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ddie/Documents/Ecuador2021/ProcessedData/export_to_r/"/>
    </mc:Choice>
  </mc:AlternateContent>
  <xr:revisionPtr revIDLastSave="0" documentId="8_{0856FEAF-1B84-E64E-B7CA-2FD25AA2791E}" xr6:coauthVersionLast="47" xr6:coauthVersionMax="47" xr10:uidLastSave="{00000000-0000-0000-0000-000000000000}"/>
  <bookViews>
    <workbookView xWindow="7580" yWindow="1820" windowWidth="27640" windowHeight="16940" xr2:uid="{00000000-000D-0000-FFFF-FFFF00000000}"/>
  </bookViews>
  <sheets>
    <sheet name="gavi-up_XWD_export_eledata_co2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7" i="1" l="1"/>
  <c r="X47" i="1"/>
  <c r="AA20" i="1"/>
  <c r="AA47" i="1"/>
  <c r="AA43" i="1"/>
  <c r="AA41" i="1"/>
  <c r="AA38" i="1"/>
  <c r="AA35" i="1"/>
  <c r="AA33" i="1"/>
  <c r="AA31" i="1"/>
  <c r="AA28" i="1"/>
  <c r="AA26" i="1"/>
  <c r="AA17" i="1"/>
  <c r="AA14" i="1"/>
  <c r="AA12" i="1"/>
  <c r="AA11" i="1"/>
  <c r="AA10" i="1"/>
  <c r="AA9" i="1"/>
  <c r="AA8" i="1"/>
  <c r="AA7" i="1"/>
  <c r="AA5" i="1"/>
  <c r="Z47" i="1"/>
  <c r="Z43" i="1"/>
  <c r="Z41" i="1"/>
  <c r="Z38" i="1"/>
  <c r="Z35" i="1"/>
  <c r="Z33" i="1"/>
  <c r="Z31" i="1"/>
  <c r="Z28" i="1"/>
  <c r="Z26" i="1"/>
  <c r="Z20" i="1"/>
  <c r="Z17" i="1"/>
  <c r="Z14" i="1"/>
  <c r="Z12" i="1"/>
  <c r="Z11" i="1"/>
  <c r="Z10" i="1"/>
  <c r="Z9" i="1"/>
  <c r="Z8" i="1"/>
  <c r="Z7" i="1"/>
  <c r="Z5" i="1"/>
  <c r="Y47" i="1"/>
  <c r="Y43" i="1"/>
  <c r="Y41" i="1"/>
  <c r="Y38" i="1"/>
  <c r="Y35" i="1"/>
  <c r="Y33" i="1"/>
  <c r="Y31" i="1"/>
  <c r="Y28" i="1"/>
  <c r="Y26" i="1"/>
  <c r="Y20" i="1"/>
  <c r="Y17" i="1"/>
  <c r="Y14" i="1"/>
  <c r="Y12" i="1"/>
  <c r="Y11" i="1"/>
  <c r="Y10" i="1"/>
  <c r="Y9" i="1"/>
  <c r="Y8" i="1"/>
  <c r="Y7" i="1"/>
  <c r="Y5" i="1"/>
  <c r="X28" i="1"/>
  <c r="X17" i="1"/>
  <c r="W43" i="1"/>
  <c r="X43" i="1" s="1"/>
  <c r="W41" i="1"/>
  <c r="X41" i="1" s="1"/>
  <c r="W38" i="1"/>
  <c r="X38" i="1" s="1"/>
  <c r="W35" i="1"/>
  <c r="X35" i="1" s="1"/>
  <c r="W33" i="1"/>
  <c r="W31" i="1"/>
  <c r="W28" i="1"/>
  <c r="W26" i="1"/>
  <c r="W20" i="1"/>
  <c r="W17" i="1"/>
  <c r="W14" i="1"/>
  <c r="X14" i="1" s="1"/>
  <c r="W12" i="1"/>
  <c r="X12" i="1" s="1"/>
  <c r="W11" i="1"/>
  <c r="X11" i="1" s="1"/>
  <c r="W10" i="1"/>
  <c r="X10" i="1" s="1"/>
  <c r="W9" i="1"/>
  <c r="X9" i="1" s="1"/>
  <c r="W8" i="1"/>
  <c r="X8" i="1" s="1"/>
  <c r="W7" i="1"/>
  <c r="W5" i="1"/>
  <c r="V47" i="1"/>
  <c r="V43" i="1"/>
  <c r="V41" i="1"/>
  <c r="V38" i="1"/>
  <c r="V35" i="1"/>
  <c r="V33" i="1"/>
  <c r="X33" i="1" s="1"/>
  <c r="V31" i="1"/>
  <c r="X31" i="1" s="1"/>
  <c r="V28" i="1"/>
  <c r="V26" i="1"/>
  <c r="X26" i="1" s="1"/>
  <c r="V20" i="1"/>
  <c r="X20" i="1" s="1"/>
  <c r="V17" i="1"/>
  <c r="V14" i="1"/>
  <c r="V12" i="1"/>
  <c r="V11" i="1"/>
  <c r="V10" i="1"/>
  <c r="V9" i="1"/>
  <c r="V8" i="1"/>
  <c r="V7" i="1"/>
  <c r="X7" i="1" s="1"/>
  <c r="V5" i="1"/>
  <c r="X5" i="1" s="1"/>
</calcChain>
</file>

<file path=xl/sharedStrings.xml><?xml version="1.0" encoding="utf-8"?>
<sst xmlns="http://schemas.openxmlformats.org/spreadsheetml/2006/main" count="270" uniqueCount="42">
  <si>
    <t>lat_fit</t>
  </si>
  <si>
    <t>lon_fit</t>
  </si>
  <si>
    <t>ele_fit</t>
  </si>
  <si>
    <t>x_pred</t>
  </si>
  <si>
    <t>x</t>
  </si>
  <si>
    <t>d</t>
  </si>
  <si>
    <t>w</t>
  </si>
  <si>
    <t>Date</t>
  </si>
  <si>
    <t>Flux_ave</t>
  </si>
  <si>
    <t>adjusted_ppm</t>
  </si>
  <si>
    <t>DOC</t>
  </si>
  <si>
    <t>TDN</t>
  </si>
  <si>
    <t>WaterTemp_c</t>
  </si>
  <si>
    <t>BaroPress_kpa</t>
  </si>
  <si>
    <t>AirTemp_c</t>
  </si>
  <si>
    <t>Total_hPa</t>
  </si>
  <si>
    <t>VaisalaType</t>
  </si>
  <si>
    <t>EOS_no</t>
  </si>
  <si>
    <t>notes</t>
  </si>
  <si>
    <t>ele_arcpro</t>
  </si>
  <si>
    <t>dist_diff</t>
  </si>
  <si>
    <t>Q_m3s</t>
  </si>
  <si>
    <t>NA</t>
  </si>
  <si>
    <t>comes out from ground and can't find until big waterfall</t>
  </si>
  <si>
    <t>old</t>
  </si>
  <si>
    <t>EOS2</t>
  </si>
  <si>
    <t>new</t>
  </si>
  <si>
    <t>middle of braid 3</t>
  </si>
  <si>
    <t>lose track of stream that was flowing mostly underground</t>
  </si>
  <si>
    <t>just a hole where you can see the stream</t>
  </si>
  <si>
    <t>wetland outlet - "weird and braided and confucsing, followed visibly flowing water"</t>
  </si>
  <si>
    <t>underground</t>
  </si>
  <si>
    <t>top of waterfall</t>
  </si>
  <si>
    <t>above waterfall</t>
  </si>
  <si>
    <t>comes out from underground (waterfall)</t>
  </si>
  <si>
    <t>catchment_ha</t>
  </si>
  <si>
    <t>dist_diff_mid</t>
  </si>
  <si>
    <t>ele_diff_mid</t>
  </si>
  <si>
    <t>slope_mid</t>
  </si>
  <si>
    <t>dist_diff_up</t>
  </si>
  <si>
    <t>ele_diff_up</t>
  </si>
  <si>
    <t>slope_up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</si>
</sst>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1"/>
  <sheetViews>
    <sheetView tabSelected="1" topLeftCell="K25" workbookViewId="0">
      <selection activeCell="W48" sqref="W48"/>
    </sheetView>
  </sheetViews>
  <sheetFormatPr baseColWidth="10" defaultRowHeight="16" x14ac:dyDescent="0.2"/>
  <cols>
    <col min="6" max="27" width="10.83203125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35</v>
      </c>
      <c r="AC1" t="s">
        <v>21</v>
      </c>
    </row>
    <row r="2" spans="1:29" x14ac:dyDescent="0.2">
      <c r="A2">
        <v>-0.324197711</v>
      </c>
      <c r="B2">
        <v>-78.199592039999999</v>
      </c>
      <c r="C2">
        <v>4150.4607470000001</v>
      </c>
      <c r="D2">
        <v>0.60239254600000003</v>
      </c>
      <c r="E2">
        <v>0</v>
      </c>
      <c r="F2">
        <v>7</v>
      </c>
      <c r="G2">
        <v>22</v>
      </c>
      <c r="I2">
        <v>0.09</v>
      </c>
      <c r="J2">
        <v>566.48820379999995</v>
      </c>
      <c r="K2" t="s">
        <v>22</v>
      </c>
      <c r="L2" t="s">
        <v>22</v>
      </c>
      <c r="M2">
        <v>8.15625</v>
      </c>
      <c r="N2">
        <v>62.362200000000001</v>
      </c>
      <c r="O2">
        <v>6.7859999999999996</v>
      </c>
      <c r="P2">
        <v>626.11040000000003</v>
      </c>
      <c r="S2" t="s">
        <v>23</v>
      </c>
      <c r="T2">
        <v>4136.4648440000001</v>
      </c>
      <c r="AB2">
        <v>38.722499999999997</v>
      </c>
      <c r="AC2">
        <v>7.7999999999999999E-4</v>
      </c>
    </row>
    <row r="3" spans="1:29" x14ac:dyDescent="0.2">
      <c r="A3">
        <v>-0.32421671099999999</v>
      </c>
      <c r="B3">
        <v>-78.199604309999998</v>
      </c>
      <c r="C3">
        <v>4148.7802540000002</v>
      </c>
      <c r="D3">
        <v>3.1284888620000002</v>
      </c>
      <c r="H3" s="1">
        <v>44377</v>
      </c>
      <c r="I3">
        <v>0.09</v>
      </c>
      <c r="J3">
        <v>566.48820379999995</v>
      </c>
      <c r="K3">
        <v>8.7370000000000001</v>
      </c>
      <c r="L3">
        <v>0.2291</v>
      </c>
      <c r="M3">
        <v>8.15625</v>
      </c>
      <c r="N3">
        <v>62.362200000000001</v>
      </c>
      <c r="O3">
        <v>6.7859999999999996</v>
      </c>
      <c r="P3">
        <v>626.11040000000003</v>
      </c>
      <c r="Q3" t="s">
        <v>24</v>
      </c>
      <c r="R3" t="s">
        <v>25</v>
      </c>
      <c r="AB3">
        <v>38.722499999999997</v>
      </c>
    </row>
    <row r="4" spans="1:29" x14ac:dyDescent="0.2">
      <c r="A4">
        <v>-0.32423771099999998</v>
      </c>
      <c r="B4">
        <v>-78.199610550000003</v>
      </c>
      <c r="C4">
        <v>4147.2390400000004</v>
      </c>
      <c r="D4">
        <v>5.6044642290000004</v>
      </c>
      <c r="E4">
        <v>5.8</v>
      </c>
      <c r="F4">
        <v>15.5</v>
      </c>
      <c r="G4">
        <v>43</v>
      </c>
      <c r="I4" t="s">
        <v>22</v>
      </c>
      <c r="J4" t="s">
        <v>22</v>
      </c>
      <c r="K4" t="s">
        <v>22</v>
      </c>
      <c r="L4" t="s">
        <v>22</v>
      </c>
      <c r="T4">
        <v>4135.5864259999998</v>
      </c>
    </row>
    <row r="5" spans="1:29" x14ac:dyDescent="0.2">
      <c r="A5">
        <v>-0.32431471099999998</v>
      </c>
      <c r="B5">
        <v>-78.199606669999994</v>
      </c>
      <c r="C5">
        <v>4142.4816899999996</v>
      </c>
      <c r="D5">
        <v>14.228725750000001</v>
      </c>
      <c r="E5">
        <v>15.8</v>
      </c>
      <c r="F5">
        <v>8</v>
      </c>
      <c r="G5">
        <v>78</v>
      </c>
      <c r="I5" t="s">
        <v>22</v>
      </c>
      <c r="J5" t="s">
        <v>22</v>
      </c>
      <c r="K5" t="s">
        <v>22</v>
      </c>
      <c r="L5" t="s">
        <v>22</v>
      </c>
      <c r="T5">
        <v>4134.0952150000003</v>
      </c>
      <c r="U5">
        <v>10</v>
      </c>
      <c r="V5">
        <f>D7-D4</f>
        <v>17.248523040999999</v>
      </c>
      <c r="W5">
        <f>T7-T4</f>
        <v>-1.606445999999778</v>
      </c>
      <c r="X5">
        <f>ABS(W5)/V5</f>
        <v>9.3135278665960664E-2</v>
      </c>
      <c r="Y5">
        <f>D5-D2</f>
        <v>13.626333204</v>
      </c>
      <c r="Z5">
        <f>T5-T2</f>
        <v>-2.3696289999998044</v>
      </c>
      <c r="AA5">
        <f t="shared" ref="AA5:AA47" si="0">ABS(Z5)/Y5</f>
        <v>0.17390070861500742</v>
      </c>
    </row>
    <row r="6" spans="1:29" x14ac:dyDescent="0.2">
      <c r="A6">
        <v>-0.324359711</v>
      </c>
      <c r="B6">
        <v>-78.199603949999997</v>
      </c>
      <c r="C6">
        <v>4140.1943620000002</v>
      </c>
      <c r="D6">
        <v>19.205301609999999</v>
      </c>
      <c r="H6" s="1">
        <v>44376</v>
      </c>
      <c r="I6">
        <v>1.22</v>
      </c>
      <c r="J6">
        <v>1556.6974439999999</v>
      </c>
      <c r="K6">
        <v>4.093</v>
      </c>
      <c r="L6">
        <v>0.13370000000000001</v>
      </c>
      <c r="M6">
        <v>7.8257500000000002</v>
      </c>
      <c r="N6">
        <v>62.465400000000002</v>
      </c>
      <c r="O6">
        <v>7.1959999999999997</v>
      </c>
      <c r="P6">
        <v>627.14239999999995</v>
      </c>
      <c r="Q6" t="s">
        <v>26</v>
      </c>
      <c r="R6" t="s">
        <v>25</v>
      </c>
      <c r="AB6">
        <v>38.754899999999999</v>
      </c>
    </row>
    <row r="7" spans="1:29" x14ac:dyDescent="0.2">
      <c r="A7">
        <v>-0.324392711</v>
      </c>
      <c r="B7">
        <v>-78.199605570000003</v>
      </c>
      <c r="C7">
        <v>4138.7478449999999</v>
      </c>
      <c r="D7">
        <v>22.85298727</v>
      </c>
      <c r="E7">
        <v>25.8</v>
      </c>
      <c r="F7">
        <v>7</v>
      </c>
      <c r="G7">
        <v>27</v>
      </c>
      <c r="I7" t="s">
        <v>22</v>
      </c>
      <c r="J7" t="s">
        <v>22</v>
      </c>
      <c r="K7" t="s">
        <v>22</v>
      </c>
      <c r="L7" t="s">
        <v>22</v>
      </c>
      <c r="T7">
        <v>4133.9799800000001</v>
      </c>
      <c r="U7">
        <v>10</v>
      </c>
      <c r="V7">
        <f>D8-D5</f>
        <v>17.248523050000003</v>
      </c>
      <c r="W7">
        <f>T8-T5</f>
        <v>-0.37011700000039127</v>
      </c>
      <c r="X7">
        <f t="shared" ref="X7:X43" si="1">ABS(W7)/V7</f>
        <v>2.1457895202244066E-2</v>
      </c>
      <c r="Y7">
        <f>D7-D4</f>
        <v>17.248523040999999</v>
      </c>
      <c r="Z7">
        <f>T7-T4</f>
        <v>-1.606445999999778</v>
      </c>
      <c r="AA7">
        <f t="shared" si="0"/>
        <v>9.3135278665960664E-2</v>
      </c>
    </row>
    <row r="8" spans="1:29" x14ac:dyDescent="0.2">
      <c r="A8">
        <v>-0.32446871100000002</v>
      </c>
      <c r="B8">
        <v>-78.199619740000003</v>
      </c>
      <c r="C8">
        <v>4136.0937999999996</v>
      </c>
      <c r="D8">
        <v>31.477248800000002</v>
      </c>
      <c r="E8">
        <v>35.799999999999997</v>
      </c>
      <c r="F8">
        <v>3.5</v>
      </c>
      <c r="G8">
        <v>16</v>
      </c>
      <c r="I8" t="s">
        <v>22</v>
      </c>
      <c r="J8" t="s">
        <v>22</v>
      </c>
      <c r="K8" t="s">
        <v>22</v>
      </c>
      <c r="L8" t="s">
        <v>22</v>
      </c>
      <c r="T8">
        <v>4133.7250979999999</v>
      </c>
      <c r="U8">
        <v>10</v>
      </c>
      <c r="V8">
        <f>D9-D7</f>
        <v>17.248523050000003</v>
      </c>
      <c r="W8">
        <f>T9-T7</f>
        <v>-0.64794900000015332</v>
      </c>
      <c r="X8">
        <f t="shared" si="1"/>
        <v>3.7565477236623644E-2</v>
      </c>
      <c r="Y8">
        <f>D8-D5</f>
        <v>17.248523050000003</v>
      </c>
      <c r="Z8">
        <f>T8-T5</f>
        <v>-0.37011700000039127</v>
      </c>
      <c r="AA8">
        <f t="shared" si="0"/>
        <v>2.1457895202244066E-2</v>
      </c>
    </row>
    <row r="9" spans="1:29" x14ac:dyDescent="0.2">
      <c r="A9">
        <v>-0.32454371100000001</v>
      </c>
      <c r="B9">
        <v>-78.199638370000002</v>
      </c>
      <c r="C9">
        <v>4134.4209229999997</v>
      </c>
      <c r="D9">
        <v>40.101510320000003</v>
      </c>
      <c r="E9">
        <v>45.8</v>
      </c>
      <c r="F9">
        <v>10.5</v>
      </c>
      <c r="G9">
        <v>48</v>
      </c>
      <c r="I9" t="s">
        <v>22</v>
      </c>
      <c r="J9" t="s">
        <v>22</v>
      </c>
      <c r="K9" t="s">
        <v>22</v>
      </c>
      <c r="L9" t="s">
        <v>22</v>
      </c>
      <c r="T9">
        <v>4133.3320309999999</v>
      </c>
      <c r="U9">
        <v>10</v>
      </c>
      <c r="V9">
        <f>D10-D8</f>
        <v>13.152016010000001</v>
      </c>
      <c r="W9">
        <f>T10-T8</f>
        <v>-0.912597999999889</v>
      </c>
      <c r="X9">
        <f t="shared" si="1"/>
        <v>6.9388449596320775E-2</v>
      </c>
      <c r="Y9">
        <f>D9-D7</f>
        <v>17.248523050000003</v>
      </c>
      <c r="Z9">
        <f>T9-T7</f>
        <v>-0.64794900000015332</v>
      </c>
      <c r="AA9">
        <f t="shared" si="0"/>
        <v>3.7565477236623644E-2</v>
      </c>
    </row>
    <row r="10" spans="1:29" x14ac:dyDescent="0.2">
      <c r="A10">
        <v>-0.324583711</v>
      </c>
      <c r="B10">
        <v>-78.199645950000004</v>
      </c>
      <c r="C10">
        <v>4133.9137449999998</v>
      </c>
      <c r="D10">
        <v>44.629264810000002</v>
      </c>
      <c r="E10">
        <v>55.8</v>
      </c>
      <c r="F10">
        <v>5</v>
      </c>
      <c r="G10">
        <v>54</v>
      </c>
      <c r="I10" t="s">
        <v>22</v>
      </c>
      <c r="J10" t="s">
        <v>22</v>
      </c>
      <c r="K10" t="s">
        <v>22</v>
      </c>
      <c r="L10" t="s">
        <v>22</v>
      </c>
      <c r="T10">
        <v>4132.8125</v>
      </c>
      <c r="U10">
        <v>10</v>
      </c>
      <c r="V10">
        <f>D11-D9</f>
        <v>9.0555089899999999</v>
      </c>
      <c r="W10">
        <f>T11-T9</f>
        <v>-1.043456999999762</v>
      </c>
      <c r="X10">
        <f t="shared" si="1"/>
        <v>0.11522897289948603</v>
      </c>
      <c r="Y10">
        <f t="shared" ref="Y10" si="2">D10-D8</f>
        <v>13.152016010000001</v>
      </c>
      <c r="Z10">
        <f>T10-T8</f>
        <v>-0.912597999999889</v>
      </c>
      <c r="AA10">
        <f t="shared" si="0"/>
        <v>6.9388449596320775E-2</v>
      </c>
    </row>
    <row r="11" spans="1:29" x14ac:dyDescent="0.2">
      <c r="A11">
        <v>-0.32462371099999998</v>
      </c>
      <c r="B11">
        <v>-78.199650300000002</v>
      </c>
      <c r="C11">
        <v>4133.8692819999997</v>
      </c>
      <c r="D11">
        <v>49.157019310000003</v>
      </c>
      <c r="E11">
        <v>65.8</v>
      </c>
      <c r="F11">
        <v>4</v>
      </c>
      <c r="G11">
        <v>28</v>
      </c>
      <c r="I11" t="s">
        <v>22</v>
      </c>
      <c r="J11" t="s">
        <v>22</v>
      </c>
      <c r="K11" t="s">
        <v>22</v>
      </c>
      <c r="L11" t="s">
        <v>22</v>
      </c>
      <c r="S11" t="s">
        <v>27</v>
      </c>
      <c r="T11">
        <v>4132.2885740000002</v>
      </c>
      <c r="U11">
        <v>10</v>
      </c>
      <c r="V11">
        <f>D12-D10</f>
        <v>9.0555089899999999</v>
      </c>
      <c r="W11">
        <f>T12-T10</f>
        <v>-0.80566400000043359</v>
      </c>
      <c r="X11">
        <f t="shared" si="1"/>
        <v>8.8969488174560754E-2</v>
      </c>
      <c r="Y11">
        <f>D11-D9</f>
        <v>9.0555089899999999</v>
      </c>
      <c r="Z11">
        <f>T11-T9</f>
        <v>-1.043456999999762</v>
      </c>
      <c r="AA11">
        <f t="shared" si="0"/>
        <v>0.11522897289948603</v>
      </c>
    </row>
    <row r="12" spans="1:29" x14ac:dyDescent="0.2">
      <c r="A12">
        <v>-0.32466471099999999</v>
      </c>
      <c r="B12">
        <v>-78.199650869999999</v>
      </c>
      <c r="C12">
        <v>4134.297458</v>
      </c>
      <c r="D12">
        <v>53.684773800000002</v>
      </c>
      <c r="E12">
        <v>75.8</v>
      </c>
      <c r="F12">
        <v>7</v>
      </c>
      <c r="G12">
        <v>30</v>
      </c>
      <c r="I12" t="s">
        <v>22</v>
      </c>
      <c r="J12" t="s">
        <v>22</v>
      </c>
      <c r="K12" t="s">
        <v>22</v>
      </c>
      <c r="L12" t="s">
        <v>22</v>
      </c>
      <c r="T12">
        <v>4132.0068359999996</v>
      </c>
      <c r="U12">
        <v>10</v>
      </c>
      <c r="V12">
        <f>D14-D11</f>
        <v>9.055508979999999</v>
      </c>
      <c r="W12">
        <f>T14-T11</f>
        <v>-0.80566400000043359</v>
      </c>
      <c r="X12">
        <f t="shared" si="1"/>
        <v>8.8969488272809788E-2</v>
      </c>
      <c r="Y12">
        <f>D12-D10</f>
        <v>9.0555089899999999</v>
      </c>
      <c r="Z12">
        <f>T12-T10</f>
        <v>-0.80566400000043359</v>
      </c>
      <c r="AA12">
        <f t="shared" si="0"/>
        <v>8.8969488174560754E-2</v>
      </c>
    </row>
    <row r="13" spans="1:29" x14ac:dyDescent="0.2">
      <c r="A13">
        <v>-0.32466971100000003</v>
      </c>
      <c r="B13">
        <v>-78.199650669999997</v>
      </c>
      <c r="C13">
        <v>4134.3702579999999</v>
      </c>
      <c r="D13">
        <v>54.238391579999998</v>
      </c>
      <c r="H13" s="1">
        <v>44377</v>
      </c>
      <c r="I13">
        <v>0.23499999999999999</v>
      </c>
      <c r="J13">
        <v>788.703259</v>
      </c>
      <c r="K13" t="s">
        <v>22</v>
      </c>
      <c r="L13" t="s">
        <v>22</v>
      </c>
      <c r="M13">
        <v>8.2104999999999997</v>
      </c>
      <c r="N13">
        <v>62.376399999999997</v>
      </c>
      <c r="O13">
        <v>6.8010000000000002</v>
      </c>
      <c r="P13">
        <v>626.25239999999997</v>
      </c>
      <c r="Q13" t="s">
        <v>24</v>
      </c>
      <c r="R13" t="s">
        <v>25</v>
      </c>
      <c r="AB13">
        <v>39.825000000000003</v>
      </c>
    </row>
    <row r="14" spans="1:29" x14ac:dyDescent="0.2">
      <c r="A14">
        <v>-0.32470571100000001</v>
      </c>
      <c r="B14">
        <v>-78.199647600000006</v>
      </c>
      <c r="C14">
        <v>4134.9541140000001</v>
      </c>
      <c r="D14">
        <v>58.212528290000002</v>
      </c>
      <c r="E14">
        <v>85.8</v>
      </c>
      <c r="F14">
        <v>11</v>
      </c>
      <c r="G14">
        <v>22</v>
      </c>
      <c r="I14" t="s">
        <v>22</v>
      </c>
      <c r="J14" t="s">
        <v>22</v>
      </c>
      <c r="K14" t="s">
        <v>22</v>
      </c>
      <c r="L14" t="s">
        <v>22</v>
      </c>
      <c r="T14">
        <v>4131.4829099999997</v>
      </c>
      <c r="U14">
        <v>10</v>
      </c>
      <c r="V14">
        <f>D17-D12</f>
        <v>31.694281449999991</v>
      </c>
      <c r="W14">
        <f>T17-T12</f>
        <v>-3.240722999999889</v>
      </c>
      <c r="X14">
        <f t="shared" si="1"/>
        <v>0.10224945484605362</v>
      </c>
      <c r="Y14">
        <f>D14-D11</f>
        <v>9.055508979999999</v>
      </c>
      <c r="Z14">
        <f>T14-T11</f>
        <v>-0.80566400000043359</v>
      </c>
      <c r="AA14">
        <f t="shared" si="0"/>
        <v>8.8969488272809788E-2</v>
      </c>
    </row>
    <row r="15" spans="1:29" x14ac:dyDescent="0.2">
      <c r="A15">
        <v>-0.32482071099999998</v>
      </c>
      <c r="B15">
        <v>-78.199624760000006</v>
      </c>
      <c r="C15">
        <v>4135.9262719999997</v>
      </c>
      <c r="D15">
        <v>71.320384360000006</v>
      </c>
      <c r="H15" s="1">
        <v>44376</v>
      </c>
      <c r="I15">
        <v>2.605</v>
      </c>
      <c r="J15">
        <v>1111.9443020000001</v>
      </c>
      <c r="K15" t="s">
        <v>22</v>
      </c>
      <c r="L15" t="s">
        <v>22</v>
      </c>
      <c r="M15">
        <v>7.8905000000000003</v>
      </c>
      <c r="N15">
        <v>62.462400000000002</v>
      </c>
      <c r="O15">
        <v>7.1959999999999997</v>
      </c>
      <c r="P15">
        <v>627.11239999999998</v>
      </c>
      <c r="Q15" t="s">
        <v>26</v>
      </c>
      <c r="R15" t="s">
        <v>25</v>
      </c>
      <c r="AB15">
        <v>40.122</v>
      </c>
    </row>
    <row r="16" spans="1:29" x14ac:dyDescent="0.2">
      <c r="A16">
        <v>-0.324944711</v>
      </c>
      <c r="B16">
        <v>-78.199601319999999</v>
      </c>
      <c r="C16">
        <v>4135.1108610000001</v>
      </c>
      <c r="D16">
        <v>85.333777699999999</v>
      </c>
      <c r="E16">
        <v>95.7</v>
      </c>
      <c r="F16" t="s">
        <v>22</v>
      </c>
      <c r="G16" t="s">
        <v>22</v>
      </c>
      <c r="I16" t="s">
        <v>22</v>
      </c>
      <c r="J16" t="s">
        <v>22</v>
      </c>
      <c r="K16" t="s">
        <v>22</v>
      </c>
      <c r="L16" t="s">
        <v>22</v>
      </c>
      <c r="S16" t="s">
        <v>28</v>
      </c>
      <c r="T16">
        <v>4128.7661129999997</v>
      </c>
    </row>
    <row r="17" spans="1:28" x14ac:dyDescent="0.2">
      <c r="A17">
        <v>-0.324944711</v>
      </c>
      <c r="B17">
        <v>-78.199601319999999</v>
      </c>
      <c r="C17">
        <v>4135.1108610000001</v>
      </c>
      <c r="D17">
        <v>85.379055249999993</v>
      </c>
      <c r="E17">
        <v>95.800000000000011</v>
      </c>
      <c r="F17">
        <v>12</v>
      </c>
      <c r="G17">
        <v>55</v>
      </c>
      <c r="I17" t="s">
        <v>22</v>
      </c>
      <c r="J17" t="s">
        <v>22</v>
      </c>
      <c r="K17" t="s">
        <v>22</v>
      </c>
      <c r="L17" t="s">
        <v>22</v>
      </c>
      <c r="T17">
        <v>4128.7661129999997</v>
      </c>
      <c r="U17">
        <v>10</v>
      </c>
      <c r="V17">
        <f>D20-D14</f>
        <v>41.465294399999998</v>
      </c>
      <c r="W17">
        <f>T20-T14</f>
        <v>-4.496581999999762</v>
      </c>
      <c r="X17">
        <f t="shared" si="1"/>
        <v>0.10844206136879044</v>
      </c>
      <c r="Y17">
        <f>D17-D12</f>
        <v>31.694281449999991</v>
      </c>
      <c r="Z17">
        <f>T17-T12</f>
        <v>-3.240722999999889</v>
      </c>
      <c r="AA17">
        <f t="shared" si="0"/>
        <v>0.10224945484605362</v>
      </c>
    </row>
    <row r="18" spans="1:28" x14ac:dyDescent="0.2">
      <c r="A18">
        <v>-0.32495271100000001</v>
      </c>
      <c r="B18">
        <v>-78.19960055</v>
      </c>
      <c r="C18">
        <v>4134.9692100000002</v>
      </c>
      <c r="D18">
        <v>86.273718939999995</v>
      </c>
      <c r="E18">
        <v>96.800000000000011</v>
      </c>
      <c r="F18" t="s">
        <v>22</v>
      </c>
      <c r="G18" t="s">
        <v>22</v>
      </c>
      <c r="I18" t="s">
        <v>22</v>
      </c>
      <c r="J18" t="s">
        <v>22</v>
      </c>
      <c r="K18" t="s">
        <v>22</v>
      </c>
      <c r="L18" t="s">
        <v>22</v>
      </c>
      <c r="T18">
        <v>4128.3354490000002</v>
      </c>
    </row>
    <row r="19" spans="1:28" x14ac:dyDescent="0.2">
      <c r="A19">
        <v>-0.32496771099999999</v>
      </c>
      <c r="B19">
        <v>-78.199599449999994</v>
      </c>
      <c r="C19">
        <v>4134.6829870000001</v>
      </c>
      <c r="D19">
        <v>87.948086509999996</v>
      </c>
      <c r="E19">
        <v>97.800000000000011</v>
      </c>
      <c r="F19" t="s">
        <v>22</v>
      </c>
      <c r="G19" t="s">
        <v>22</v>
      </c>
      <c r="I19" t="s">
        <v>22</v>
      </c>
      <c r="J19" t="s">
        <v>22</v>
      </c>
      <c r="K19" t="s">
        <v>22</v>
      </c>
      <c r="L19" t="s">
        <v>22</v>
      </c>
      <c r="S19" t="s">
        <v>29</v>
      </c>
      <c r="T19">
        <v>4128.3354490000002</v>
      </c>
    </row>
    <row r="20" spans="1:28" x14ac:dyDescent="0.2">
      <c r="A20">
        <v>-0.32507271100000001</v>
      </c>
      <c r="B20">
        <v>-78.199605050000002</v>
      </c>
      <c r="C20">
        <v>4132.4258250000003</v>
      </c>
      <c r="D20">
        <v>99.677822689999999</v>
      </c>
      <c r="E20">
        <v>109</v>
      </c>
      <c r="F20">
        <v>7</v>
      </c>
      <c r="G20">
        <v>130</v>
      </c>
      <c r="I20" t="s">
        <v>22</v>
      </c>
      <c r="J20" t="s">
        <v>22</v>
      </c>
      <c r="K20" t="s">
        <v>22</v>
      </c>
      <c r="L20" t="s">
        <v>22</v>
      </c>
      <c r="S20" t="s">
        <v>30</v>
      </c>
      <c r="T20">
        <v>4126.986328</v>
      </c>
      <c r="U20">
        <v>10</v>
      </c>
      <c r="V20">
        <f>D26-D17</f>
        <v>21.773394950000011</v>
      </c>
      <c r="W20">
        <f>T26-T17</f>
        <v>-2.4643550000000687</v>
      </c>
      <c r="X20">
        <f t="shared" si="1"/>
        <v>0.11318193628780281</v>
      </c>
      <c r="Y20">
        <f>D20-D14</f>
        <v>41.465294399999998</v>
      </c>
      <c r="Z20">
        <f>T20-T14</f>
        <v>-4.496581999999762</v>
      </c>
      <c r="AA20">
        <f t="shared" si="0"/>
        <v>0.10844206136879044</v>
      </c>
    </row>
    <row r="21" spans="1:28" x14ac:dyDescent="0.2">
      <c r="A21">
        <v>-0.32509671099999998</v>
      </c>
      <c r="B21">
        <v>-78.199609550000005</v>
      </c>
      <c r="C21">
        <v>4132.0149250000004</v>
      </c>
      <c r="D21">
        <v>102.39623229999999</v>
      </c>
      <c r="H21" s="1">
        <v>44377</v>
      </c>
      <c r="I21">
        <v>0.29499999999999998</v>
      </c>
      <c r="J21">
        <v>619.02299800000003</v>
      </c>
      <c r="K21" t="s">
        <v>22</v>
      </c>
      <c r="L21" t="s">
        <v>22</v>
      </c>
      <c r="M21">
        <v>8.5077499999999997</v>
      </c>
      <c r="N21">
        <v>62.377800000000001</v>
      </c>
      <c r="O21">
        <v>6.8289999999999997</v>
      </c>
      <c r="P21">
        <v>626.26639999999998</v>
      </c>
      <c r="Q21" t="s">
        <v>24</v>
      </c>
      <c r="R21" t="s">
        <v>25</v>
      </c>
      <c r="AB21">
        <v>40.3992</v>
      </c>
    </row>
    <row r="22" spans="1:28" x14ac:dyDescent="0.2">
      <c r="A22">
        <v>-0.32510171100000002</v>
      </c>
      <c r="B22">
        <v>-78.199610620000001</v>
      </c>
      <c r="C22">
        <v>4131.9420600000003</v>
      </c>
      <c r="D22">
        <v>102.9654682</v>
      </c>
      <c r="H22" s="1">
        <v>44376</v>
      </c>
      <c r="I22">
        <v>0.105</v>
      </c>
      <c r="J22">
        <v>1215.5505479999999</v>
      </c>
      <c r="K22" t="s">
        <v>22</v>
      </c>
      <c r="L22" t="s">
        <v>22</v>
      </c>
      <c r="M22">
        <v>8.0465</v>
      </c>
      <c r="N22">
        <v>62.459400000000002</v>
      </c>
      <c r="O22">
        <v>7.1980000000000004</v>
      </c>
      <c r="P22">
        <v>627.08240000000001</v>
      </c>
      <c r="Q22" t="s">
        <v>26</v>
      </c>
      <c r="R22" t="s">
        <v>25</v>
      </c>
      <c r="AB22">
        <v>40.461300000000001</v>
      </c>
    </row>
    <row r="23" spans="1:28" x14ac:dyDescent="0.2">
      <c r="A23">
        <v>-0.32510971100000002</v>
      </c>
      <c r="B23">
        <v>-78.199612430000002</v>
      </c>
      <c r="C23">
        <v>4131.8270320000001</v>
      </c>
      <c r="D23">
        <v>103.85482039999999</v>
      </c>
      <c r="E23">
        <v>112.80000000000001</v>
      </c>
      <c r="F23" t="s">
        <v>22</v>
      </c>
      <c r="G23" t="s">
        <v>22</v>
      </c>
      <c r="I23" t="s">
        <v>22</v>
      </c>
      <c r="J23" t="s">
        <v>22</v>
      </c>
      <c r="K23" t="s">
        <v>22</v>
      </c>
      <c r="L23" t="s">
        <v>22</v>
      </c>
      <c r="S23" t="s">
        <v>31</v>
      </c>
      <c r="T23">
        <v>4126.4736329999996</v>
      </c>
    </row>
    <row r="24" spans="1:28" x14ac:dyDescent="0.2">
      <c r="A24">
        <v>-0.325118711</v>
      </c>
      <c r="B24">
        <v>-78.199614589999996</v>
      </c>
      <c r="C24">
        <v>4131.692849</v>
      </c>
      <c r="D24">
        <v>104.9540303</v>
      </c>
      <c r="E24">
        <v>113.80000000000001</v>
      </c>
      <c r="F24" t="s">
        <v>22</v>
      </c>
      <c r="G24" t="s">
        <v>22</v>
      </c>
      <c r="I24" t="s">
        <v>22</v>
      </c>
      <c r="J24" t="s">
        <v>22</v>
      </c>
      <c r="K24" t="s">
        <v>22</v>
      </c>
      <c r="L24" t="s">
        <v>22</v>
      </c>
      <c r="S24" t="s">
        <v>31</v>
      </c>
      <c r="T24">
        <v>4126.4736329999996</v>
      </c>
    </row>
    <row r="25" spans="1:28" x14ac:dyDescent="0.2">
      <c r="A25">
        <v>-0.32512871100000001</v>
      </c>
      <c r="B25">
        <v>-78.199617140000001</v>
      </c>
      <c r="C25">
        <v>4131.5268679999999</v>
      </c>
      <c r="D25">
        <v>106.0532402</v>
      </c>
      <c r="E25">
        <v>114.80000000000001</v>
      </c>
      <c r="F25">
        <v>5</v>
      </c>
      <c r="G25">
        <v>31</v>
      </c>
      <c r="I25" t="s">
        <v>22</v>
      </c>
      <c r="J25" t="s">
        <v>22</v>
      </c>
      <c r="K25" t="s">
        <v>22</v>
      </c>
      <c r="L25" t="s">
        <v>22</v>
      </c>
      <c r="S25" t="s">
        <v>32</v>
      </c>
      <c r="T25">
        <v>4126.4736329999996</v>
      </c>
    </row>
    <row r="26" spans="1:28" x14ac:dyDescent="0.2">
      <c r="A26">
        <v>-0.325137711</v>
      </c>
      <c r="B26">
        <v>-78.199619560000002</v>
      </c>
      <c r="C26">
        <v>4131.3884900000003</v>
      </c>
      <c r="D26">
        <v>107.1524502</v>
      </c>
      <c r="E26">
        <v>115.80000000000001</v>
      </c>
      <c r="F26">
        <v>18</v>
      </c>
      <c r="G26">
        <v>81</v>
      </c>
      <c r="I26" t="s">
        <v>22</v>
      </c>
      <c r="J26" t="s">
        <v>22</v>
      </c>
      <c r="K26" t="s">
        <v>22</v>
      </c>
      <c r="L26" t="s">
        <v>22</v>
      </c>
      <c r="S26" t="s">
        <v>33</v>
      </c>
      <c r="T26">
        <v>4126.3017579999996</v>
      </c>
      <c r="U26">
        <v>10</v>
      </c>
      <c r="V26">
        <f>D28-D20</f>
        <v>16.621620710000002</v>
      </c>
      <c r="W26">
        <f>T28-T20</f>
        <v>-1.5605470000000423</v>
      </c>
      <c r="X26">
        <f t="shared" si="1"/>
        <v>9.3886572628936016E-2</v>
      </c>
      <c r="Y26">
        <f>D26-D17</f>
        <v>21.773394950000011</v>
      </c>
      <c r="Z26">
        <f>T26-T17</f>
        <v>-2.4643550000000687</v>
      </c>
      <c r="AA26">
        <f t="shared" si="0"/>
        <v>0.11318193628780281</v>
      </c>
    </row>
    <row r="27" spans="1:28" x14ac:dyDescent="0.2">
      <c r="A27">
        <v>-0.32514771100000001</v>
      </c>
      <c r="B27">
        <v>-78.199622379999994</v>
      </c>
      <c r="C27">
        <v>4131.2827450000004</v>
      </c>
      <c r="D27">
        <v>108.2516601</v>
      </c>
      <c r="E27">
        <v>116.80000000000001</v>
      </c>
      <c r="F27" t="s">
        <v>22</v>
      </c>
      <c r="G27" t="s">
        <v>22</v>
      </c>
      <c r="I27" t="s">
        <v>22</v>
      </c>
      <c r="J27" t="s">
        <v>22</v>
      </c>
      <c r="K27" t="s">
        <v>22</v>
      </c>
      <c r="L27" t="s">
        <v>22</v>
      </c>
      <c r="S27" t="s">
        <v>34</v>
      </c>
      <c r="T27">
        <v>4126.3017579999996</v>
      </c>
    </row>
    <row r="28" spans="1:28" x14ac:dyDescent="0.2">
      <c r="A28">
        <v>-0.32521671099999999</v>
      </c>
      <c r="B28">
        <v>-78.199644550000002</v>
      </c>
      <c r="C28">
        <v>4129.6700650000002</v>
      </c>
      <c r="D28">
        <v>116.2994434</v>
      </c>
      <c r="E28">
        <v>125.80000000000001</v>
      </c>
      <c r="F28">
        <v>25</v>
      </c>
      <c r="G28">
        <v>64</v>
      </c>
      <c r="I28" t="s">
        <v>22</v>
      </c>
      <c r="J28" t="s">
        <v>22</v>
      </c>
      <c r="K28" t="s">
        <v>22</v>
      </c>
      <c r="L28" t="s">
        <v>22</v>
      </c>
      <c r="T28">
        <v>4125.4257809999999</v>
      </c>
      <c r="U28">
        <v>10</v>
      </c>
      <c r="V28">
        <f>D31-D26</f>
        <v>18.088974699999994</v>
      </c>
      <c r="W28">
        <f>T31-T26</f>
        <v>-2.3134769999996934</v>
      </c>
      <c r="X28">
        <f t="shared" si="1"/>
        <v>0.12789431343500601</v>
      </c>
      <c r="Y28">
        <f>D28-D20</f>
        <v>16.621620710000002</v>
      </c>
      <c r="Z28">
        <f>T28-T20</f>
        <v>-1.5605470000000423</v>
      </c>
      <c r="AA28">
        <f t="shared" si="0"/>
        <v>9.3886572628936016E-2</v>
      </c>
    </row>
    <row r="29" spans="1:28" x14ac:dyDescent="0.2">
      <c r="A29">
        <v>-0.32523171099999998</v>
      </c>
      <c r="B29">
        <v>-78.199649719999996</v>
      </c>
      <c r="C29">
        <v>4129.1238670000002</v>
      </c>
      <c r="D29">
        <v>118.0878397</v>
      </c>
      <c r="E29">
        <v>127.80000000000001</v>
      </c>
      <c r="F29" t="s">
        <v>22</v>
      </c>
      <c r="G29" t="s">
        <v>22</v>
      </c>
      <c r="I29" t="s">
        <v>22</v>
      </c>
      <c r="J29" t="s">
        <v>22</v>
      </c>
      <c r="K29" t="s">
        <v>22</v>
      </c>
      <c r="L29" t="s">
        <v>22</v>
      </c>
      <c r="S29" t="s">
        <v>31</v>
      </c>
      <c r="T29">
        <v>4125.4257809999999</v>
      </c>
    </row>
    <row r="30" spans="1:28" x14ac:dyDescent="0.2">
      <c r="A30">
        <v>-0.32525471099999997</v>
      </c>
      <c r="B30">
        <v>-78.199657680000001</v>
      </c>
      <c r="C30">
        <v>4128.1575389999998</v>
      </c>
      <c r="D30">
        <v>120.7704342</v>
      </c>
      <c r="E30">
        <v>130.80000000000001</v>
      </c>
      <c r="F30" t="s">
        <v>22</v>
      </c>
      <c r="G30" t="s">
        <v>22</v>
      </c>
      <c r="I30" t="s">
        <v>22</v>
      </c>
      <c r="J30" t="s">
        <v>22</v>
      </c>
      <c r="K30" t="s">
        <v>22</v>
      </c>
      <c r="L30" t="s">
        <v>22</v>
      </c>
      <c r="S30" t="s">
        <v>31</v>
      </c>
      <c r="T30">
        <v>4124.7866210000002</v>
      </c>
    </row>
    <row r="31" spans="1:28" x14ac:dyDescent="0.2">
      <c r="A31">
        <v>-0.32529271100000001</v>
      </c>
      <c r="B31">
        <v>-78.199670499999996</v>
      </c>
      <c r="C31">
        <v>4125.9187529999999</v>
      </c>
      <c r="D31">
        <v>125.2414249</v>
      </c>
      <c r="E31">
        <v>135.80000000000001</v>
      </c>
      <c r="F31">
        <v>4</v>
      </c>
      <c r="G31">
        <v>47</v>
      </c>
      <c r="I31" t="s">
        <v>22</v>
      </c>
      <c r="J31" t="s">
        <v>22</v>
      </c>
      <c r="K31" t="s">
        <v>22</v>
      </c>
      <c r="L31" t="s">
        <v>22</v>
      </c>
      <c r="T31">
        <v>4123.9882809999999</v>
      </c>
      <c r="U31">
        <v>10</v>
      </c>
      <c r="V31">
        <f>D33-D28</f>
        <v>17.883962999999994</v>
      </c>
      <c r="W31">
        <f>T33-T28</f>
        <v>-4.4057609999999841</v>
      </c>
      <c r="X31">
        <f t="shared" si="1"/>
        <v>0.24635261211399204</v>
      </c>
      <c r="Y31">
        <f>D31-D26</f>
        <v>18.088974699999994</v>
      </c>
      <c r="Z31">
        <f>T31-T26</f>
        <v>-2.3134769999996934</v>
      </c>
      <c r="AA31">
        <f t="shared" si="0"/>
        <v>0.12789431343500601</v>
      </c>
    </row>
    <row r="32" spans="1:28" x14ac:dyDescent="0.2">
      <c r="A32">
        <v>-0.32534771099999998</v>
      </c>
      <c r="B32">
        <v>-78.199687069999996</v>
      </c>
      <c r="C32">
        <v>4122.5426749999997</v>
      </c>
      <c r="D32">
        <v>131.65543629999999</v>
      </c>
      <c r="H32" s="1">
        <v>44376</v>
      </c>
      <c r="I32">
        <v>0.54</v>
      </c>
      <c r="J32">
        <v>921.98105269999996</v>
      </c>
      <c r="K32" t="s">
        <v>22</v>
      </c>
      <c r="L32" t="s">
        <v>22</v>
      </c>
      <c r="M32">
        <v>8.1617499999999996</v>
      </c>
      <c r="N32">
        <v>62.4495</v>
      </c>
      <c r="O32">
        <v>7.2</v>
      </c>
      <c r="P32">
        <v>626.98339999999996</v>
      </c>
      <c r="Q32" t="s">
        <v>26</v>
      </c>
      <c r="R32" t="s">
        <v>25</v>
      </c>
      <c r="AB32">
        <v>40.537799999999997</v>
      </c>
    </row>
    <row r="33" spans="1:28" x14ac:dyDescent="0.2">
      <c r="A33">
        <v>-0.32536971100000001</v>
      </c>
      <c r="B33">
        <v>-78.1996927</v>
      </c>
      <c r="C33">
        <v>4121.8764609999998</v>
      </c>
      <c r="D33">
        <v>134.1834064</v>
      </c>
      <c r="E33">
        <v>145.80000000000001</v>
      </c>
      <c r="F33">
        <v>17</v>
      </c>
      <c r="G33">
        <v>62</v>
      </c>
      <c r="I33" t="s">
        <v>22</v>
      </c>
      <c r="J33" t="s">
        <v>22</v>
      </c>
      <c r="K33" t="s">
        <v>22</v>
      </c>
      <c r="L33" t="s">
        <v>22</v>
      </c>
      <c r="T33">
        <v>4121.0200199999999</v>
      </c>
      <c r="U33">
        <v>10</v>
      </c>
      <c r="V33">
        <f>D36-D31</f>
        <v>20.773670400000015</v>
      </c>
      <c r="W33">
        <f>T36-T31</f>
        <v>-7.1938469999995505</v>
      </c>
      <c r="X33">
        <f t="shared" si="1"/>
        <v>0.34629638679544783</v>
      </c>
      <c r="Y33">
        <f>D33-D28</f>
        <v>17.883962999999994</v>
      </c>
      <c r="Z33">
        <f>T33-T28</f>
        <v>-4.4057609999999841</v>
      </c>
      <c r="AA33">
        <f t="shared" si="0"/>
        <v>0.24635261211399204</v>
      </c>
    </row>
    <row r="34" spans="1:28" x14ac:dyDescent="0.2">
      <c r="A34">
        <v>-0.32540671100000002</v>
      </c>
      <c r="B34">
        <v>-78.199700559999997</v>
      </c>
      <c r="C34">
        <v>4121.7040530000004</v>
      </c>
      <c r="D34">
        <v>138.39465559999999</v>
      </c>
      <c r="H34" s="1">
        <v>44377</v>
      </c>
      <c r="I34">
        <v>1.4999999999999999E-2</v>
      </c>
      <c r="J34">
        <v>544.08044859999995</v>
      </c>
      <c r="K34" t="s">
        <v>22</v>
      </c>
      <c r="L34" t="s">
        <v>22</v>
      </c>
      <c r="M34">
        <v>8.5797500000000007</v>
      </c>
      <c r="N34">
        <v>62.372</v>
      </c>
      <c r="O34">
        <v>6.8280000000000003</v>
      </c>
      <c r="P34">
        <v>626.20839999999998</v>
      </c>
      <c r="Q34" t="s">
        <v>24</v>
      </c>
      <c r="R34" t="s">
        <v>25</v>
      </c>
      <c r="AB34">
        <v>40.877099999999999</v>
      </c>
    </row>
    <row r="35" spans="1:28" x14ac:dyDescent="0.2">
      <c r="A35">
        <v>-0.32544971099999997</v>
      </c>
      <c r="B35">
        <v>-78.199706930000005</v>
      </c>
      <c r="C35">
        <v>4121.1780600000002</v>
      </c>
      <c r="D35">
        <v>143.2847056</v>
      </c>
      <c r="E35">
        <v>155.80000000000001</v>
      </c>
      <c r="F35">
        <v>25</v>
      </c>
      <c r="G35">
        <v>60</v>
      </c>
      <c r="I35" t="s">
        <v>22</v>
      </c>
      <c r="J35" t="s">
        <v>22</v>
      </c>
      <c r="K35" t="s">
        <v>22</v>
      </c>
      <c r="L35" t="s">
        <v>22</v>
      </c>
      <c r="T35">
        <v>4117.8881840000004</v>
      </c>
      <c r="U35">
        <v>10</v>
      </c>
      <c r="V35">
        <f>D38-D33</f>
        <v>18.202598300000005</v>
      </c>
      <c r="W35">
        <f>T38-T33</f>
        <v>-6.3759769999996934</v>
      </c>
      <c r="X35">
        <f t="shared" si="1"/>
        <v>0.35027839954033879</v>
      </c>
      <c r="Y35">
        <f>D35-D31</f>
        <v>18.043280699999997</v>
      </c>
      <c r="Z35">
        <f>T35-T31</f>
        <v>-6.1000969999995505</v>
      </c>
      <c r="AA35">
        <f t="shared" si="0"/>
        <v>0.33808136676605333</v>
      </c>
    </row>
    <row r="36" spans="1:28" x14ac:dyDescent="0.2">
      <c r="A36">
        <v>-0.32547471100000003</v>
      </c>
      <c r="B36">
        <v>-78.199709249999998</v>
      </c>
      <c r="C36">
        <v>4120.5646479999996</v>
      </c>
      <c r="D36">
        <v>146.01509530000001</v>
      </c>
      <c r="E36">
        <v>158.80000000000001</v>
      </c>
      <c r="F36" t="s">
        <v>22</v>
      </c>
      <c r="G36" t="s">
        <v>22</v>
      </c>
      <c r="I36" t="s">
        <v>22</v>
      </c>
      <c r="J36" t="s">
        <v>22</v>
      </c>
      <c r="K36" t="s">
        <v>22</v>
      </c>
      <c r="L36" t="s">
        <v>22</v>
      </c>
      <c r="S36" t="s">
        <v>31</v>
      </c>
      <c r="T36">
        <v>4116.7944340000004</v>
      </c>
    </row>
    <row r="37" spans="1:28" x14ac:dyDescent="0.2">
      <c r="A37">
        <v>-0.32551171099999998</v>
      </c>
      <c r="B37">
        <v>-78.199710929999995</v>
      </c>
      <c r="C37">
        <v>4119.182922</v>
      </c>
      <c r="D37">
        <v>150.11067990000001</v>
      </c>
      <c r="E37">
        <v>163.30000000000001</v>
      </c>
      <c r="F37" t="s">
        <v>22</v>
      </c>
      <c r="G37" t="s">
        <v>22</v>
      </c>
      <c r="I37" t="s">
        <v>22</v>
      </c>
      <c r="J37" t="s">
        <v>22</v>
      </c>
      <c r="K37" t="s">
        <v>22</v>
      </c>
      <c r="L37" t="s">
        <v>22</v>
      </c>
      <c r="S37" t="s">
        <v>31</v>
      </c>
      <c r="T37">
        <v>4115.7099609999996</v>
      </c>
    </row>
    <row r="38" spans="1:28" x14ac:dyDescent="0.2">
      <c r="A38">
        <v>-0.325531711</v>
      </c>
      <c r="B38">
        <v>-78.199711070000006</v>
      </c>
      <c r="C38">
        <v>4118.3422769999997</v>
      </c>
      <c r="D38">
        <v>152.3860047</v>
      </c>
      <c r="E38">
        <v>165.8</v>
      </c>
      <c r="F38">
        <v>7</v>
      </c>
      <c r="G38">
        <v>81</v>
      </c>
      <c r="I38" t="s">
        <v>22</v>
      </c>
      <c r="J38" t="s">
        <v>22</v>
      </c>
      <c r="K38" t="s">
        <v>22</v>
      </c>
      <c r="L38" t="s">
        <v>22</v>
      </c>
      <c r="T38">
        <v>4114.6440430000002</v>
      </c>
      <c r="U38">
        <v>10</v>
      </c>
      <c r="V38">
        <f>D41-D35</f>
        <v>18.202598300000005</v>
      </c>
      <c r="W38">
        <f>T41-T35</f>
        <v>-6.3496100000002116</v>
      </c>
      <c r="X38">
        <f t="shared" si="1"/>
        <v>0.3488298700741097</v>
      </c>
      <c r="Y38">
        <f>D38-D33</f>
        <v>18.202598300000005</v>
      </c>
      <c r="Z38">
        <f>T38-T33</f>
        <v>-6.3759769999996934</v>
      </c>
      <c r="AA38">
        <f t="shared" si="0"/>
        <v>0.35027839954033879</v>
      </c>
    </row>
    <row r="39" spans="1:28" x14ac:dyDescent="0.2">
      <c r="A39">
        <v>-0.32553971100000001</v>
      </c>
      <c r="B39">
        <v>-78.19971099</v>
      </c>
      <c r="C39">
        <v>4117.9958550000001</v>
      </c>
      <c r="D39">
        <v>153.29613459999999</v>
      </c>
      <c r="E39">
        <v>166.8</v>
      </c>
      <c r="F39" t="s">
        <v>22</v>
      </c>
      <c r="G39" t="s">
        <v>22</v>
      </c>
      <c r="I39" t="s">
        <v>22</v>
      </c>
      <c r="J39" t="s">
        <v>22</v>
      </c>
      <c r="K39" t="s">
        <v>22</v>
      </c>
      <c r="L39" t="s">
        <v>22</v>
      </c>
      <c r="S39" t="s">
        <v>31</v>
      </c>
      <c r="T39">
        <v>4114.6440430000002</v>
      </c>
    </row>
    <row r="40" spans="1:28" x14ac:dyDescent="0.2">
      <c r="A40">
        <v>-0.325556711</v>
      </c>
      <c r="B40">
        <v>-78.199710600000003</v>
      </c>
      <c r="C40">
        <v>4117.3966959999998</v>
      </c>
      <c r="D40">
        <v>155.11639450000001</v>
      </c>
      <c r="E40">
        <v>168.8</v>
      </c>
      <c r="F40" t="s">
        <v>22</v>
      </c>
      <c r="G40" t="s">
        <v>22</v>
      </c>
      <c r="I40" t="s">
        <v>22</v>
      </c>
      <c r="J40" t="s">
        <v>22</v>
      </c>
      <c r="K40" t="s">
        <v>22</v>
      </c>
      <c r="L40" t="s">
        <v>22</v>
      </c>
      <c r="S40" t="s">
        <v>31</v>
      </c>
      <c r="T40">
        <v>4113.5976559999999</v>
      </c>
    </row>
    <row r="41" spans="1:28" x14ac:dyDescent="0.2">
      <c r="A41">
        <v>-0.32561371099999997</v>
      </c>
      <c r="B41">
        <v>-78.199707849999996</v>
      </c>
      <c r="C41">
        <v>4115.730149</v>
      </c>
      <c r="D41">
        <v>161.4873039</v>
      </c>
      <c r="E41">
        <v>175.8</v>
      </c>
      <c r="F41">
        <v>7</v>
      </c>
      <c r="G41">
        <v>81</v>
      </c>
      <c r="I41" t="s">
        <v>22</v>
      </c>
      <c r="J41" t="s">
        <v>22</v>
      </c>
      <c r="K41" t="s">
        <v>22</v>
      </c>
      <c r="L41" t="s">
        <v>22</v>
      </c>
      <c r="T41">
        <v>4111.5385740000002</v>
      </c>
      <c r="U41">
        <v>10</v>
      </c>
      <c r="V41">
        <f>D43-D38</f>
        <v>18.202598300000005</v>
      </c>
      <c r="W41">
        <f>T43-T38</f>
        <v>-5.896972999999889</v>
      </c>
      <c r="X41">
        <f t="shared" si="1"/>
        <v>0.323963255289762</v>
      </c>
      <c r="Y41">
        <f>D41-D35</f>
        <v>18.202598300000005</v>
      </c>
      <c r="Z41">
        <f>T41-T35</f>
        <v>-6.3496100000002116</v>
      </c>
      <c r="AA41">
        <f t="shared" si="0"/>
        <v>0.3488298700741097</v>
      </c>
    </row>
    <row r="42" spans="1:28" x14ac:dyDescent="0.2">
      <c r="A42">
        <v>-0.32562171099999998</v>
      </c>
      <c r="B42">
        <v>-78.199707380000007</v>
      </c>
      <c r="C42">
        <v>4115.5542779999996</v>
      </c>
      <c r="D42">
        <v>162.40827809999999</v>
      </c>
      <c r="H42" s="1">
        <v>44376</v>
      </c>
      <c r="I42">
        <v>0.16</v>
      </c>
      <c r="J42">
        <v>496.54896760000003</v>
      </c>
      <c r="K42" t="s">
        <v>22</v>
      </c>
      <c r="L42" t="s">
        <v>22</v>
      </c>
      <c r="M42">
        <v>8.3384999999999998</v>
      </c>
      <c r="N42">
        <v>62.4499</v>
      </c>
      <c r="O42">
        <v>7.2060000000000004</v>
      </c>
      <c r="P42">
        <v>626.98739999999998</v>
      </c>
      <c r="Q42" t="s">
        <v>26</v>
      </c>
      <c r="R42" t="s">
        <v>25</v>
      </c>
      <c r="AB42">
        <v>40.901400000000002</v>
      </c>
    </row>
    <row r="43" spans="1:28" x14ac:dyDescent="0.2">
      <c r="A43">
        <v>-0.32569471100000003</v>
      </c>
      <c r="B43">
        <v>-78.199704159999996</v>
      </c>
      <c r="C43">
        <v>4114.4741119999999</v>
      </c>
      <c r="D43">
        <v>170.58860300000001</v>
      </c>
      <c r="E43">
        <v>185.8</v>
      </c>
      <c r="F43">
        <v>13</v>
      </c>
      <c r="G43">
        <v>38</v>
      </c>
      <c r="I43" t="s">
        <v>22</v>
      </c>
      <c r="J43" t="s">
        <v>22</v>
      </c>
      <c r="K43" t="s">
        <v>22</v>
      </c>
      <c r="L43" t="s">
        <v>22</v>
      </c>
      <c r="T43">
        <v>4108.7470700000003</v>
      </c>
      <c r="U43">
        <v>10</v>
      </c>
      <c r="V43">
        <f>D47-D41</f>
        <v>18.202598300000005</v>
      </c>
      <c r="W43">
        <f>T47-T41</f>
        <v>-4.5869140000004336</v>
      </c>
      <c r="X43">
        <f t="shared" si="1"/>
        <v>0.25199226640080458</v>
      </c>
      <c r="Y43">
        <f>D43-D38</f>
        <v>18.202598300000005</v>
      </c>
      <c r="Z43">
        <f>T43-T38</f>
        <v>-5.896972999999889</v>
      </c>
      <c r="AA43">
        <f t="shared" si="0"/>
        <v>0.323963255289762</v>
      </c>
    </row>
    <row r="44" spans="1:28" x14ac:dyDescent="0.2">
      <c r="A44">
        <v>-0.325695711</v>
      </c>
      <c r="B44">
        <v>-78.199704139999994</v>
      </c>
      <c r="C44">
        <v>4114.4559790000003</v>
      </c>
      <c r="D44">
        <v>170.67961600000001</v>
      </c>
      <c r="E44">
        <v>185.9</v>
      </c>
      <c r="F44" t="s">
        <v>22</v>
      </c>
      <c r="G44" t="s">
        <v>22</v>
      </c>
      <c r="I44" t="s">
        <v>22</v>
      </c>
      <c r="J44" t="s">
        <v>22</v>
      </c>
      <c r="K44" t="s">
        <v>22</v>
      </c>
      <c r="L44" t="s">
        <v>22</v>
      </c>
      <c r="S44" t="s">
        <v>31</v>
      </c>
      <c r="T44">
        <v>4108.7470700000003</v>
      </c>
    </row>
    <row r="45" spans="1:28" x14ac:dyDescent="0.2">
      <c r="A45">
        <v>-0.32571571100000002</v>
      </c>
      <c r="B45">
        <v>-78.199704120000007</v>
      </c>
      <c r="C45">
        <v>4114.008898</v>
      </c>
      <c r="D45">
        <v>172.8639278</v>
      </c>
      <c r="E45">
        <v>188.3</v>
      </c>
      <c r="F45" t="s">
        <v>22</v>
      </c>
      <c r="G45" t="s">
        <v>22</v>
      </c>
      <c r="I45" t="s">
        <v>22</v>
      </c>
      <c r="J45" t="s">
        <v>22</v>
      </c>
      <c r="K45" t="s">
        <v>22</v>
      </c>
      <c r="L45" t="s">
        <v>22</v>
      </c>
      <c r="S45" t="s">
        <v>31</v>
      </c>
      <c r="T45">
        <v>4108.0341799999997</v>
      </c>
    </row>
    <row r="46" spans="1:28" x14ac:dyDescent="0.2">
      <c r="A46">
        <v>-0.32573971099999999</v>
      </c>
      <c r="B46">
        <v>-78.199704879999999</v>
      </c>
      <c r="C46">
        <v>4113.1517949999998</v>
      </c>
      <c r="D46">
        <v>175.55414519999999</v>
      </c>
      <c r="H46" s="1">
        <v>44376</v>
      </c>
      <c r="I46">
        <v>1.91</v>
      </c>
      <c r="J46" t="s">
        <v>22</v>
      </c>
      <c r="K46">
        <v>3.44</v>
      </c>
      <c r="L46">
        <v>0.12740000000000001</v>
      </c>
      <c r="M46" t="s">
        <v>22</v>
      </c>
      <c r="N46" t="s">
        <v>22</v>
      </c>
      <c r="O46" t="s">
        <v>22</v>
      </c>
      <c r="P46" t="s">
        <v>22</v>
      </c>
      <c r="Q46" t="s">
        <v>22</v>
      </c>
      <c r="R46" t="s">
        <v>25</v>
      </c>
      <c r="AB46">
        <v>41.092199999999998</v>
      </c>
    </row>
    <row r="47" spans="1:28" x14ac:dyDescent="0.2">
      <c r="A47">
        <v>-0.325776711</v>
      </c>
      <c r="B47">
        <v>-78.199708139999998</v>
      </c>
      <c r="C47">
        <v>4111.4729239999997</v>
      </c>
      <c r="D47">
        <v>179.68990220000001</v>
      </c>
      <c r="E47">
        <v>195.8</v>
      </c>
      <c r="F47">
        <v>12</v>
      </c>
      <c r="G47">
        <v>72</v>
      </c>
      <c r="I47" t="s">
        <v>22</v>
      </c>
      <c r="J47" t="s">
        <v>22</v>
      </c>
      <c r="K47" t="s">
        <v>22</v>
      </c>
      <c r="L47" t="s">
        <v>22</v>
      </c>
      <c r="T47">
        <v>4106.9516599999997</v>
      </c>
      <c r="U47">
        <v>10</v>
      </c>
      <c r="V47">
        <f>D48-D43</f>
        <v>9.4380816999999979</v>
      </c>
      <c r="W47">
        <f>T47-T43</f>
        <v>-1.7954100000006292</v>
      </c>
      <c r="X47">
        <f>ABS(W47)/V47</f>
        <v>0.19023039395819488</v>
      </c>
      <c r="Y47">
        <f>D47-D41</f>
        <v>18.202598300000005</v>
      </c>
      <c r="Z47">
        <f>T47-T41</f>
        <v>-4.5869140000004336</v>
      </c>
      <c r="AA47">
        <f t="shared" si="0"/>
        <v>0.25199226640080458</v>
      </c>
    </row>
    <row r="48" spans="1:28" x14ac:dyDescent="0.2">
      <c r="A48">
        <v>-0.32577971100000003</v>
      </c>
      <c r="B48">
        <v>-78.199708529999995</v>
      </c>
      <c r="C48">
        <v>4111.3909659999999</v>
      </c>
      <c r="D48">
        <v>180.0266847</v>
      </c>
      <c r="H48" s="1">
        <v>44377</v>
      </c>
      <c r="I48">
        <v>0.09</v>
      </c>
      <c r="J48">
        <v>924.81851830000005</v>
      </c>
      <c r="K48" t="s">
        <v>22</v>
      </c>
      <c r="L48" t="s">
        <v>22</v>
      </c>
      <c r="M48">
        <v>8.5274999999999999</v>
      </c>
      <c r="N48">
        <v>62.360199999999999</v>
      </c>
      <c r="O48">
        <v>6.8230000000000004</v>
      </c>
      <c r="P48">
        <v>626.09040000000005</v>
      </c>
      <c r="Q48" t="s">
        <v>24</v>
      </c>
      <c r="R48" t="s">
        <v>25</v>
      </c>
      <c r="AB48">
        <v>41.113799999999998</v>
      </c>
    </row>
    <row r="49" spans="1:29" x14ac:dyDescent="0.2">
      <c r="A49">
        <v>-0.32602871100000003</v>
      </c>
      <c r="B49">
        <v>-78.199814590000003</v>
      </c>
      <c r="C49">
        <v>4110.9582149999997</v>
      </c>
      <c r="D49">
        <v>210.42473430000001</v>
      </c>
      <c r="H49" s="1">
        <v>44376</v>
      </c>
      <c r="I49">
        <v>0.61</v>
      </c>
      <c r="J49">
        <v>1407.279904</v>
      </c>
      <c r="K49" t="s">
        <v>22</v>
      </c>
      <c r="L49" t="s">
        <v>22</v>
      </c>
      <c r="M49">
        <v>8.5322499999999994</v>
      </c>
      <c r="N49">
        <v>62.438400000000001</v>
      </c>
      <c r="O49">
        <v>7.2149999999999999</v>
      </c>
      <c r="P49">
        <v>626.87239999999997</v>
      </c>
      <c r="Q49" t="s">
        <v>26</v>
      </c>
      <c r="R49" t="s">
        <v>25</v>
      </c>
      <c r="AB49">
        <v>41.557499999999997</v>
      </c>
    </row>
    <row r="50" spans="1:29" x14ac:dyDescent="0.2">
      <c r="A50">
        <v>-0.32610071099999999</v>
      </c>
      <c r="B50">
        <v>-78.199858899999995</v>
      </c>
      <c r="C50">
        <v>4109.6263639999997</v>
      </c>
      <c r="D50">
        <v>219.8367581</v>
      </c>
      <c r="H50" s="1">
        <v>44377</v>
      </c>
      <c r="I50">
        <v>0.43</v>
      </c>
      <c r="J50">
        <v>789.0074568</v>
      </c>
      <c r="K50">
        <v>7.9429999999999996</v>
      </c>
      <c r="L50">
        <v>0.2281</v>
      </c>
      <c r="M50">
        <v>8.3127499999999994</v>
      </c>
      <c r="N50">
        <v>62.369799999999998</v>
      </c>
      <c r="O50">
        <v>6.7679999999999998</v>
      </c>
      <c r="P50">
        <v>626.18640000000005</v>
      </c>
      <c r="Q50" t="s">
        <v>24</v>
      </c>
      <c r="R50" t="s">
        <v>25</v>
      </c>
      <c r="AB50">
        <v>41.558399999999999</v>
      </c>
    </row>
    <row r="51" spans="1:29" x14ac:dyDescent="0.2">
      <c r="A51">
        <v>-0.32634371099999998</v>
      </c>
      <c r="B51">
        <v>-78.199875219999996</v>
      </c>
      <c r="C51">
        <v>4107.2071699999997</v>
      </c>
      <c r="D51">
        <v>248.59052990000001</v>
      </c>
      <c r="H51" s="1">
        <v>44377</v>
      </c>
      <c r="I51">
        <v>0.14499999999999999</v>
      </c>
      <c r="J51">
        <v>811.60965959999999</v>
      </c>
      <c r="K51" t="s">
        <v>22</v>
      </c>
      <c r="L51" t="s">
        <v>22</v>
      </c>
      <c r="M51">
        <v>8.3602500000000006</v>
      </c>
      <c r="N51">
        <v>62.374499999999998</v>
      </c>
      <c r="O51">
        <v>6.8090000000000002</v>
      </c>
      <c r="P51">
        <v>626.23339999999996</v>
      </c>
      <c r="Q51" t="s">
        <v>24</v>
      </c>
      <c r="R51" t="s">
        <v>25</v>
      </c>
      <c r="AB51">
        <v>41.566499999999998</v>
      </c>
      <c r="AC51">
        <v>9.0799999999999995E-4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gavi-up_XWD_export_eledata_co2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Whitmore, Keridwen M.</cp:lastModifiedBy>
  <dcterms:created xsi:type="dcterms:W3CDTF">2024-09-16T00:52:11Z</dcterms:created>
  <dcterms:modified xsi:type="dcterms:W3CDTF">2024-09-17T18:07:18Z</dcterms:modified>
</cp:coreProperties>
</file>