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1_{5F847555-F5A8-49D3-B621-2FDE9C4E0181}" xr6:coauthVersionLast="47" xr6:coauthVersionMax="47" xr10:uidLastSave="{00000000-0000-0000-0000-000000000000}"/>
  <bookViews>
    <workbookView xWindow="30" yWindow="150" windowWidth="27045" windowHeight="14625" xr2:uid="{00000000-000D-0000-FFFF-FFFF00000000}"/>
  </bookViews>
  <sheets>
    <sheet name="gavi-up_XWD_export_eledata_co2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32" i="1" l="1"/>
  <c r="AC34" i="1"/>
  <c r="AC35" i="1"/>
  <c r="AC36" i="1"/>
  <c r="AC37" i="1"/>
  <c r="AC38" i="1"/>
  <c r="AC39" i="1"/>
  <c r="AC40" i="1"/>
  <c r="AC42" i="1"/>
  <c r="AC43" i="1"/>
  <c r="AC44" i="1"/>
  <c r="AC46" i="1"/>
  <c r="AC23" i="1"/>
  <c r="AC24" i="1"/>
  <c r="AC25" i="1"/>
  <c r="AC26" i="1"/>
  <c r="AC27" i="1"/>
  <c r="AC28" i="1"/>
  <c r="AC29" i="1"/>
  <c r="AC30" i="1"/>
  <c r="AC22" i="1"/>
  <c r="AC17" i="1"/>
  <c r="AC18" i="1"/>
  <c r="AC19" i="1"/>
  <c r="AC16" i="1"/>
  <c r="AC15" i="1"/>
  <c r="AC13" i="1"/>
  <c r="AC8" i="1"/>
  <c r="AC9" i="1"/>
  <c r="AC10" i="1"/>
  <c r="AC11" i="1"/>
  <c r="AC7" i="1"/>
  <c r="AC6" i="1"/>
  <c r="AC5" i="1"/>
  <c r="AC4" i="1"/>
  <c r="AC2" i="1"/>
  <c r="W46" i="1"/>
  <c r="Z46" i="1"/>
  <c r="AA46" i="1" s="1"/>
  <c r="Z42" i="1"/>
  <c r="Z40" i="1"/>
  <c r="Z37" i="1"/>
  <c r="Z34" i="1"/>
  <c r="AA34" i="1" s="1"/>
  <c r="Z32" i="1"/>
  <c r="Z30" i="1"/>
  <c r="Z27" i="1"/>
  <c r="Z25" i="1"/>
  <c r="Z19" i="1"/>
  <c r="Z16" i="1"/>
  <c r="Z13" i="1"/>
  <c r="Z11" i="1"/>
  <c r="AA11" i="1" s="1"/>
  <c r="Z10" i="1"/>
  <c r="Z9" i="1"/>
  <c r="Z8" i="1"/>
  <c r="Z7" i="1"/>
  <c r="AA7" i="1" s="1"/>
  <c r="Z6" i="1"/>
  <c r="Z5" i="1"/>
  <c r="Y46" i="1"/>
  <c r="Y42" i="1"/>
  <c r="Y40" i="1"/>
  <c r="Y37" i="1"/>
  <c r="Y34" i="1"/>
  <c r="Y32" i="1"/>
  <c r="Y30" i="1"/>
  <c r="Y27" i="1"/>
  <c r="Y25" i="1"/>
  <c r="Y19" i="1"/>
  <c r="Y16" i="1"/>
  <c r="Y13" i="1"/>
  <c r="Y11" i="1"/>
  <c r="Y10" i="1"/>
  <c r="Y9" i="1"/>
  <c r="Y8" i="1"/>
  <c r="Y7" i="1"/>
  <c r="Y6" i="1"/>
  <c r="AA6" i="1" s="1"/>
  <c r="Y5" i="1"/>
  <c r="W42" i="1"/>
  <c r="W40" i="1"/>
  <c r="X40" i="1" s="1"/>
  <c r="W37" i="1"/>
  <c r="W34" i="1"/>
  <c r="W32" i="1"/>
  <c r="W30" i="1"/>
  <c r="W27" i="1"/>
  <c r="W25" i="1"/>
  <c r="W19" i="1"/>
  <c r="W16" i="1"/>
  <c r="X16" i="1" s="1"/>
  <c r="W13" i="1"/>
  <c r="W11" i="1"/>
  <c r="W10" i="1"/>
  <c r="W9" i="1"/>
  <c r="X9" i="1" s="1"/>
  <c r="W8" i="1"/>
  <c r="W7" i="1"/>
  <c r="W6" i="1"/>
  <c r="W5" i="1"/>
  <c r="V46" i="1"/>
  <c r="X46" i="1" s="1"/>
  <c r="V42" i="1"/>
  <c r="V40" i="1"/>
  <c r="V37" i="1"/>
  <c r="V34" i="1"/>
  <c r="V32" i="1"/>
  <c r="V30" i="1"/>
  <c r="V27" i="1"/>
  <c r="V25" i="1"/>
  <c r="X25" i="1" s="1"/>
  <c r="V19" i="1"/>
  <c r="V16" i="1"/>
  <c r="V13" i="1"/>
  <c r="V11" i="1"/>
  <c r="V10" i="1"/>
  <c r="V9" i="1"/>
  <c r="V8" i="1"/>
  <c r="V7" i="1"/>
  <c r="V6" i="1"/>
  <c r="V5" i="1"/>
  <c r="AA25" i="1" l="1"/>
  <c r="AA10" i="1"/>
  <c r="X10" i="1"/>
  <c r="X42" i="1"/>
  <c r="AA8" i="1"/>
  <c r="AA13" i="1"/>
  <c r="AA27" i="1"/>
  <c r="AA37" i="1"/>
  <c r="AA5" i="1"/>
  <c r="AA9" i="1"/>
  <c r="AA16" i="1"/>
  <c r="AA30" i="1"/>
  <c r="AA40" i="1"/>
  <c r="AA19" i="1"/>
  <c r="AA32" i="1"/>
  <c r="AA42" i="1"/>
  <c r="X8" i="1"/>
  <c r="X13" i="1"/>
  <c r="X27" i="1"/>
  <c r="X37" i="1"/>
  <c r="X5" i="1"/>
  <c r="X30" i="1"/>
  <c r="X6" i="1"/>
  <c r="X19" i="1"/>
  <c r="X32" i="1"/>
  <c r="X7" i="1"/>
  <c r="X11" i="1"/>
  <c r="X34" i="1"/>
</calcChain>
</file>

<file path=xl/sharedStrings.xml><?xml version="1.0" encoding="utf-8"?>
<sst xmlns="http://schemas.openxmlformats.org/spreadsheetml/2006/main" count="268" uniqueCount="43">
  <si>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</si>
  <si>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</si>
  <si>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</si>
  <si>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</si>
  <si>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</si>
  <si>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</si>
  <si>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</si>
  <si>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</si>
  <si>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</si>
  <si>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</si>
  <si>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DOC</t>
  </si>
  <si>
    <t>TDN</t>
  </si>
  <si>
    <t>WaterTemp_c</t>
  </si>
  <si>
    <t>BaroPress_kpa</t>
  </si>
  <si>
    <t>AirTemp_c</t>
  </si>
  <si>
    <t>Total_hPa</t>
  </si>
  <si>
    <t>VaisalaType</t>
  </si>
  <si>
    <t>EOS_no</t>
  </si>
  <si>
    <t>notes</t>
  </si>
  <si>
    <t>ele_arcpro</t>
  </si>
  <si>
    <t>dist_diff</t>
  </si>
  <si>
    <t>Q_m3s</t>
  </si>
  <si>
    <t>NA</t>
  </si>
  <si>
    <t>comes out from ground and can't find until big waterfall</t>
  </si>
  <si>
    <t>old</t>
  </si>
  <si>
    <t>EOS2</t>
  </si>
  <si>
    <t>new</t>
  </si>
  <si>
    <t>middle of braid 3</t>
  </si>
  <si>
    <t>lose track of stream that was flowing mostly underground</t>
  </si>
  <si>
    <t>just a hole where you can see the stream</t>
  </si>
  <si>
    <t>wetland outlet - "weird and braided and confucsing, followed visibly flowing water"</t>
  </si>
  <si>
    <t>underground</t>
  </si>
  <si>
    <t>top of waterfall</t>
  </si>
  <si>
    <t>above waterfall</t>
  </si>
  <si>
    <t>comes out from underground (waterfall)</t>
  </si>
  <si>
    <t>catchment_ha</t>
  </si>
  <si>
    <t>dist_diff_mid</t>
  </si>
  <si>
    <t>ele_diff_mid</t>
  </si>
  <si>
    <t>slope_mid</t>
  </si>
  <si>
    <t>dist_diff_up</t>
  </si>
  <si>
    <t>ele_diff_up</t>
  </si>
  <si>
    <t>slope_up</t>
  </si>
  <si>
    <t>catchment_pixel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</si>
</sst>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50"/>
  <sheetViews>
    <sheetView tabSelected="1" topLeftCell="L25" workbookViewId="0">
      <selection activeCell="AC31" sqref="AC31"/>
    </sheetView>
  </sheetViews>
  <sheetFormatPr defaultColWidth="11" defaultRowHeight="15.75" x14ac:dyDescent="0.25"/>
  <cols>
    <col min="6" max="29" width="10.875" customWidth="1"/>
  </cols>
  <sheetData>
    <row r="1" spans="1:3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36</v>
      </c>
      <c r="W1" t="s">
        <v>37</v>
      </c>
      <c r="X1" t="s">
        <v>38</v>
      </c>
      <c r="Y1" t="s">
        <v>39</v>
      </c>
      <c r="Z1" t="s">
        <v>40</v>
      </c>
      <c r="AA1" t="s">
        <v>41</v>
      </c>
      <c r="AB1" t="s">
        <v>42</v>
      </c>
      <c r="AC1" t="s">
        <v>35</v>
      </c>
      <c r="AD1" t="s">
        <v>35</v>
      </c>
      <c r="AE1" t="s">
        <v>21</v>
      </c>
    </row>
    <row r="2" spans="1:31" x14ac:dyDescent="0.25">
      <c r="A2">
        <v>-0.324197711</v>
      </c>
      <c r="B2">
        <v>-78.199592039999999</v>
      </c>
      <c r="C2">
        <v>4150.4607470000001</v>
      </c>
      <c r="D2">
        <v>0.60239254600000003</v>
      </c>
      <c r="E2">
        <v>0</v>
      </c>
      <c r="F2">
        <v>7</v>
      </c>
      <c r="G2">
        <v>22</v>
      </c>
      <c r="K2" t="s">
        <v>22</v>
      </c>
      <c r="L2" t="s">
        <v>22</v>
      </c>
      <c r="S2" t="s">
        <v>23</v>
      </c>
      <c r="T2">
        <v>4136.4648440000001</v>
      </c>
      <c r="AB2">
        <v>42909</v>
      </c>
      <c r="AC2">
        <f>AB2*3*3*0.0001</f>
        <v>38.618099999999998</v>
      </c>
      <c r="AD2">
        <v>38.722499999999997</v>
      </c>
      <c r="AE2">
        <v>7.7999999999999999E-4</v>
      </c>
    </row>
    <row r="3" spans="1:31" x14ac:dyDescent="0.25">
      <c r="A3">
        <v>-0.32421671099999999</v>
      </c>
      <c r="B3">
        <v>-78.199604309999998</v>
      </c>
      <c r="C3">
        <v>4148.7802540000002</v>
      </c>
      <c r="D3">
        <v>3.1284888620000002</v>
      </c>
      <c r="H3" s="1">
        <v>44377</v>
      </c>
      <c r="I3">
        <v>0.09</v>
      </c>
      <c r="J3">
        <v>566.48820379999995</v>
      </c>
      <c r="K3">
        <v>8.7370000000000001</v>
      </c>
      <c r="L3">
        <v>0.2291</v>
      </c>
      <c r="M3">
        <v>8.15625</v>
      </c>
      <c r="N3">
        <v>62.362200000000001</v>
      </c>
      <c r="O3">
        <v>6.7859999999999996</v>
      </c>
      <c r="P3">
        <v>626.11040000000003</v>
      </c>
      <c r="Q3" t="s">
        <v>24</v>
      </c>
      <c r="R3" t="s">
        <v>25</v>
      </c>
      <c r="AD3">
        <v>38.722499999999997</v>
      </c>
    </row>
    <row r="4" spans="1:31" x14ac:dyDescent="0.25">
      <c r="A4">
        <v>-0.32423771099999998</v>
      </c>
      <c r="B4">
        <v>-78.199610550000003</v>
      </c>
      <c r="C4">
        <v>4147.2390400000004</v>
      </c>
      <c r="D4">
        <v>5.6044642290000004</v>
      </c>
      <c r="E4">
        <v>5.8</v>
      </c>
      <c r="F4">
        <v>15.5</v>
      </c>
      <c r="G4">
        <v>43</v>
      </c>
      <c r="I4" t="s">
        <v>22</v>
      </c>
      <c r="J4" t="s">
        <v>22</v>
      </c>
      <c r="K4" t="s">
        <v>22</v>
      </c>
      <c r="L4" t="s">
        <v>22</v>
      </c>
      <c r="T4">
        <v>4135.5864259999998</v>
      </c>
      <c r="AB4">
        <v>42929</v>
      </c>
      <c r="AC4">
        <f>AB4*3*3*0.0001</f>
        <v>38.636099999999999</v>
      </c>
    </row>
    <row r="5" spans="1:31" x14ac:dyDescent="0.25">
      <c r="A5">
        <v>-0.32431471099999998</v>
      </c>
      <c r="B5">
        <v>-78.199606669999994</v>
      </c>
      <c r="C5">
        <v>4142.4816899999996</v>
      </c>
      <c r="D5">
        <v>14.228725750000001</v>
      </c>
      <c r="E5">
        <v>15.8</v>
      </c>
      <c r="F5">
        <v>8</v>
      </c>
      <c r="G5">
        <v>78</v>
      </c>
      <c r="I5" t="s">
        <v>22</v>
      </c>
      <c r="J5" t="s">
        <v>22</v>
      </c>
      <c r="K5" t="s">
        <v>22</v>
      </c>
      <c r="L5" t="s">
        <v>22</v>
      </c>
      <c r="T5">
        <v>4134.0952150000003</v>
      </c>
      <c r="U5">
        <v>10</v>
      </c>
      <c r="V5">
        <f>D6-D4</f>
        <v>17.248523040999999</v>
      </c>
      <c r="W5">
        <f>T6-T4</f>
        <v>-1.606445999999778</v>
      </c>
      <c r="X5">
        <f>ABS(W5)/V5</f>
        <v>9.3135278665960664E-2</v>
      </c>
      <c r="Y5">
        <f>D5-D2</f>
        <v>13.626333204</v>
      </c>
      <c r="Z5">
        <f>T5-T2</f>
        <v>-2.3696289999998044</v>
      </c>
      <c r="AA5">
        <f t="shared" ref="AA5:AA46" si="0">ABS(Z5)/Y5</f>
        <v>0.17390070861500742</v>
      </c>
      <c r="AB5">
        <v>43025</v>
      </c>
      <c r="AC5">
        <f>AB5*3*3*0.0001</f>
        <v>38.722500000000004</v>
      </c>
    </row>
    <row r="6" spans="1:31" x14ac:dyDescent="0.25">
      <c r="A6">
        <v>-0.324392711</v>
      </c>
      <c r="B6">
        <v>-78.199605570000003</v>
      </c>
      <c r="C6">
        <v>4138.7478449999999</v>
      </c>
      <c r="D6">
        <v>22.85298727</v>
      </c>
      <c r="E6">
        <v>25.8</v>
      </c>
      <c r="F6">
        <v>7</v>
      </c>
      <c r="G6">
        <v>27</v>
      </c>
      <c r="I6" t="s">
        <v>22</v>
      </c>
      <c r="J6" t="s">
        <v>22</v>
      </c>
      <c r="K6" t="s">
        <v>22</v>
      </c>
      <c r="L6" t="s">
        <v>22</v>
      </c>
      <c r="T6">
        <v>4133.9799800000001</v>
      </c>
      <c r="U6">
        <v>10</v>
      </c>
      <c r="V6">
        <f>D7-D5</f>
        <v>17.248523050000003</v>
      </c>
      <c r="W6">
        <f>T7-T5</f>
        <v>-0.37011700000039127</v>
      </c>
      <c r="X6">
        <f t="shared" ref="X6:X42" si="1">ABS(W6)/V6</f>
        <v>2.1457895202244066E-2</v>
      </c>
      <c r="Y6">
        <f>D6-D4</f>
        <v>17.248523040999999</v>
      </c>
      <c r="Z6">
        <f>T6-T4</f>
        <v>-1.606445999999778</v>
      </c>
      <c r="AA6">
        <f t="shared" si="0"/>
        <v>9.3135278665960664E-2</v>
      </c>
      <c r="AB6">
        <v>43028</v>
      </c>
      <c r="AC6">
        <f>AB6*3*3*0.0001</f>
        <v>38.725200000000001</v>
      </c>
    </row>
    <row r="7" spans="1:31" x14ac:dyDescent="0.25">
      <c r="A7">
        <v>-0.32446871100000002</v>
      </c>
      <c r="B7">
        <v>-78.199619740000003</v>
      </c>
      <c r="C7">
        <v>4136.0937999999996</v>
      </c>
      <c r="D7">
        <v>31.477248800000002</v>
      </c>
      <c r="E7">
        <v>35.799999999999997</v>
      </c>
      <c r="F7">
        <v>3.5</v>
      </c>
      <c r="G7">
        <v>16</v>
      </c>
      <c r="H7" s="1">
        <v>44376</v>
      </c>
      <c r="I7">
        <v>1.22</v>
      </c>
      <c r="J7">
        <v>1556.6974439999999</v>
      </c>
      <c r="K7">
        <v>4.093</v>
      </c>
      <c r="L7">
        <v>0.13370000000000001</v>
      </c>
      <c r="M7">
        <v>7.8257500000000002</v>
      </c>
      <c r="N7">
        <v>62.465400000000002</v>
      </c>
      <c r="O7">
        <v>7.1959999999999997</v>
      </c>
      <c r="P7">
        <v>627.14239999999995</v>
      </c>
      <c r="Q7" t="s">
        <v>26</v>
      </c>
      <c r="R7" t="s">
        <v>25</v>
      </c>
      <c r="T7">
        <v>4133.7250979999999</v>
      </c>
      <c r="U7">
        <v>10</v>
      </c>
      <c r="V7">
        <f>D8-D6</f>
        <v>17.248523050000003</v>
      </c>
      <c r="W7">
        <f>T8-T6</f>
        <v>-0.64794900000015332</v>
      </c>
      <c r="X7">
        <f t="shared" si="1"/>
        <v>3.7565477236623644E-2</v>
      </c>
      <c r="Y7">
        <f>D7-D5</f>
        <v>17.248523050000003</v>
      </c>
      <c r="Z7">
        <f>T7-T5</f>
        <v>-0.37011700000039127</v>
      </c>
      <c r="AA7">
        <f t="shared" si="0"/>
        <v>2.1457895202244066E-2</v>
      </c>
      <c r="AB7">
        <v>43061</v>
      </c>
      <c r="AC7">
        <f>AB7*3*3*0.0001</f>
        <v>38.754899999999999</v>
      </c>
      <c r="AD7">
        <v>38.754899999999999</v>
      </c>
    </row>
    <row r="8" spans="1:31" x14ac:dyDescent="0.25">
      <c r="A8">
        <v>-0.32454371100000001</v>
      </c>
      <c r="B8">
        <v>-78.199638370000002</v>
      </c>
      <c r="C8">
        <v>4134.4209229999997</v>
      </c>
      <c r="D8">
        <v>40.101510320000003</v>
      </c>
      <c r="E8">
        <v>45.8</v>
      </c>
      <c r="F8">
        <v>10.5</v>
      </c>
      <c r="G8">
        <v>48</v>
      </c>
      <c r="I8" t="s">
        <v>22</v>
      </c>
      <c r="J8" t="s">
        <v>22</v>
      </c>
      <c r="K8" t="s">
        <v>22</v>
      </c>
      <c r="L8" t="s">
        <v>22</v>
      </c>
      <c r="T8">
        <v>4133.3320309999999</v>
      </c>
      <c r="U8">
        <v>10</v>
      </c>
      <c r="V8">
        <f>D9-D7</f>
        <v>13.152016010000001</v>
      </c>
      <c r="W8">
        <f>T9-T7</f>
        <v>-0.912597999999889</v>
      </c>
      <c r="X8">
        <f t="shared" si="1"/>
        <v>6.9388449596320775E-2</v>
      </c>
      <c r="Y8">
        <f>D8-D6</f>
        <v>17.248523050000003</v>
      </c>
      <c r="Z8">
        <f>T8-T6</f>
        <v>-0.64794900000015332</v>
      </c>
      <c r="AA8">
        <f t="shared" si="0"/>
        <v>3.7565477236623644E-2</v>
      </c>
      <c r="AB8">
        <v>43203</v>
      </c>
      <c r="AC8">
        <f t="shared" ref="AC8:AC16" si="2">AB8*3*3*0.0001</f>
        <v>38.8827</v>
      </c>
    </row>
    <row r="9" spans="1:31" x14ac:dyDescent="0.25">
      <c r="A9">
        <v>-0.324583711</v>
      </c>
      <c r="B9">
        <v>-78.199645950000004</v>
      </c>
      <c r="C9">
        <v>4133.9137449999998</v>
      </c>
      <c r="D9">
        <v>44.629264810000002</v>
      </c>
      <c r="E9">
        <v>55.8</v>
      </c>
      <c r="F9">
        <v>5</v>
      </c>
      <c r="G9">
        <v>54</v>
      </c>
      <c r="I9" t="s">
        <v>22</v>
      </c>
      <c r="J9" t="s">
        <v>22</v>
      </c>
      <c r="K9" t="s">
        <v>22</v>
      </c>
      <c r="L9" t="s">
        <v>22</v>
      </c>
      <c r="T9">
        <v>4132.8125</v>
      </c>
      <c r="U9">
        <v>10</v>
      </c>
      <c r="V9">
        <f>D10-D8</f>
        <v>9.0555089899999999</v>
      </c>
      <c r="W9">
        <f>T10-T8</f>
        <v>-1.043456999999762</v>
      </c>
      <c r="X9">
        <f t="shared" si="1"/>
        <v>0.11522897289948603</v>
      </c>
      <c r="Y9">
        <f t="shared" ref="Y9" si="3">D9-D7</f>
        <v>13.152016010000001</v>
      </c>
      <c r="Z9">
        <f>T9-T7</f>
        <v>-0.912597999999889</v>
      </c>
      <c r="AA9">
        <f t="shared" si="0"/>
        <v>6.9388449596320775E-2</v>
      </c>
      <c r="AB9">
        <v>43204</v>
      </c>
      <c r="AC9">
        <f t="shared" si="2"/>
        <v>38.883600000000001</v>
      </c>
    </row>
    <row r="10" spans="1:31" x14ac:dyDescent="0.25">
      <c r="A10">
        <v>-0.32462371099999998</v>
      </c>
      <c r="B10">
        <v>-78.199650300000002</v>
      </c>
      <c r="C10">
        <v>4133.8692819999997</v>
      </c>
      <c r="D10">
        <v>49.157019310000003</v>
      </c>
      <c r="E10">
        <v>65.8</v>
      </c>
      <c r="F10">
        <v>4</v>
      </c>
      <c r="G10">
        <v>28</v>
      </c>
      <c r="I10" t="s">
        <v>22</v>
      </c>
      <c r="J10" t="s">
        <v>22</v>
      </c>
      <c r="K10" t="s">
        <v>22</v>
      </c>
      <c r="L10" t="s">
        <v>22</v>
      </c>
      <c r="S10" t="s">
        <v>27</v>
      </c>
      <c r="T10">
        <v>4132.2885740000002</v>
      </c>
      <c r="U10">
        <v>10</v>
      </c>
      <c r="V10">
        <f>D11-D9</f>
        <v>9.0555089899999999</v>
      </c>
      <c r="W10">
        <f>T11-T9</f>
        <v>-0.80566400000043359</v>
      </c>
      <c r="X10">
        <f t="shared" si="1"/>
        <v>8.8969488174560754E-2</v>
      </c>
      <c r="Y10">
        <f>D10-D8</f>
        <v>9.0555089899999999</v>
      </c>
      <c r="Z10">
        <f>T10-T8</f>
        <v>-1.043456999999762</v>
      </c>
      <c r="AA10">
        <f t="shared" si="0"/>
        <v>0.11522897289948603</v>
      </c>
      <c r="AB10">
        <v>43206</v>
      </c>
      <c r="AC10">
        <f t="shared" si="2"/>
        <v>38.885400000000004</v>
      </c>
    </row>
    <row r="11" spans="1:31" x14ac:dyDescent="0.25">
      <c r="A11">
        <v>-0.32466471099999999</v>
      </c>
      <c r="B11">
        <v>-78.199650869999999</v>
      </c>
      <c r="C11">
        <v>4134.297458</v>
      </c>
      <c r="D11">
        <v>53.684773800000002</v>
      </c>
      <c r="E11">
        <v>75.8</v>
      </c>
      <c r="F11">
        <v>7</v>
      </c>
      <c r="G11">
        <v>30</v>
      </c>
      <c r="I11" t="s">
        <v>22</v>
      </c>
      <c r="J11" t="s">
        <v>22</v>
      </c>
      <c r="K11" t="s">
        <v>22</v>
      </c>
      <c r="L11" t="s">
        <v>22</v>
      </c>
      <c r="T11">
        <v>4132.0068359999996</v>
      </c>
      <c r="U11">
        <v>10</v>
      </c>
      <c r="V11">
        <f>D13-D10</f>
        <v>9.055508979999999</v>
      </c>
      <c r="W11">
        <f>T13-T10</f>
        <v>-0.80566400000043359</v>
      </c>
      <c r="X11">
        <f t="shared" si="1"/>
        <v>8.8969488272809788E-2</v>
      </c>
      <c r="Y11">
        <f>D11-D9</f>
        <v>9.0555089899999999</v>
      </c>
      <c r="Z11">
        <f>T11-T9</f>
        <v>-0.80566400000043359</v>
      </c>
      <c r="AA11">
        <f t="shared" si="0"/>
        <v>8.8969488174560754E-2</v>
      </c>
      <c r="AB11">
        <v>43207</v>
      </c>
      <c r="AC11">
        <f t="shared" si="2"/>
        <v>38.886299999999999</v>
      </c>
    </row>
    <row r="12" spans="1:31" x14ac:dyDescent="0.25">
      <c r="A12">
        <v>-0.32466971100000003</v>
      </c>
      <c r="B12">
        <v>-78.199650669999997</v>
      </c>
      <c r="C12">
        <v>4134.3702579999999</v>
      </c>
      <c r="D12">
        <v>54.238391579999998</v>
      </c>
      <c r="H12" s="1">
        <v>44377</v>
      </c>
      <c r="I12">
        <v>0.23499999999999999</v>
      </c>
      <c r="J12">
        <v>788.703259</v>
      </c>
      <c r="K12" t="s">
        <v>22</v>
      </c>
      <c r="L12" t="s">
        <v>22</v>
      </c>
      <c r="M12">
        <v>8.2104999999999997</v>
      </c>
      <c r="N12">
        <v>62.376399999999997</v>
      </c>
      <c r="O12">
        <v>6.8010000000000002</v>
      </c>
      <c r="P12">
        <v>626.25239999999997</v>
      </c>
      <c r="Q12" t="s">
        <v>24</v>
      </c>
      <c r="R12" t="s">
        <v>25</v>
      </c>
      <c r="AD12">
        <v>39.825000000000003</v>
      </c>
    </row>
    <row r="13" spans="1:31" x14ac:dyDescent="0.25">
      <c r="A13">
        <v>-0.32470571100000001</v>
      </c>
      <c r="B13">
        <v>-78.199647600000006</v>
      </c>
      <c r="C13">
        <v>4134.9541140000001</v>
      </c>
      <c r="D13">
        <v>58.212528290000002</v>
      </c>
      <c r="E13">
        <v>85.8</v>
      </c>
      <c r="F13">
        <v>11</v>
      </c>
      <c r="G13">
        <v>22</v>
      </c>
      <c r="I13" t="s">
        <v>22</v>
      </c>
      <c r="J13" t="s">
        <v>22</v>
      </c>
      <c r="K13" t="s">
        <v>22</v>
      </c>
      <c r="L13" t="s">
        <v>22</v>
      </c>
      <c r="T13">
        <v>4131.4829099999997</v>
      </c>
      <c r="U13">
        <v>10</v>
      </c>
      <c r="V13">
        <f>D16-D11</f>
        <v>31.694281449999991</v>
      </c>
      <c r="W13">
        <f>T16-T11</f>
        <v>-3.240722999999889</v>
      </c>
      <c r="X13">
        <f t="shared" si="1"/>
        <v>0.10224945484605362</v>
      </c>
      <c r="Y13">
        <f>D13-D10</f>
        <v>9.055508979999999</v>
      </c>
      <c r="Z13">
        <f>T13-T10</f>
        <v>-0.80566400000043359</v>
      </c>
      <c r="AA13">
        <f t="shared" si="0"/>
        <v>8.8969488272809788E-2</v>
      </c>
      <c r="AB13">
        <v>43209</v>
      </c>
      <c r="AC13">
        <f t="shared" si="2"/>
        <v>38.888100000000001</v>
      </c>
    </row>
    <row r="14" spans="1:31" x14ac:dyDescent="0.25">
      <c r="A14">
        <v>-0.32482071099999998</v>
      </c>
      <c r="B14">
        <v>-78.199624760000006</v>
      </c>
      <c r="C14">
        <v>4135.9262719999997</v>
      </c>
      <c r="D14">
        <v>71.320384360000006</v>
      </c>
      <c r="H14" s="1">
        <v>44376</v>
      </c>
      <c r="I14">
        <v>2.605</v>
      </c>
      <c r="J14">
        <v>1111.9443020000001</v>
      </c>
      <c r="K14" t="s">
        <v>22</v>
      </c>
      <c r="L14" t="s">
        <v>22</v>
      </c>
      <c r="M14">
        <v>7.8905000000000003</v>
      </c>
      <c r="N14">
        <v>62.462400000000002</v>
      </c>
      <c r="O14">
        <v>7.1959999999999997</v>
      </c>
      <c r="P14">
        <v>627.11239999999998</v>
      </c>
      <c r="Q14" t="s">
        <v>26</v>
      </c>
      <c r="R14" t="s">
        <v>25</v>
      </c>
      <c r="AD14">
        <v>40.122</v>
      </c>
    </row>
    <row r="15" spans="1:31" x14ac:dyDescent="0.25">
      <c r="A15">
        <v>-0.324944711</v>
      </c>
      <c r="B15">
        <v>-78.199601319999999</v>
      </c>
      <c r="C15">
        <v>4135.1108610000001</v>
      </c>
      <c r="D15">
        <v>85.333777699999999</v>
      </c>
      <c r="E15">
        <v>95.7</v>
      </c>
      <c r="F15" t="s">
        <v>22</v>
      </c>
      <c r="G15" t="s">
        <v>22</v>
      </c>
      <c r="I15" t="s">
        <v>22</v>
      </c>
      <c r="J15" t="s">
        <v>22</v>
      </c>
      <c r="K15" t="s">
        <v>22</v>
      </c>
      <c r="L15" t="s">
        <v>22</v>
      </c>
      <c r="S15" t="s">
        <v>28</v>
      </c>
      <c r="T15">
        <v>4128.7661129999997</v>
      </c>
      <c r="AB15">
        <v>43686</v>
      </c>
      <c r="AC15">
        <f t="shared" si="2"/>
        <v>39.317399999999999</v>
      </c>
    </row>
    <row r="16" spans="1:31" x14ac:dyDescent="0.25">
      <c r="A16">
        <v>-0.324944711</v>
      </c>
      <c r="B16">
        <v>-78.199601319999999</v>
      </c>
      <c r="C16">
        <v>4135.1108610000001</v>
      </c>
      <c r="D16">
        <v>85.379055249999993</v>
      </c>
      <c r="E16">
        <v>95.800000000000011</v>
      </c>
      <c r="F16">
        <v>12</v>
      </c>
      <c r="G16">
        <v>55</v>
      </c>
      <c r="I16" t="s">
        <v>22</v>
      </c>
      <c r="J16" t="s">
        <v>22</v>
      </c>
      <c r="K16" t="s">
        <v>22</v>
      </c>
      <c r="L16" t="s">
        <v>22</v>
      </c>
      <c r="T16">
        <v>4128.7661129999997</v>
      </c>
      <c r="U16">
        <v>10</v>
      </c>
      <c r="V16">
        <f>D19-D13</f>
        <v>41.465294399999998</v>
      </c>
      <c r="W16">
        <f>T19-T13</f>
        <v>-4.496581999999762</v>
      </c>
      <c r="X16">
        <f t="shared" si="1"/>
        <v>0.10844206136879044</v>
      </c>
      <c r="Y16">
        <f>D16-D11</f>
        <v>31.694281449999991</v>
      </c>
      <c r="Z16">
        <f>T16-T11</f>
        <v>-3.240722999999889</v>
      </c>
      <c r="AA16">
        <f t="shared" si="0"/>
        <v>0.10224945484605362</v>
      </c>
      <c r="AB16">
        <v>43686</v>
      </c>
      <c r="AC16">
        <f>AB16*3*3*0.0001</f>
        <v>39.317399999999999</v>
      </c>
    </row>
    <row r="17" spans="1:30" x14ac:dyDescent="0.25">
      <c r="A17">
        <v>-0.32495271100000001</v>
      </c>
      <c r="B17">
        <v>-78.19960055</v>
      </c>
      <c r="C17">
        <v>4134.9692100000002</v>
      </c>
      <c r="D17">
        <v>86.273718939999995</v>
      </c>
      <c r="E17">
        <v>96.800000000000011</v>
      </c>
      <c r="F17" t="s">
        <v>22</v>
      </c>
      <c r="G17" t="s">
        <v>22</v>
      </c>
      <c r="I17" t="s">
        <v>22</v>
      </c>
      <c r="J17" t="s">
        <v>22</v>
      </c>
      <c r="K17" t="s">
        <v>22</v>
      </c>
      <c r="L17" t="s">
        <v>22</v>
      </c>
      <c r="T17">
        <v>4128.3354490000002</v>
      </c>
      <c r="AB17">
        <v>43686</v>
      </c>
      <c r="AC17">
        <f t="shared" ref="AC17:AC19" si="4">AB17*3*3*0.0001</f>
        <v>39.317399999999999</v>
      </c>
    </row>
    <row r="18" spans="1:30" x14ac:dyDescent="0.25">
      <c r="A18">
        <v>-0.32496771099999999</v>
      </c>
      <c r="B18">
        <v>-78.199599449999994</v>
      </c>
      <c r="C18">
        <v>4134.6829870000001</v>
      </c>
      <c r="D18">
        <v>87.948086509999996</v>
      </c>
      <c r="E18">
        <v>97.800000000000011</v>
      </c>
      <c r="F18" t="s">
        <v>22</v>
      </c>
      <c r="G18" t="s">
        <v>22</v>
      </c>
      <c r="I18" t="s">
        <v>22</v>
      </c>
      <c r="J18" t="s">
        <v>22</v>
      </c>
      <c r="K18" t="s">
        <v>22</v>
      </c>
      <c r="L18" t="s">
        <v>22</v>
      </c>
      <c r="S18" t="s">
        <v>29</v>
      </c>
      <c r="T18">
        <v>4128.3354490000002</v>
      </c>
      <c r="AB18">
        <v>43688</v>
      </c>
      <c r="AC18">
        <f t="shared" si="4"/>
        <v>39.319200000000002</v>
      </c>
    </row>
    <row r="19" spans="1:30" x14ac:dyDescent="0.25">
      <c r="A19">
        <v>-0.32507271100000001</v>
      </c>
      <c r="B19">
        <v>-78.199605050000002</v>
      </c>
      <c r="C19">
        <v>4132.4258250000003</v>
      </c>
      <c r="D19">
        <v>99.677822689999999</v>
      </c>
      <c r="E19">
        <v>109</v>
      </c>
      <c r="F19">
        <v>7</v>
      </c>
      <c r="G19">
        <v>130</v>
      </c>
      <c r="I19" t="s">
        <v>22</v>
      </c>
      <c r="J19" t="s">
        <v>22</v>
      </c>
      <c r="K19" t="s">
        <v>22</v>
      </c>
      <c r="L19" t="s">
        <v>22</v>
      </c>
      <c r="S19" t="s">
        <v>30</v>
      </c>
      <c r="T19">
        <v>4126.986328</v>
      </c>
      <c r="U19">
        <v>10</v>
      </c>
      <c r="V19">
        <f>D25-D16</f>
        <v>21.773394950000011</v>
      </c>
      <c r="W19">
        <f>T25-T16</f>
        <v>-2.4643550000000687</v>
      </c>
      <c r="X19">
        <f t="shared" si="1"/>
        <v>0.11318193628780281</v>
      </c>
      <c r="Y19">
        <f>D19-D13</f>
        <v>41.465294399999998</v>
      </c>
      <c r="Z19">
        <f>T19-T13</f>
        <v>-4.496581999999762</v>
      </c>
      <c r="AA19">
        <f t="shared" si="0"/>
        <v>0.10844206136879044</v>
      </c>
      <c r="AB19">
        <v>43784</v>
      </c>
      <c r="AC19">
        <f t="shared" si="4"/>
        <v>39.4056</v>
      </c>
    </row>
    <row r="20" spans="1:30" x14ac:dyDescent="0.25">
      <c r="A20">
        <v>-0.32509671099999998</v>
      </c>
      <c r="B20">
        <v>-78.199609550000005</v>
      </c>
      <c r="C20">
        <v>4132.0149250000004</v>
      </c>
      <c r="D20">
        <v>102.39623229999999</v>
      </c>
      <c r="H20" s="1">
        <v>44377</v>
      </c>
      <c r="I20">
        <v>0.29499999999999998</v>
      </c>
      <c r="J20">
        <v>619.02299800000003</v>
      </c>
      <c r="K20" t="s">
        <v>22</v>
      </c>
      <c r="L20" t="s">
        <v>22</v>
      </c>
      <c r="M20">
        <v>8.5077499999999997</v>
      </c>
      <c r="N20">
        <v>62.377800000000001</v>
      </c>
      <c r="O20">
        <v>6.8289999999999997</v>
      </c>
      <c r="P20">
        <v>626.26639999999998</v>
      </c>
      <c r="Q20" t="s">
        <v>24</v>
      </c>
      <c r="R20" t="s">
        <v>25</v>
      </c>
      <c r="AD20">
        <v>40.3992</v>
      </c>
    </row>
    <row r="21" spans="1:30" x14ac:dyDescent="0.25">
      <c r="A21">
        <v>-0.32510171100000002</v>
      </c>
      <c r="B21">
        <v>-78.199610620000001</v>
      </c>
      <c r="C21">
        <v>4131.9420600000003</v>
      </c>
      <c r="D21">
        <v>102.9654682</v>
      </c>
      <c r="H21" s="1">
        <v>44376</v>
      </c>
      <c r="I21">
        <v>0.105</v>
      </c>
      <c r="J21">
        <v>1215.5505479999999</v>
      </c>
      <c r="K21" t="s">
        <v>22</v>
      </c>
      <c r="L21" t="s">
        <v>22</v>
      </c>
      <c r="M21">
        <v>8.0465</v>
      </c>
      <c r="N21">
        <v>62.459400000000002</v>
      </c>
      <c r="O21">
        <v>7.1980000000000004</v>
      </c>
      <c r="P21">
        <v>627.08240000000001</v>
      </c>
      <c r="Q21" t="s">
        <v>26</v>
      </c>
      <c r="R21" t="s">
        <v>25</v>
      </c>
      <c r="AD21">
        <v>40.461300000000001</v>
      </c>
    </row>
    <row r="22" spans="1:30" x14ac:dyDescent="0.25">
      <c r="A22">
        <v>-0.32510971100000002</v>
      </c>
      <c r="B22">
        <v>-78.199612430000002</v>
      </c>
      <c r="C22">
        <v>4131.8270320000001</v>
      </c>
      <c r="D22">
        <v>103.85482039999999</v>
      </c>
      <c r="E22">
        <v>112.80000000000001</v>
      </c>
      <c r="F22" t="s">
        <v>22</v>
      </c>
      <c r="G22" t="s">
        <v>22</v>
      </c>
      <c r="I22" t="s">
        <v>22</v>
      </c>
      <c r="J22" t="s">
        <v>22</v>
      </c>
      <c r="K22" t="s">
        <v>22</v>
      </c>
      <c r="L22" t="s">
        <v>22</v>
      </c>
      <c r="S22" t="s">
        <v>31</v>
      </c>
      <c r="T22">
        <v>4126.4736329999996</v>
      </c>
      <c r="AB22">
        <v>45330</v>
      </c>
      <c r="AC22">
        <f t="shared" ref="AC22:AC46" si="5">AB22*3*3*0.0001</f>
        <v>40.797000000000004</v>
      </c>
    </row>
    <row r="23" spans="1:30" x14ac:dyDescent="0.25">
      <c r="A23">
        <v>-0.325118711</v>
      </c>
      <c r="B23">
        <v>-78.199614589999996</v>
      </c>
      <c r="C23">
        <v>4131.692849</v>
      </c>
      <c r="D23">
        <v>104.9540303</v>
      </c>
      <c r="E23">
        <v>113.80000000000001</v>
      </c>
      <c r="F23" t="s">
        <v>22</v>
      </c>
      <c r="G23" t="s">
        <v>22</v>
      </c>
      <c r="I23" t="s">
        <v>22</v>
      </c>
      <c r="J23" t="s">
        <v>22</v>
      </c>
      <c r="K23" t="s">
        <v>22</v>
      </c>
      <c r="L23" t="s">
        <v>22</v>
      </c>
      <c r="S23" t="s">
        <v>31</v>
      </c>
      <c r="T23">
        <v>4126.4736329999996</v>
      </c>
      <c r="AB23">
        <v>45330</v>
      </c>
      <c r="AC23">
        <f t="shared" si="5"/>
        <v>40.797000000000004</v>
      </c>
    </row>
    <row r="24" spans="1:30" x14ac:dyDescent="0.25">
      <c r="A24">
        <v>-0.32512871100000001</v>
      </c>
      <c r="B24">
        <v>-78.199617140000001</v>
      </c>
      <c r="C24">
        <v>4131.5268679999999</v>
      </c>
      <c r="D24">
        <v>106.0532402</v>
      </c>
      <c r="E24">
        <v>114.80000000000001</v>
      </c>
      <c r="F24">
        <v>5</v>
      </c>
      <c r="G24">
        <v>31</v>
      </c>
      <c r="I24" t="s">
        <v>22</v>
      </c>
      <c r="J24" t="s">
        <v>22</v>
      </c>
      <c r="K24" t="s">
        <v>22</v>
      </c>
      <c r="L24" t="s">
        <v>22</v>
      </c>
      <c r="S24" t="s">
        <v>32</v>
      </c>
      <c r="T24">
        <v>4126.4736329999996</v>
      </c>
      <c r="AB24">
        <v>45330</v>
      </c>
      <c r="AC24">
        <f t="shared" si="5"/>
        <v>40.797000000000004</v>
      </c>
    </row>
    <row r="25" spans="1:30" x14ac:dyDescent="0.25">
      <c r="A25">
        <v>-0.325137711</v>
      </c>
      <c r="B25">
        <v>-78.199619560000002</v>
      </c>
      <c r="C25">
        <v>4131.3884900000003</v>
      </c>
      <c r="D25">
        <v>107.1524502</v>
      </c>
      <c r="E25">
        <v>115.80000000000001</v>
      </c>
      <c r="F25">
        <v>18</v>
      </c>
      <c r="G25">
        <v>81</v>
      </c>
      <c r="I25" t="s">
        <v>22</v>
      </c>
      <c r="J25" t="s">
        <v>22</v>
      </c>
      <c r="K25" t="s">
        <v>22</v>
      </c>
      <c r="L25" t="s">
        <v>22</v>
      </c>
      <c r="S25" t="s">
        <v>33</v>
      </c>
      <c r="T25">
        <v>4126.3017579999996</v>
      </c>
      <c r="U25">
        <v>10</v>
      </c>
      <c r="V25">
        <f>D27-D19</f>
        <v>16.621620710000002</v>
      </c>
      <c r="W25">
        <f>T27-T19</f>
        <v>-1.5605470000000423</v>
      </c>
      <c r="X25">
        <f t="shared" si="1"/>
        <v>9.3886572628936016E-2</v>
      </c>
      <c r="Y25">
        <f>D25-D16</f>
        <v>21.773394950000011</v>
      </c>
      <c r="Z25">
        <f>T25-T16</f>
        <v>-2.4643550000000687</v>
      </c>
      <c r="AA25">
        <f t="shared" si="0"/>
        <v>0.11318193628780281</v>
      </c>
      <c r="AB25">
        <v>45367</v>
      </c>
      <c r="AC25">
        <f t="shared" si="5"/>
        <v>40.830300000000001</v>
      </c>
    </row>
    <row r="26" spans="1:30" x14ac:dyDescent="0.25">
      <c r="A26">
        <v>-0.32514771100000001</v>
      </c>
      <c r="B26">
        <v>-78.199622379999994</v>
      </c>
      <c r="C26">
        <v>4131.2827450000004</v>
      </c>
      <c r="D26">
        <v>108.2516601</v>
      </c>
      <c r="E26">
        <v>116.80000000000001</v>
      </c>
      <c r="F26" t="s">
        <v>22</v>
      </c>
      <c r="G26" t="s">
        <v>22</v>
      </c>
      <c r="I26" t="s">
        <v>22</v>
      </c>
      <c r="J26" t="s">
        <v>22</v>
      </c>
      <c r="K26" t="s">
        <v>22</v>
      </c>
      <c r="L26" t="s">
        <v>22</v>
      </c>
      <c r="S26" t="s">
        <v>34</v>
      </c>
      <c r="T26">
        <v>4126.3017579999996</v>
      </c>
      <c r="AB26">
        <v>45367</v>
      </c>
      <c r="AC26">
        <f t="shared" si="5"/>
        <v>40.830300000000001</v>
      </c>
    </row>
    <row r="27" spans="1:30" x14ac:dyDescent="0.25">
      <c r="A27">
        <v>-0.32521671099999999</v>
      </c>
      <c r="B27">
        <v>-78.199644550000002</v>
      </c>
      <c r="C27">
        <v>4129.6700650000002</v>
      </c>
      <c r="D27">
        <v>116.2994434</v>
      </c>
      <c r="E27">
        <v>125.80000000000001</v>
      </c>
      <c r="F27">
        <v>25</v>
      </c>
      <c r="G27">
        <v>64</v>
      </c>
      <c r="I27" t="s">
        <v>22</v>
      </c>
      <c r="J27" t="s">
        <v>22</v>
      </c>
      <c r="K27" t="s">
        <v>22</v>
      </c>
      <c r="L27" t="s">
        <v>22</v>
      </c>
      <c r="T27">
        <v>4125.4257809999999</v>
      </c>
      <c r="U27">
        <v>10</v>
      </c>
      <c r="V27">
        <f>D30-D25</f>
        <v>18.088974699999994</v>
      </c>
      <c r="W27">
        <f>T30-T25</f>
        <v>-2.3134769999996934</v>
      </c>
      <c r="X27">
        <f t="shared" si="1"/>
        <v>0.12789431343500601</v>
      </c>
      <c r="Y27">
        <f>D27-D19</f>
        <v>16.621620710000002</v>
      </c>
      <c r="Z27">
        <f>T27-T19</f>
        <v>-1.5605470000000423</v>
      </c>
      <c r="AA27">
        <f t="shared" si="0"/>
        <v>9.3886572628936016E-2</v>
      </c>
      <c r="AB27">
        <v>45397</v>
      </c>
      <c r="AC27">
        <f t="shared" si="5"/>
        <v>40.857300000000002</v>
      </c>
    </row>
    <row r="28" spans="1:30" x14ac:dyDescent="0.25">
      <c r="A28">
        <v>-0.32523171099999998</v>
      </c>
      <c r="B28">
        <v>-78.199649719999996</v>
      </c>
      <c r="C28">
        <v>4129.1238670000002</v>
      </c>
      <c r="D28">
        <v>118.0878397</v>
      </c>
      <c r="E28">
        <v>127.80000000000001</v>
      </c>
      <c r="F28" t="s">
        <v>22</v>
      </c>
      <c r="G28" t="s">
        <v>22</v>
      </c>
      <c r="I28" t="s">
        <v>22</v>
      </c>
      <c r="J28" t="s">
        <v>22</v>
      </c>
      <c r="K28" t="s">
        <v>22</v>
      </c>
      <c r="L28" t="s">
        <v>22</v>
      </c>
      <c r="S28" t="s">
        <v>31</v>
      </c>
      <c r="T28">
        <v>4125.4257809999999</v>
      </c>
      <c r="AB28">
        <v>45397</v>
      </c>
      <c r="AC28">
        <f t="shared" si="5"/>
        <v>40.857300000000002</v>
      </c>
    </row>
    <row r="29" spans="1:30" x14ac:dyDescent="0.25">
      <c r="A29">
        <v>-0.32525471099999997</v>
      </c>
      <c r="B29">
        <v>-78.199657680000001</v>
      </c>
      <c r="C29">
        <v>4128.1575389999998</v>
      </c>
      <c r="D29">
        <v>120.7704342</v>
      </c>
      <c r="E29">
        <v>130.80000000000001</v>
      </c>
      <c r="F29" t="s">
        <v>22</v>
      </c>
      <c r="G29" t="s">
        <v>22</v>
      </c>
      <c r="I29" t="s">
        <v>22</v>
      </c>
      <c r="J29" t="s">
        <v>22</v>
      </c>
      <c r="K29" t="s">
        <v>22</v>
      </c>
      <c r="L29" t="s">
        <v>22</v>
      </c>
      <c r="S29" t="s">
        <v>31</v>
      </c>
      <c r="T29">
        <v>4124.7866210000002</v>
      </c>
      <c r="AB29">
        <v>45399</v>
      </c>
      <c r="AC29">
        <f t="shared" si="5"/>
        <v>40.859100000000005</v>
      </c>
    </row>
    <row r="30" spans="1:30" x14ac:dyDescent="0.25">
      <c r="A30">
        <v>-0.32529271100000001</v>
      </c>
      <c r="B30">
        <v>-78.199670499999996</v>
      </c>
      <c r="C30">
        <v>4125.9187529999999</v>
      </c>
      <c r="D30">
        <v>125.2414249</v>
      </c>
      <c r="E30">
        <v>135.80000000000001</v>
      </c>
      <c r="F30">
        <v>4</v>
      </c>
      <c r="G30">
        <v>47</v>
      </c>
      <c r="I30" t="s">
        <v>22</v>
      </c>
      <c r="J30" t="s">
        <v>22</v>
      </c>
      <c r="K30" t="s">
        <v>22</v>
      </c>
      <c r="L30" t="s">
        <v>22</v>
      </c>
      <c r="T30">
        <v>4123.9882809999999</v>
      </c>
      <c r="U30">
        <v>10</v>
      </c>
      <c r="V30">
        <f>D32-D27</f>
        <v>17.883962999999994</v>
      </c>
      <c r="W30">
        <f>T32-T27</f>
        <v>-4.4057609999999841</v>
      </c>
      <c r="X30">
        <f t="shared" si="1"/>
        <v>0.24635261211399204</v>
      </c>
      <c r="Y30">
        <f>D30-D25</f>
        <v>18.088974699999994</v>
      </c>
      <c r="Z30">
        <f>T30-T25</f>
        <v>-2.3134769999996934</v>
      </c>
      <c r="AA30">
        <f t="shared" si="0"/>
        <v>0.12789431343500601</v>
      </c>
      <c r="AB30">
        <v>45409</v>
      </c>
      <c r="AC30">
        <f t="shared" si="5"/>
        <v>40.868100000000005</v>
      </c>
    </row>
    <row r="31" spans="1:30" x14ac:dyDescent="0.25">
      <c r="A31">
        <v>-0.32534771099999998</v>
      </c>
      <c r="B31">
        <v>-78.199687069999996</v>
      </c>
      <c r="C31">
        <v>4122.5426749999997</v>
      </c>
      <c r="D31">
        <v>131.65543629999999</v>
      </c>
      <c r="H31" s="1">
        <v>44376</v>
      </c>
      <c r="I31">
        <v>0.54</v>
      </c>
      <c r="J31">
        <v>921.98105269999996</v>
      </c>
      <c r="K31" t="s">
        <v>22</v>
      </c>
      <c r="L31" t="s">
        <v>22</v>
      </c>
      <c r="M31">
        <v>8.1617499999999996</v>
      </c>
      <c r="N31">
        <v>62.4495</v>
      </c>
      <c r="O31">
        <v>7.2</v>
      </c>
      <c r="P31">
        <v>626.98339999999996</v>
      </c>
      <c r="Q31" t="s">
        <v>26</v>
      </c>
      <c r="R31" t="s">
        <v>25</v>
      </c>
      <c r="AD31">
        <v>40.537799999999997</v>
      </c>
    </row>
    <row r="32" spans="1:30" x14ac:dyDescent="0.25">
      <c r="A32">
        <v>-0.32536971100000001</v>
      </c>
      <c r="B32">
        <v>-78.1996927</v>
      </c>
      <c r="C32">
        <v>4121.8764609999998</v>
      </c>
      <c r="D32">
        <v>134.1834064</v>
      </c>
      <c r="E32">
        <v>145.80000000000001</v>
      </c>
      <c r="F32">
        <v>17</v>
      </c>
      <c r="G32">
        <v>62</v>
      </c>
      <c r="I32" t="s">
        <v>22</v>
      </c>
      <c r="J32" t="s">
        <v>22</v>
      </c>
      <c r="K32" t="s">
        <v>22</v>
      </c>
      <c r="L32" t="s">
        <v>22</v>
      </c>
      <c r="T32">
        <v>4121.0200199999999</v>
      </c>
      <c r="U32">
        <v>10</v>
      </c>
      <c r="V32">
        <f>D35-D30</f>
        <v>20.773670400000015</v>
      </c>
      <c r="W32">
        <f>T35-T30</f>
        <v>-7.1938469999995505</v>
      </c>
      <c r="X32">
        <f t="shared" si="1"/>
        <v>0.34629638679544783</v>
      </c>
      <c r="Y32">
        <f>D32-D27</f>
        <v>17.883962999999994</v>
      </c>
      <c r="Z32">
        <f>T32-T27</f>
        <v>-4.4057609999999841</v>
      </c>
      <c r="AA32">
        <f t="shared" si="0"/>
        <v>0.24635261211399204</v>
      </c>
      <c r="AB32">
        <v>45470</v>
      </c>
      <c r="AC32">
        <f t="shared" si="5"/>
        <v>40.923000000000002</v>
      </c>
    </row>
    <row r="33" spans="1:30" x14ac:dyDescent="0.25">
      <c r="A33">
        <v>-0.32540671100000002</v>
      </c>
      <c r="B33">
        <v>-78.199700559999997</v>
      </c>
      <c r="C33">
        <v>4121.7040530000004</v>
      </c>
      <c r="D33">
        <v>138.39465559999999</v>
      </c>
      <c r="H33" s="1">
        <v>44377</v>
      </c>
      <c r="I33">
        <v>1.4999999999999999E-2</v>
      </c>
      <c r="J33">
        <v>544.08044859999995</v>
      </c>
      <c r="K33" t="s">
        <v>22</v>
      </c>
      <c r="L33" t="s">
        <v>22</v>
      </c>
      <c r="M33">
        <v>8.5797500000000007</v>
      </c>
      <c r="N33">
        <v>62.372</v>
      </c>
      <c r="O33">
        <v>6.8280000000000003</v>
      </c>
      <c r="P33">
        <v>626.20839999999998</v>
      </c>
      <c r="Q33" t="s">
        <v>24</v>
      </c>
      <c r="R33" t="s">
        <v>25</v>
      </c>
      <c r="AD33">
        <v>40.877099999999999</v>
      </c>
    </row>
    <row r="34" spans="1:30" x14ac:dyDescent="0.25">
      <c r="A34">
        <v>-0.32544971099999997</v>
      </c>
      <c r="B34">
        <v>-78.199706930000005</v>
      </c>
      <c r="C34">
        <v>4121.1780600000002</v>
      </c>
      <c r="D34">
        <v>143.2847056</v>
      </c>
      <c r="E34">
        <v>155.80000000000001</v>
      </c>
      <c r="F34">
        <v>25</v>
      </c>
      <c r="G34">
        <v>60</v>
      </c>
      <c r="I34" t="s">
        <v>22</v>
      </c>
      <c r="J34" t="s">
        <v>22</v>
      </c>
      <c r="K34" t="s">
        <v>22</v>
      </c>
      <c r="L34" t="s">
        <v>22</v>
      </c>
      <c r="T34">
        <v>4117.8881840000004</v>
      </c>
      <c r="U34">
        <v>10</v>
      </c>
      <c r="V34">
        <f>D37-D32</f>
        <v>18.202598300000005</v>
      </c>
      <c r="W34">
        <f>T37-T32</f>
        <v>-6.3759769999996934</v>
      </c>
      <c r="X34">
        <f t="shared" si="1"/>
        <v>0.35027839954033879</v>
      </c>
      <c r="Y34">
        <f>D34-D30</f>
        <v>18.043280699999997</v>
      </c>
      <c r="Z34">
        <f>T34-T30</f>
        <v>-6.1000969999995505</v>
      </c>
      <c r="AA34">
        <f t="shared" si="0"/>
        <v>0.33808136676605333</v>
      </c>
      <c r="AB34">
        <v>45526</v>
      </c>
      <c r="AC34">
        <f t="shared" si="5"/>
        <v>40.973400000000005</v>
      </c>
    </row>
    <row r="35" spans="1:30" x14ac:dyDescent="0.25">
      <c r="A35">
        <v>-0.32547471100000003</v>
      </c>
      <c r="B35">
        <v>-78.199709249999998</v>
      </c>
      <c r="C35">
        <v>4120.5646479999996</v>
      </c>
      <c r="D35">
        <v>146.01509530000001</v>
      </c>
      <c r="E35">
        <v>158.80000000000001</v>
      </c>
      <c r="F35" t="s">
        <v>22</v>
      </c>
      <c r="G35" t="s">
        <v>22</v>
      </c>
      <c r="I35" t="s">
        <v>22</v>
      </c>
      <c r="J35" t="s">
        <v>22</v>
      </c>
      <c r="K35" t="s">
        <v>22</v>
      </c>
      <c r="L35" t="s">
        <v>22</v>
      </c>
      <c r="S35" t="s">
        <v>31</v>
      </c>
      <c r="T35">
        <v>4116.7944340000004</v>
      </c>
      <c r="AB35">
        <v>45529</v>
      </c>
      <c r="AC35">
        <f t="shared" si="5"/>
        <v>40.976100000000002</v>
      </c>
    </row>
    <row r="36" spans="1:30" x14ac:dyDescent="0.25">
      <c r="A36">
        <v>-0.32551171099999998</v>
      </c>
      <c r="B36">
        <v>-78.199710929999995</v>
      </c>
      <c r="C36">
        <v>4119.182922</v>
      </c>
      <c r="D36">
        <v>150.11067990000001</v>
      </c>
      <c r="E36">
        <v>163.30000000000001</v>
      </c>
      <c r="F36" t="s">
        <v>22</v>
      </c>
      <c r="G36" t="s">
        <v>22</v>
      </c>
      <c r="I36" t="s">
        <v>22</v>
      </c>
      <c r="J36" t="s">
        <v>22</v>
      </c>
      <c r="K36" t="s">
        <v>22</v>
      </c>
      <c r="L36" t="s">
        <v>22</v>
      </c>
      <c r="S36" t="s">
        <v>31</v>
      </c>
      <c r="T36">
        <v>4115.7099609999996</v>
      </c>
      <c r="AB36">
        <v>45532</v>
      </c>
      <c r="AC36">
        <f t="shared" si="5"/>
        <v>40.9788</v>
      </c>
    </row>
    <row r="37" spans="1:30" x14ac:dyDescent="0.25">
      <c r="A37">
        <v>-0.325531711</v>
      </c>
      <c r="B37">
        <v>-78.199711070000006</v>
      </c>
      <c r="C37">
        <v>4118.3422769999997</v>
      </c>
      <c r="D37">
        <v>152.3860047</v>
      </c>
      <c r="E37">
        <v>165.8</v>
      </c>
      <c r="F37">
        <v>7</v>
      </c>
      <c r="G37">
        <v>81</v>
      </c>
      <c r="I37" t="s">
        <v>22</v>
      </c>
      <c r="J37" t="s">
        <v>22</v>
      </c>
      <c r="K37" t="s">
        <v>22</v>
      </c>
      <c r="L37" t="s">
        <v>22</v>
      </c>
      <c r="T37">
        <v>4114.6440430000002</v>
      </c>
      <c r="U37">
        <v>10</v>
      </c>
      <c r="V37">
        <f>D40-D34</f>
        <v>18.202598300000005</v>
      </c>
      <c r="W37">
        <f>T40-T34</f>
        <v>-6.3496100000002116</v>
      </c>
      <c r="X37">
        <f t="shared" si="1"/>
        <v>0.3488298700741097</v>
      </c>
      <c r="Y37">
        <f>D37-D32</f>
        <v>18.202598300000005</v>
      </c>
      <c r="Z37">
        <f>T37-T32</f>
        <v>-6.3759769999996934</v>
      </c>
      <c r="AA37">
        <f t="shared" si="0"/>
        <v>0.35027839954033879</v>
      </c>
      <c r="AB37">
        <v>45535</v>
      </c>
      <c r="AC37">
        <f t="shared" si="5"/>
        <v>40.981500000000004</v>
      </c>
    </row>
    <row r="38" spans="1:30" x14ac:dyDescent="0.25">
      <c r="A38">
        <v>-0.32553971100000001</v>
      </c>
      <c r="B38">
        <v>-78.19971099</v>
      </c>
      <c r="C38">
        <v>4117.9958550000001</v>
      </c>
      <c r="D38">
        <v>153.29613459999999</v>
      </c>
      <c r="E38">
        <v>166.8</v>
      </c>
      <c r="F38" t="s">
        <v>22</v>
      </c>
      <c r="G38" t="s">
        <v>22</v>
      </c>
      <c r="I38" t="s">
        <v>22</v>
      </c>
      <c r="J38" t="s">
        <v>22</v>
      </c>
      <c r="K38" t="s">
        <v>22</v>
      </c>
      <c r="L38" t="s">
        <v>22</v>
      </c>
      <c r="S38" t="s">
        <v>31</v>
      </c>
      <c r="T38">
        <v>4114.6440430000002</v>
      </c>
      <c r="AB38">
        <v>45535</v>
      </c>
      <c r="AC38">
        <f t="shared" si="5"/>
        <v>40.981500000000004</v>
      </c>
    </row>
    <row r="39" spans="1:30" x14ac:dyDescent="0.25">
      <c r="A39">
        <v>-0.325556711</v>
      </c>
      <c r="B39">
        <v>-78.199710600000003</v>
      </c>
      <c r="C39">
        <v>4117.3966959999998</v>
      </c>
      <c r="D39">
        <v>155.11639450000001</v>
      </c>
      <c r="E39">
        <v>168.8</v>
      </c>
      <c r="F39" t="s">
        <v>22</v>
      </c>
      <c r="G39" t="s">
        <v>22</v>
      </c>
      <c r="I39" t="s">
        <v>22</v>
      </c>
      <c r="J39" t="s">
        <v>22</v>
      </c>
      <c r="K39" t="s">
        <v>22</v>
      </c>
      <c r="L39" t="s">
        <v>22</v>
      </c>
      <c r="S39" t="s">
        <v>31</v>
      </c>
      <c r="T39">
        <v>4113.5976559999999</v>
      </c>
      <c r="AB39">
        <v>45538</v>
      </c>
      <c r="AC39">
        <f t="shared" si="5"/>
        <v>40.984200000000001</v>
      </c>
    </row>
    <row r="40" spans="1:30" x14ac:dyDescent="0.25">
      <c r="A40">
        <v>-0.32561371099999997</v>
      </c>
      <c r="B40">
        <v>-78.199707849999996</v>
      </c>
      <c r="C40">
        <v>4115.730149</v>
      </c>
      <c r="D40">
        <v>161.4873039</v>
      </c>
      <c r="E40">
        <v>175.8</v>
      </c>
      <c r="F40">
        <v>7</v>
      </c>
      <c r="G40">
        <v>81</v>
      </c>
      <c r="I40" t="s">
        <v>22</v>
      </c>
      <c r="J40" t="s">
        <v>22</v>
      </c>
      <c r="K40" t="s">
        <v>22</v>
      </c>
      <c r="L40" t="s">
        <v>22</v>
      </c>
      <c r="T40">
        <v>4111.5385740000002</v>
      </c>
      <c r="U40">
        <v>10</v>
      </c>
      <c r="V40">
        <f>D42-D37</f>
        <v>18.202598300000005</v>
      </c>
      <c r="W40">
        <f>T42-T37</f>
        <v>-5.896972999999889</v>
      </c>
      <c r="X40">
        <f t="shared" si="1"/>
        <v>0.323963255289762</v>
      </c>
      <c r="Y40">
        <f>D40-D34</f>
        <v>18.202598300000005</v>
      </c>
      <c r="Z40">
        <f>T40-T34</f>
        <v>-6.3496100000002116</v>
      </c>
      <c r="AA40">
        <f t="shared" si="0"/>
        <v>0.3488298700741097</v>
      </c>
      <c r="AB40">
        <v>45544</v>
      </c>
      <c r="AC40">
        <f t="shared" si="5"/>
        <v>40.989600000000003</v>
      </c>
    </row>
    <row r="41" spans="1:30" x14ac:dyDescent="0.25">
      <c r="A41">
        <v>-0.32562171099999998</v>
      </c>
      <c r="B41">
        <v>-78.199707380000007</v>
      </c>
      <c r="C41">
        <v>4115.5542779999996</v>
      </c>
      <c r="D41">
        <v>162.40827809999999</v>
      </c>
      <c r="H41" s="1">
        <v>44376</v>
      </c>
      <c r="I41">
        <v>0.16</v>
      </c>
      <c r="J41">
        <v>496.54896760000003</v>
      </c>
      <c r="K41" t="s">
        <v>22</v>
      </c>
      <c r="L41" t="s">
        <v>22</v>
      </c>
      <c r="M41">
        <v>8.3384999999999998</v>
      </c>
      <c r="N41">
        <v>62.4499</v>
      </c>
      <c r="O41">
        <v>7.2060000000000004</v>
      </c>
      <c r="P41">
        <v>626.98739999999998</v>
      </c>
      <c r="Q41" t="s">
        <v>26</v>
      </c>
      <c r="R41" t="s">
        <v>25</v>
      </c>
      <c r="AD41">
        <v>40.901400000000002</v>
      </c>
    </row>
    <row r="42" spans="1:30" x14ac:dyDescent="0.25">
      <c r="A42">
        <v>-0.32569471100000003</v>
      </c>
      <c r="B42">
        <v>-78.199704159999996</v>
      </c>
      <c r="C42">
        <v>4114.4741119999999</v>
      </c>
      <c r="D42">
        <v>170.58860300000001</v>
      </c>
      <c r="E42">
        <v>185.8</v>
      </c>
      <c r="F42">
        <v>13</v>
      </c>
      <c r="G42">
        <v>38</v>
      </c>
      <c r="I42" t="s">
        <v>22</v>
      </c>
      <c r="J42" t="s">
        <v>22</v>
      </c>
      <c r="K42" t="s">
        <v>22</v>
      </c>
      <c r="L42" t="s">
        <v>22</v>
      </c>
      <c r="T42">
        <v>4108.7470700000003</v>
      </c>
      <c r="U42">
        <v>10</v>
      </c>
      <c r="V42">
        <f>D46-D40</f>
        <v>18.202598300000005</v>
      </c>
      <c r="W42">
        <f>T46-T40</f>
        <v>-4.5869140000004336</v>
      </c>
      <c r="X42">
        <f t="shared" si="1"/>
        <v>0.25199226640080458</v>
      </c>
      <c r="Y42">
        <f>D42-D37</f>
        <v>18.202598300000005</v>
      </c>
      <c r="Z42">
        <f>T42-T37</f>
        <v>-5.896972999999889</v>
      </c>
      <c r="AA42">
        <f t="shared" si="0"/>
        <v>0.323963255289762</v>
      </c>
      <c r="AB42">
        <v>45553</v>
      </c>
      <c r="AC42">
        <f t="shared" si="5"/>
        <v>40.997700000000002</v>
      </c>
    </row>
    <row r="43" spans="1:30" x14ac:dyDescent="0.25">
      <c r="A43">
        <v>-0.325695711</v>
      </c>
      <c r="B43">
        <v>-78.199704139999994</v>
      </c>
      <c r="C43">
        <v>4114.4559790000003</v>
      </c>
      <c r="D43">
        <v>170.67961600000001</v>
      </c>
      <c r="E43">
        <v>185.9</v>
      </c>
      <c r="F43" t="s">
        <v>22</v>
      </c>
      <c r="G43" t="s">
        <v>22</v>
      </c>
      <c r="I43" t="s">
        <v>22</v>
      </c>
      <c r="J43" t="s">
        <v>22</v>
      </c>
      <c r="K43" t="s">
        <v>22</v>
      </c>
      <c r="L43" t="s">
        <v>22</v>
      </c>
      <c r="S43" t="s">
        <v>31</v>
      </c>
      <c r="T43">
        <v>4108.7470700000003</v>
      </c>
      <c r="AB43">
        <v>45553</v>
      </c>
      <c r="AC43">
        <f t="shared" si="5"/>
        <v>40.997700000000002</v>
      </c>
    </row>
    <row r="44" spans="1:30" x14ac:dyDescent="0.25">
      <c r="A44">
        <v>-0.32571571100000002</v>
      </c>
      <c r="B44">
        <v>-78.199704120000007</v>
      </c>
      <c r="C44">
        <v>4114.008898</v>
      </c>
      <c r="D44">
        <v>172.8639278</v>
      </c>
      <c r="E44">
        <v>188.3</v>
      </c>
      <c r="F44" t="s">
        <v>22</v>
      </c>
      <c r="G44" t="s">
        <v>22</v>
      </c>
      <c r="I44" t="s">
        <v>22</v>
      </c>
      <c r="J44" t="s">
        <v>22</v>
      </c>
      <c r="K44" t="s">
        <v>22</v>
      </c>
      <c r="L44" t="s">
        <v>22</v>
      </c>
      <c r="S44" t="s">
        <v>31</v>
      </c>
      <c r="T44">
        <v>4108.0341799999997</v>
      </c>
      <c r="AB44">
        <v>45556</v>
      </c>
      <c r="AC44">
        <f t="shared" si="5"/>
        <v>41.000399999999999</v>
      </c>
    </row>
    <row r="45" spans="1:30" x14ac:dyDescent="0.25">
      <c r="A45">
        <v>-0.32573971099999999</v>
      </c>
      <c r="B45">
        <v>-78.199704879999999</v>
      </c>
      <c r="C45">
        <v>4113.1517949999998</v>
      </c>
      <c r="D45">
        <v>175.55414519999999</v>
      </c>
      <c r="H45" s="1">
        <v>44376</v>
      </c>
      <c r="I45">
        <v>1.91</v>
      </c>
      <c r="J45" t="s">
        <v>22</v>
      </c>
      <c r="K45">
        <v>3.44</v>
      </c>
      <c r="L45">
        <v>0.12740000000000001</v>
      </c>
      <c r="M45" t="s">
        <v>22</v>
      </c>
      <c r="N45" t="s">
        <v>22</v>
      </c>
      <c r="O45" t="s">
        <v>22</v>
      </c>
      <c r="P45" t="s">
        <v>22</v>
      </c>
      <c r="Q45" t="s">
        <v>22</v>
      </c>
      <c r="R45" t="s">
        <v>25</v>
      </c>
      <c r="AD45">
        <v>41.092199999999998</v>
      </c>
    </row>
    <row r="46" spans="1:30" x14ac:dyDescent="0.25">
      <c r="A46">
        <v>-0.325776711</v>
      </c>
      <c r="B46">
        <v>-78.199708139999998</v>
      </c>
      <c r="C46">
        <v>4111.4729239999997</v>
      </c>
      <c r="D46">
        <v>179.68990220000001</v>
      </c>
      <c r="E46">
        <v>195.8</v>
      </c>
      <c r="F46">
        <v>12</v>
      </c>
      <c r="G46">
        <v>72</v>
      </c>
      <c r="I46" t="s">
        <v>22</v>
      </c>
      <c r="J46" t="s">
        <v>22</v>
      </c>
      <c r="K46" t="s">
        <v>22</v>
      </c>
      <c r="L46" t="s">
        <v>22</v>
      </c>
      <c r="T46">
        <v>4106.9516599999997</v>
      </c>
      <c r="U46">
        <v>10</v>
      </c>
      <c r="V46">
        <f>D47-D42</f>
        <v>9.4380816999999979</v>
      </c>
      <c r="W46">
        <f>T46-T42</f>
        <v>-1.7954100000006292</v>
      </c>
      <c r="X46">
        <f>ABS(W46)/V46</f>
        <v>0.19023039395819488</v>
      </c>
      <c r="Y46">
        <f>D46-D40</f>
        <v>18.202598300000005</v>
      </c>
      <c r="Z46">
        <f>T46-T40</f>
        <v>-4.5869140000004336</v>
      </c>
      <c r="AA46">
        <f t="shared" si="0"/>
        <v>0.25199226640080458</v>
      </c>
      <c r="AB46">
        <v>45562</v>
      </c>
      <c r="AC46">
        <f t="shared" si="5"/>
        <v>41.005800000000001</v>
      </c>
    </row>
    <row r="47" spans="1:30" x14ac:dyDescent="0.25">
      <c r="A47">
        <v>-0.32577971100000003</v>
      </c>
      <c r="B47">
        <v>-78.199708529999995</v>
      </c>
      <c r="C47">
        <v>4111.3909659999999</v>
      </c>
      <c r="D47">
        <v>180.0266847</v>
      </c>
      <c r="H47" s="1">
        <v>44377</v>
      </c>
      <c r="I47">
        <v>0.09</v>
      </c>
      <c r="J47">
        <v>924.81851830000005</v>
      </c>
      <c r="K47" t="s">
        <v>22</v>
      </c>
      <c r="L47" t="s">
        <v>22</v>
      </c>
      <c r="M47">
        <v>8.5274999999999999</v>
      </c>
      <c r="N47">
        <v>62.360199999999999</v>
      </c>
      <c r="O47">
        <v>6.8230000000000004</v>
      </c>
      <c r="P47">
        <v>626.09040000000005</v>
      </c>
      <c r="Q47" t="s">
        <v>24</v>
      </c>
      <c r="R47" t="s">
        <v>25</v>
      </c>
      <c r="AD47">
        <v>41.113799999999998</v>
      </c>
    </row>
    <row r="48" spans="1:30" x14ac:dyDescent="0.25">
      <c r="A48">
        <v>-0.32602871100000003</v>
      </c>
      <c r="B48">
        <v>-78.199814590000003</v>
      </c>
      <c r="C48">
        <v>4110.9582149999997</v>
      </c>
      <c r="D48">
        <v>210.42473430000001</v>
      </c>
      <c r="H48" s="1">
        <v>44376</v>
      </c>
      <c r="I48">
        <v>0.61</v>
      </c>
      <c r="J48">
        <v>1407.279904</v>
      </c>
      <c r="K48" t="s">
        <v>22</v>
      </c>
      <c r="L48" t="s">
        <v>22</v>
      </c>
      <c r="M48">
        <v>8.5322499999999994</v>
      </c>
      <c r="N48">
        <v>62.438400000000001</v>
      </c>
      <c r="O48">
        <v>7.2149999999999999</v>
      </c>
      <c r="P48">
        <v>626.87239999999997</v>
      </c>
      <c r="Q48" t="s">
        <v>26</v>
      </c>
      <c r="R48" t="s">
        <v>25</v>
      </c>
      <c r="AD48">
        <v>41.557499999999997</v>
      </c>
    </row>
    <row r="49" spans="1:31" x14ac:dyDescent="0.25">
      <c r="A49">
        <v>-0.32610071099999999</v>
      </c>
      <c r="B49">
        <v>-78.199858899999995</v>
      </c>
      <c r="C49">
        <v>4109.6263639999997</v>
      </c>
      <c r="D49">
        <v>219.8367581</v>
      </c>
      <c r="H49" s="1">
        <v>44377</v>
      </c>
      <c r="I49">
        <v>0.43</v>
      </c>
      <c r="J49">
        <v>789.0074568</v>
      </c>
      <c r="K49">
        <v>7.9429999999999996</v>
      </c>
      <c r="L49">
        <v>0.2281</v>
      </c>
      <c r="M49">
        <v>8.3127499999999994</v>
      </c>
      <c r="N49">
        <v>62.369799999999998</v>
      </c>
      <c r="O49">
        <v>6.7679999999999998</v>
      </c>
      <c r="P49">
        <v>626.18640000000005</v>
      </c>
      <c r="Q49" t="s">
        <v>24</v>
      </c>
      <c r="R49" t="s">
        <v>25</v>
      </c>
      <c r="AD49">
        <v>41.558399999999999</v>
      </c>
    </row>
    <row r="50" spans="1:31" x14ac:dyDescent="0.25">
      <c r="A50">
        <v>-0.32634371099999998</v>
      </c>
      <c r="B50">
        <v>-78.199875219999996</v>
      </c>
      <c r="C50">
        <v>4107.2071699999997</v>
      </c>
      <c r="D50">
        <v>248.59052990000001</v>
      </c>
      <c r="H50" s="1">
        <v>44377</v>
      </c>
      <c r="I50">
        <v>0.14499999999999999</v>
      </c>
      <c r="J50">
        <v>811.60965959999999</v>
      </c>
      <c r="K50" t="s">
        <v>22</v>
      </c>
      <c r="L50" t="s">
        <v>22</v>
      </c>
      <c r="M50">
        <v>8.3602500000000006</v>
      </c>
      <c r="N50">
        <v>62.374499999999998</v>
      </c>
      <c r="O50">
        <v>6.8090000000000002</v>
      </c>
      <c r="P50">
        <v>626.23339999999996</v>
      </c>
      <c r="Q50" t="s">
        <v>24</v>
      </c>
      <c r="R50" t="s">
        <v>25</v>
      </c>
      <c r="AD50">
        <v>41.566499999999998</v>
      </c>
      <c r="AE50">
        <v>9.0799999999999995E-4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gavi-up_XWD_export_eledata_co2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2024-09-16T00:52:11Z</dcterms:created>
  <dcterms:modified xsi:type="dcterms:W3CDTF">2024-09-17T21:45:45Z</dcterms:modified>
</cp:coreProperties>
</file>