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ArcPro_export/edit/"/>
    </mc:Choice>
  </mc:AlternateContent>
  <xr:revisionPtr revIDLastSave="0" documentId="13_ncr:1_{21371DDD-7249-844D-B653-772F9554A257}" xr6:coauthVersionLast="47" xr6:coauthVersionMax="47" xr10:uidLastSave="{00000000-0000-0000-0000-000000000000}"/>
  <bookViews>
    <workbookView xWindow="11140" yWindow="2660" windowWidth="22620" windowHeight="15180" activeTab="1" xr2:uid="{4D9AB87D-243C-4EF9-A2F7-4DFDC1700D08}"/>
  </bookViews>
  <sheets>
    <sheet name="gaviUP_dmt_extractvalues" sheetId="1" r:id="rId1"/>
    <sheet name="Sheet1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V49" i="2"/>
  <c r="V48" i="2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2" i="1"/>
  <c r="V32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</calcChain>
</file>

<file path=xl/sharedStrings.xml><?xml version="1.0" encoding="utf-8"?>
<sst xmlns="http://schemas.openxmlformats.org/spreadsheetml/2006/main" count="619" uniqueCount="68">
  <si>
    <t>lat_fit</t>
  </si>
  <si>
    <t>lon_fit</t>
  </si>
  <si>
    <t>ele_fit</t>
  </si>
  <si>
    <t>x_pred</t>
  </si>
  <si>
    <t>x</t>
  </si>
  <si>
    <t>d</t>
  </si>
  <si>
    <t>w</t>
  </si>
  <si>
    <t>Flux_ave</t>
  </si>
  <si>
    <t>adjusted_ppm</t>
  </si>
  <si>
    <t>DOC</t>
  </si>
  <si>
    <t>TDN</t>
  </si>
  <si>
    <t>notes</t>
  </si>
  <si>
    <t>7</t>
  </si>
  <si>
    <t>22</t>
  </si>
  <si>
    <t>NA</t>
  </si>
  <si>
    <t>comes out from ground and can't find until big waterfall</t>
  </si>
  <si>
    <t>15.5</t>
  </si>
  <si>
    <t>43</t>
  </si>
  <si>
    <t>8</t>
  </si>
  <si>
    <t>78</t>
  </si>
  <si>
    <t>27</t>
  </si>
  <si>
    <t>3.5</t>
  </si>
  <si>
    <t>16</t>
  </si>
  <si>
    <t>10.5</t>
  </si>
  <si>
    <t>48</t>
  </si>
  <si>
    <t>5</t>
  </si>
  <si>
    <t>54</t>
  </si>
  <si>
    <t>4</t>
  </si>
  <si>
    <t>28</t>
  </si>
  <si>
    <t>middle of braid 3</t>
  </si>
  <si>
    <t>30</t>
  </si>
  <si>
    <t>11</t>
  </si>
  <si>
    <t>lose track of stream that was flowing mostly underground</t>
  </si>
  <si>
    <t>12</t>
  </si>
  <si>
    <t>55</t>
  </si>
  <si>
    <t>just a hole where you can see the stream</t>
  </si>
  <si>
    <t>130</t>
  </si>
  <si>
    <t>wetland outlet - "weird and braided and confucsing, followed visibly flowing water"</t>
  </si>
  <si>
    <t>underground</t>
  </si>
  <si>
    <t>31</t>
  </si>
  <si>
    <t>top of waterfall</t>
  </si>
  <si>
    <t>18</t>
  </si>
  <si>
    <t>81</t>
  </si>
  <si>
    <t>above waterfall</t>
  </si>
  <si>
    <t>comes out from underground (waterfall)</t>
  </si>
  <si>
    <t>25</t>
  </si>
  <si>
    <t>64</t>
  </si>
  <si>
    <t>47</t>
  </si>
  <si>
    <t>17</t>
  </si>
  <si>
    <t>62</t>
  </si>
  <si>
    <t>60</t>
  </si>
  <si>
    <t>13</t>
  </si>
  <si>
    <t>38</t>
  </si>
  <si>
    <t>72</t>
  </si>
  <si>
    <t>ele_arcpro</t>
  </si>
  <si>
    <t>dist_diff</t>
  </si>
  <si>
    <t>slope</t>
  </si>
  <si>
    <t>Date</t>
  </si>
  <si>
    <t>WaterTemp_c</t>
  </si>
  <si>
    <t>BaroPress_kpa</t>
  </si>
  <si>
    <t>AirTemp_c</t>
  </si>
  <si>
    <t>Total_hPa</t>
  </si>
  <si>
    <t>VaisalaType</t>
  </si>
  <si>
    <t>EOS_no</t>
  </si>
  <si>
    <t>old</t>
  </si>
  <si>
    <t>EOS2</t>
  </si>
  <si>
    <t>new</t>
  </si>
  <si>
    <t>Q_m3s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</si>
</sst>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3" fillId="0" borderId="0" xfId="0" applyFont="1"/>
    <xf numFmtId="14" fontId="0" fillId="0" borderId="0" xfId="0" applyNumberForma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EF8A-4AC3-472F-B2D4-0546A347E0F0}">
  <sheetPr>
    <outlinePr summaryBelow="0" summaryRight="0"/>
  </sheetPr>
  <dimension ref="A1:V51"/>
  <sheetViews>
    <sheetView workbookViewId="0">
      <pane ySplit="1" topLeftCell="A2" activePane="bottomLeft" state="frozen"/>
      <selection pane="bottomLeft" sqref="A1:XFD1048576"/>
    </sheetView>
  </sheetViews>
  <sheetFormatPr baseColWidth="10" defaultColWidth="8.83203125" defaultRowHeight="13" x14ac:dyDescent="0.15"/>
  <cols>
    <col min="1" max="5" width="16" customWidth="1"/>
    <col min="6" max="9" width="11.5" customWidth="1"/>
    <col min="10" max="19" width="17.5" customWidth="1"/>
    <col min="20" max="20" width="16" customWidth="1"/>
  </cols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57</v>
      </c>
      <c r="I1" s="1" t="s">
        <v>7</v>
      </c>
      <c r="J1" s="1" t="s">
        <v>8</v>
      </c>
      <c r="K1" s="1" t="s">
        <v>9</v>
      </c>
      <c r="L1" s="1" t="s">
        <v>10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s="1" t="s">
        <v>11</v>
      </c>
      <c r="T1" s="1" t="s">
        <v>54</v>
      </c>
      <c r="U1" s="1" t="s">
        <v>55</v>
      </c>
      <c r="V1" s="1" t="s">
        <v>56</v>
      </c>
    </row>
    <row r="2" spans="1:22" x14ac:dyDescent="0.15">
      <c r="A2">
        <v>-0.32634371079254199</v>
      </c>
      <c r="B2">
        <v>-78.199875223433196</v>
      </c>
      <c r="C2">
        <v>4107.2071700810802</v>
      </c>
      <c r="D2">
        <v>248.59052985700899</v>
      </c>
      <c r="E2" s="1"/>
      <c r="F2" s="1"/>
      <c r="G2" s="1"/>
      <c r="H2" s="4">
        <v>44377</v>
      </c>
      <c r="I2">
        <v>0.14499999999999999</v>
      </c>
      <c r="J2">
        <v>811.60965959922305</v>
      </c>
      <c r="K2" t="s">
        <v>14</v>
      </c>
      <c r="L2" t="s">
        <v>14</v>
      </c>
      <c r="M2">
        <v>8.3602500000000006</v>
      </c>
      <c r="N2">
        <v>62.374499999999998</v>
      </c>
      <c r="O2">
        <v>6.8090000000000002</v>
      </c>
      <c r="P2">
        <v>626.23339999999996</v>
      </c>
      <c r="Q2" t="s">
        <v>64</v>
      </c>
      <c r="R2" t="s">
        <v>65</v>
      </c>
      <c r="S2" s="1"/>
      <c r="T2" s="1"/>
      <c r="U2" s="1"/>
      <c r="V2" s="1"/>
    </row>
    <row r="3" spans="1:22" x14ac:dyDescent="0.15">
      <c r="A3">
        <v>-0.32610071079254199</v>
      </c>
      <c r="B3">
        <v>-78.1998589039423</v>
      </c>
      <c r="C3">
        <v>4109.6263644512801</v>
      </c>
      <c r="D3">
        <v>219.83675812116601</v>
      </c>
      <c r="E3" s="1"/>
      <c r="F3" s="1"/>
      <c r="G3" s="1"/>
      <c r="H3" s="4">
        <v>44377</v>
      </c>
      <c r="I3">
        <v>0.43</v>
      </c>
      <c r="J3">
        <v>789.00745683845503</v>
      </c>
      <c r="K3">
        <v>7.9429999999999996</v>
      </c>
      <c r="L3">
        <v>0.2281</v>
      </c>
      <c r="M3">
        <v>8.3127499999999994</v>
      </c>
      <c r="N3">
        <v>62.369799999999998</v>
      </c>
      <c r="O3">
        <v>6.7679999999999998</v>
      </c>
      <c r="P3">
        <v>626.18640000000005</v>
      </c>
      <c r="Q3" t="s">
        <v>64</v>
      </c>
      <c r="R3" t="s">
        <v>65</v>
      </c>
      <c r="S3" s="1"/>
      <c r="T3" s="1"/>
      <c r="U3" s="1"/>
      <c r="V3" s="1"/>
    </row>
    <row r="4" spans="1:22" x14ac:dyDescent="0.15">
      <c r="A4">
        <v>-0.32602871079254198</v>
      </c>
      <c r="B4">
        <v>-78.199814593456793</v>
      </c>
      <c r="C4">
        <v>4110.9582146004004</v>
      </c>
      <c r="D4">
        <v>210.42473430504</v>
      </c>
      <c r="E4" s="1"/>
      <c r="F4" s="1"/>
      <c r="G4" s="1"/>
      <c r="H4" s="4">
        <v>44376</v>
      </c>
      <c r="I4">
        <v>0.61</v>
      </c>
      <c r="J4">
        <v>1407.27990356431</v>
      </c>
      <c r="K4" t="s">
        <v>14</v>
      </c>
      <c r="L4" t="s">
        <v>14</v>
      </c>
      <c r="M4">
        <v>8.5322499999999994</v>
      </c>
      <c r="N4">
        <v>62.438400000000001</v>
      </c>
      <c r="O4">
        <v>7.2149999999999999</v>
      </c>
      <c r="P4">
        <v>626.87239999999997</v>
      </c>
      <c r="Q4" t="s">
        <v>66</v>
      </c>
      <c r="R4" t="s">
        <v>65</v>
      </c>
      <c r="S4" s="1"/>
      <c r="T4" s="1"/>
      <c r="U4" s="1"/>
      <c r="V4" s="1"/>
    </row>
    <row r="5" spans="1:22" x14ac:dyDescent="0.15">
      <c r="A5">
        <v>-0.32577971079254198</v>
      </c>
      <c r="B5">
        <v>-78.199708530962496</v>
      </c>
      <c r="C5">
        <v>4111.3909660570598</v>
      </c>
      <c r="D5">
        <v>180.02668473703699</v>
      </c>
      <c r="E5" s="1"/>
      <c r="F5" s="1"/>
      <c r="G5" s="1"/>
      <c r="H5" s="4">
        <v>44377</v>
      </c>
      <c r="I5">
        <v>0.09</v>
      </c>
      <c r="J5">
        <v>924.81851833313794</v>
      </c>
      <c r="K5" t="s">
        <v>14</v>
      </c>
      <c r="L5" t="s">
        <v>14</v>
      </c>
      <c r="M5">
        <v>8.5274999999999999</v>
      </c>
      <c r="N5">
        <v>62.360199999999999</v>
      </c>
      <c r="O5">
        <v>6.8230000000000004</v>
      </c>
      <c r="P5">
        <v>626.09040000000005</v>
      </c>
      <c r="Q5" t="s">
        <v>64</v>
      </c>
      <c r="R5" t="s">
        <v>65</v>
      </c>
      <c r="S5" s="1"/>
      <c r="T5" s="1"/>
      <c r="U5" s="1"/>
      <c r="V5" s="1"/>
    </row>
    <row r="6" spans="1:22" x14ac:dyDescent="0.15">
      <c r="A6">
        <v>-0.32573971079254199</v>
      </c>
      <c r="B6">
        <v>-78.199704877444503</v>
      </c>
      <c r="C6">
        <v>4113.1517945381001</v>
      </c>
      <c r="D6">
        <v>175.55414515079701</v>
      </c>
      <c r="E6" s="1"/>
      <c r="F6" s="1"/>
      <c r="G6" s="1"/>
      <c r="H6" s="4">
        <v>44376</v>
      </c>
      <c r="I6">
        <v>1.91</v>
      </c>
      <c r="J6" t="s">
        <v>14</v>
      </c>
      <c r="K6">
        <v>3.44</v>
      </c>
      <c r="L6">
        <v>0.12740000000000001</v>
      </c>
      <c r="M6" t="s">
        <v>14</v>
      </c>
      <c r="N6" t="s">
        <v>14</v>
      </c>
      <c r="O6" t="s">
        <v>14</v>
      </c>
      <c r="P6" t="s">
        <v>14</v>
      </c>
      <c r="Q6" t="s">
        <v>14</v>
      </c>
      <c r="R6" t="s">
        <v>65</v>
      </c>
      <c r="S6" s="1"/>
      <c r="T6" s="1"/>
      <c r="U6" s="1"/>
      <c r="V6" s="1"/>
    </row>
    <row r="7" spans="1:22" x14ac:dyDescent="0.15">
      <c r="A7">
        <v>-0.32562171079254199</v>
      </c>
      <c r="B7">
        <v>-78.199707378835001</v>
      </c>
      <c r="C7">
        <v>4115.5542782550701</v>
      </c>
      <c r="D7">
        <v>162.408278144001</v>
      </c>
      <c r="E7" s="1"/>
      <c r="F7" s="1"/>
      <c r="G7" s="1"/>
      <c r="H7" s="4">
        <v>44376</v>
      </c>
      <c r="I7">
        <v>0.16</v>
      </c>
      <c r="J7">
        <v>496.54896764953799</v>
      </c>
      <c r="K7" t="s">
        <v>14</v>
      </c>
      <c r="L7" t="s">
        <v>14</v>
      </c>
      <c r="M7">
        <v>8.3384999999999998</v>
      </c>
      <c r="N7">
        <v>62.4499</v>
      </c>
      <c r="O7">
        <v>7.2060000000000004</v>
      </c>
      <c r="P7">
        <v>626.98739999999998</v>
      </c>
      <c r="Q7" t="s">
        <v>66</v>
      </c>
      <c r="R7" t="s">
        <v>65</v>
      </c>
      <c r="S7" s="1"/>
      <c r="T7" s="1"/>
      <c r="U7" s="1"/>
      <c r="V7" s="1"/>
    </row>
    <row r="8" spans="1:22" x14ac:dyDescent="0.15">
      <c r="A8">
        <v>-0.32540671079254202</v>
      </c>
      <c r="B8">
        <v>-78.199700558877396</v>
      </c>
      <c r="C8">
        <v>4121.7040531726798</v>
      </c>
      <c r="D8">
        <v>138.39465557988501</v>
      </c>
      <c r="E8" s="1"/>
      <c r="F8" s="1"/>
      <c r="G8" s="1"/>
      <c r="H8" s="4">
        <v>44377</v>
      </c>
      <c r="I8">
        <v>1.4999999999999999E-2</v>
      </c>
      <c r="J8">
        <v>544.08044862191502</v>
      </c>
      <c r="K8" t="s">
        <v>14</v>
      </c>
      <c r="L8" t="s">
        <v>14</v>
      </c>
      <c r="M8">
        <v>8.5797500000000007</v>
      </c>
      <c r="N8">
        <v>62.372</v>
      </c>
      <c r="O8">
        <v>6.8280000000000003</v>
      </c>
      <c r="P8">
        <v>626.20839999999998</v>
      </c>
      <c r="Q8" t="s">
        <v>64</v>
      </c>
      <c r="R8" t="s">
        <v>65</v>
      </c>
      <c r="S8" s="1"/>
      <c r="T8" s="1"/>
      <c r="U8" s="1"/>
      <c r="V8" s="1"/>
    </row>
    <row r="9" spans="1:22" x14ac:dyDescent="0.15">
      <c r="A9">
        <v>-0.32534771079254199</v>
      </c>
      <c r="B9">
        <v>-78.199687071271896</v>
      </c>
      <c r="C9">
        <v>4122.5426753966603</v>
      </c>
      <c r="D9">
        <v>131.65543626911901</v>
      </c>
      <c r="E9" s="1"/>
      <c r="F9" s="1"/>
      <c r="G9" s="1"/>
      <c r="H9" s="4">
        <v>44376</v>
      </c>
      <c r="I9">
        <v>0.54</v>
      </c>
      <c r="J9">
        <v>921.98105267230801</v>
      </c>
      <c r="K9" t="s">
        <v>14</v>
      </c>
      <c r="L9" t="s">
        <v>14</v>
      </c>
      <c r="M9">
        <v>8.1617499999999996</v>
      </c>
      <c r="N9">
        <v>62.4495</v>
      </c>
      <c r="O9">
        <v>7.2</v>
      </c>
      <c r="P9">
        <v>626.98339999999996</v>
      </c>
      <c r="Q9" t="s">
        <v>66</v>
      </c>
      <c r="R9" t="s">
        <v>65</v>
      </c>
      <c r="S9" s="1"/>
      <c r="T9" s="1"/>
      <c r="U9" s="1"/>
      <c r="V9" s="1"/>
    </row>
    <row r="10" spans="1:22" x14ac:dyDescent="0.15">
      <c r="A10">
        <v>-0.32510171079254202</v>
      </c>
      <c r="B10">
        <v>-78.199610624289093</v>
      </c>
      <c r="C10">
        <v>4131.94206013451</v>
      </c>
      <c r="D10">
        <v>102.965468227982</v>
      </c>
      <c r="E10" s="1"/>
      <c r="F10" s="1"/>
      <c r="G10" s="1"/>
      <c r="H10" s="4">
        <v>44376</v>
      </c>
      <c r="I10">
        <v>0.105</v>
      </c>
      <c r="J10">
        <v>1215.55054841169</v>
      </c>
      <c r="K10" t="s">
        <v>14</v>
      </c>
      <c r="L10" t="s">
        <v>14</v>
      </c>
      <c r="M10">
        <v>8.0465</v>
      </c>
      <c r="N10">
        <v>62.459400000000002</v>
      </c>
      <c r="O10">
        <v>7.1980000000000004</v>
      </c>
      <c r="P10">
        <v>627.08240000000001</v>
      </c>
      <c r="Q10" t="s">
        <v>66</v>
      </c>
      <c r="R10" t="s">
        <v>65</v>
      </c>
      <c r="S10" s="1"/>
      <c r="T10" s="1"/>
      <c r="U10" s="1"/>
      <c r="V10" s="1"/>
    </row>
    <row r="11" spans="1:22" x14ac:dyDescent="0.15">
      <c r="A11">
        <v>-0.32509671079254199</v>
      </c>
      <c r="B11">
        <v>-78.199609552792694</v>
      </c>
      <c r="C11">
        <v>4132.0149248787402</v>
      </c>
      <c r="D11">
        <v>102.39623234791</v>
      </c>
      <c r="E11" s="1"/>
      <c r="F11" s="1"/>
      <c r="G11" s="1"/>
      <c r="H11" s="4">
        <v>44377</v>
      </c>
      <c r="I11">
        <v>0.29499999999999998</v>
      </c>
      <c r="J11">
        <v>619.02299797298303</v>
      </c>
      <c r="K11" t="s">
        <v>14</v>
      </c>
      <c r="L11" t="s">
        <v>14</v>
      </c>
      <c r="M11">
        <v>8.5077499999999997</v>
      </c>
      <c r="N11">
        <v>62.377800000000001</v>
      </c>
      <c r="O11">
        <v>6.8289999999999997</v>
      </c>
      <c r="P11">
        <v>626.26639999999998</v>
      </c>
      <c r="Q11" t="s">
        <v>64</v>
      </c>
      <c r="R11" t="s">
        <v>65</v>
      </c>
      <c r="S11" s="1"/>
      <c r="T11" s="1"/>
      <c r="U11" s="1"/>
      <c r="V11" s="1"/>
    </row>
    <row r="12" spans="1:22" x14ac:dyDescent="0.15">
      <c r="A12">
        <v>-0.32482071079254199</v>
      </c>
      <c r="B12">
        <v>-78.199624762168995</v>
      </c>
      <c r="C12">
        <v>4135.9262717326901</v>
      </c>
      <c r="D12">
        <v>71.320384361300995</v>
      </c>
      <c r="E12" s="1"/>
      <c r="F12" s="1"/>
      <c r="G12" s="1"/>
      <c r="H12" s="4">
        <v>44376</v>
      </c>
      <c r="I12">
        <v>2.605</v>
      </c>
      <c r="J12">
        <v>1111.94430211292</v>
      </c>
      <c r="K12" t="s">
        <v>14</v>
      </c>
      <c r="L12" t="s">
        <v>14</v>
      </c>
      <c r="M12">
        <v>7.8905000000000003</v>
      </c>
      <c r="N12">
        <v>62.462400000000002</v>
      </c>
      <c r="O12">
        <v>7.1959999999999997</v>
      </c>
      <c r="P12">
        <v>627.11239999999998</v>
      </c>
      <c r="Q12" t="s">
        <v>66</v>
      </c>
      <c r="R12" t="s">
        <v>65</v>
      </c>
      <c r="S12" s="1"/>
      <c r="T12" s="1"/>
      <c r="U12" s="1"/>
      <c r="V12" s="1"/>
    </row>
    <row r="13" spans="1:22" x14ac:dyDescent="0.15">
      <c r="A13">
        <v>-0.32466971079254198</v>
      </c>
      <c r="B13">
        <v>-78.199650669636995</v>
      </c>
      <c r="C13">
        <v>4134.3702579335104</v>
      </c>
      <c r="D13">
        <v>54.238391581920503</v>
      </c>
      <c r="E13" s="1"/>
      <c r="F13" s="1"/>
      <c r="G13" s="1"/>
      <c r="H13" s="4">
        <v>44377</v>
      </c>
      <c r="I13">
        <v>0.23499999999999999</v>
      </c>
      <c r="J13">
        <v>788.70325897073803</v>
      </c>
      <c r="K13" t="s">
        <v>14</v>
      </c>
      <c r="L13" t="s">
        <v>14</v>
      </c>
      <c r="M13">
        <v>8.2104999999999997</v>
      </c>
      <c r="N13">
        <v>62.376399999999997</v>
      </c>
      <c r="O13">
        <v>6.8010000000000002</v>
      </c>
      <c r="P13">
        <v>626.25239999999997</v>
      </c>
      <c r="Q13" t="s">
        <v>64</v>
      </c>
      <c r="R13" t="s">
        <v>65</v>
      </c>
      <c r="S13" s="1"/>
      <c r="T13" s="1"/>
      <c r="U13" s="1"/>
      <c r="V13" s="1"/>
    </row>
    <row r="14" spans="1:22" x14ac:dyDescent="0.15">
      <c r="A14">
        <v>-0.324359710792542</v>
      </c>
      <c r="B14">
        <v>-78.199603949949406</v>
      </c>
      <c r="C14">
        <v>4140.1943620982702</v>
      </c>
      <c r="D14">
        <v>19.205301613763201</v>
      </c>
      <c r="E14" s="1"/>
      <c r="F14" s="1"/>
      <c r="G14" s="1"/>
      <c r="H14" s="4">
        <v>44376</v>
      </c>
      <c r="I14">
        <v>1.22</v>
      </c>
      <c r="J14">
        <v>1556.6974436036901</v>
      </c>
      <c r="K14">
        <v>4.093</v>
      </c>
      <c r="L14">
        <v>0.13370000000000001</v>
      </c>
      <c r="M14">
        <v>7.8257500000000002</v>
      </c>
      <c r="N14">
        <v>62.465400000000002</v>
      </c>
      <c r="O14">
        <v>7.1959999999999997</v>
      </c>
      <c r="P14">
        <v>627.14239999999995</v>
      </c>
      <c r="Q14" t="s">
        <v>66</v>
      </c>
      <c r="R14" t="s">
        <v>65</v>
      </c>
      <c r="S14" s="1"/>
      <c r="T14" s="1"/>
      <c r="U14" s="1"/>
      <c r="V14" s="1"/>
    </row>
    <row r="15" spans="1:22" x14ac:dyDescent="0.15">
      <c r="A15">
        <v>-0.324216710792542</v>
      </c>
      <c r="B15">
        <v>-78.199604307896806</v>
      </c>
      <c r="C15">
        <v>4148.7802539682098</v>
      </c>
      <c r="D15">
        <v>3.12848886199885</v>
      </c>
      <c r="E15" s="1"/>
      <c r="F15" s="1"/>
      <c r="G15" s="1"/>
      <c r="H15" s="4">
        <v>44377</v>
      </c>
      <c r="I15">
        <v>0.09</v>
      </c>
      <c r="J15">
        <v>566.48820377183097</v>
      </c>
      <c r="K15">
        <v>8.7370000000000001</v>
      </c>
      <c r="L15">
        <v>0.2291</v>
      </c>
      <c r="M15">
        <v>8.15625</v>
      </c>
      <c r="N15">
        <v>62.362200000000001</v>
      </c>
      <c r="O15">
        <v>6.7859999999999996</v>
      </c>
      <c r="P15">
        <v>626.11040000000003</v>
      </c>
      <c r="Q15" t="s">
        <v>64</v>
      </c>
      <c r="R15" t="s">
        <v>65</v>
      </c>
      <c r="S15" s="1"/>
      <c r="T15" s="1"/>
      <c r="U15" s="1"/>
      <c r="V15" s="1"/>
    </row>
    <row r="16" spans="1:22" x14ac:dyDescent="0.15">
      <c r="A16" s="3">
        <v>-0.324944710792542</v>
      </c>
      <c r="B16" s="3">
        <v>-78.199601318280202</v>
      </c>
      <c r="C16" s="3">
        <v>4135.1108608214699</v>
      </c>
      <c r="D16" s="3">
        <v>85.3337777042927</v>
      </c>
      <c r="E16" s="3">
        <v>145.69999999999999</v>
      </c>
      <c r="F16" s="3" t="s">
        <v>14</v>
      </c>
      <c r="G16" s="3" t="s">
        <v>14</v>
      </c>
      <c r="H16" s="3"/>
      <c r="I16" s="3" t="s">
        <v>14</v>
      </c>
      <c r="J16" s="3" t="s">
        <v>14</v>
      </c>
      <c r="K16" s="3" t="s">
        <v>14</v>
      </c>
      <c r="L16" s="3" t="s">
        <v>14</v>
      </c>
      <c r="M16" s="3"/>
      <c r="N16" s="3"/>
      <c r="O16" s="3"/>
      <c r="P16" s="3"/>
      <c r="Q16" s="3"/>
      <c r="R16" s="3"/>
      <c r="S16" s="3" t="s">
        <v>32</v>
      </c>
      <c r="T16" s="3">
        <v>4128.76611328125</v>
      </c>
    </row>
    <row r="17" spans="1:22" x14ac:dyDescent="0.15">
      <c r="A17" s="3">
        <v>-0.32495271079254201</v>
      </c>
      <c r="B17" s="3">
        <v>-78.199600549787903</v>
      </c>
      <c r="C17" s="3">
        <v>4134.9692104052001</v>
      </c>
      <c r="D17" s="3">
        <v>86.273718935957106</v>
      </c>
      <c r="E17" s="3">
        <v>146.80000000000001</v>
      </c>
      <c r="F17" s="3" t="s">
        <v>14</v>
      </c>
      <c r="G17" s="3" t="s">
        <v>14</v>
      </c>
      <c r="H17" s="3"/>
      <c r="I17" s="3" t="s">
        <v>14</v>
      </c>
      <c r="J17" s="3" t="s">
        <v>14</v>
      </c>
      <c r="K17" s="3" t="s">
        <v>14</v>
      </c>
      <c r="L17" s="3" t="s">
        <v>14</v>
      </c>
      <c r="M17" s="3"/>
      <c r="N17" s="3"/>
      <c r="O17" s="3"/>
      <c r="P17" s="3"/>
      <c r="Q17" s="3"/>
      <c r="R17" s="3"/>
      <c r="S17" s="3"/>
      <c r="T17" s="3">
        <v>4128.33544921875</v>
      </c>
    </row>
    <row r="18" spans="1:22" x14ac:dyDescent="0.15">
      <c r="A18" s="3">
        <v>-0.324967710792542</v>
      </c>
      <c r="B18" s="3">
        <v>-78.199599446092705</v>
      </c>
      <c r="C18" s="3">
        <v>4134.6829865653899</v>
      </c>
      <c r="D18" s="3">
        <v>87.948086514677399</v>
      </c>
      <c r="E18" s="3">
        <v>147.80000000000001</v>
      </c>
      <c r="F18" s="3" t="s">
        <v>14</v>
      </c>
      <c r="G18" s="3" t="s">
        <v>14</v>
      </c>
      <c r="H18" s="3"/>
      <c r="I18" s="3" t="s">
        <v>14</v>
      </c>
      <c r="J18" s="3" t="s">
        <v>14</v>
      </c>
      <c r="K18" s="3" t="s">
        <v>14</v>
      </c>
      <c r="L18" s="3" t="s">
        <v>14</v>
      </c>
      <c r="M18" s="3"/>
      <c r="N18" s="3"/>
      <c r="O18" s="3"/>
      <c r="P18" s="3"/>
      <c r="Q18" s="3"/>
      <c r="R18" s="3"/>
      <c r="S18" s="3" t="s">
        <v>35</v>
      </c>
      <c r="T18" s="3">
        <v>4128.33544921875</v>
      </c>
    </row>
    <row r="19" spans="1:22" x14ac:dyDescent="0.15">
      <c r="A19" s="3">
        <v>-0.32510971079254197</v>
      </c>
      <c r="B19" s="3">
        <v>-78.1996124294905</v>
      </c>
      <c r="C19" s="3">
        <v>4131.8270322956996</v>
      </c>
      <c r="D19" s="3">
        <v>103.85482039105599</v>
      </c>
      <c r="E19" s="3">
        <v>162.80000000000001</v>
      </c>
      <c r="F19" s="3" t="s">
        <v>14</v>
      </c>
      <c r="G19" s="3" t="s">
        <v>14</v>
      </c>
      <c r="H19" s="3"/>
      <c r="I19" s="3" t="s">
        <v>14</v>
      </c>
      <c r="J19" s="3" t="s">
        <v>14</v>
      </c>
      <c r="K19" s="3" t="s">
        <v>14</v>
      </c>
      <c r="L19" s="3" t="s">
        <v>14</v>
      </c>
      <c r="M19" s="3"/>
      <c r="N19" s="3"/>
      <c r="O19" s="3"/>
      <c r="P19" s="3"/>
      <c r="Q19" s="3"/>
      <c r="R19" s="3"/>
      <c r="S19" s="3" t="s">
        <v>38</v>
      </c>
      <c r="T19" s="3">
        <v>4126.4736328125</v>
      </c>
    </row>
    <row r="20" spans="1:22" x14ac:dyDescent="0.15">
      <c r="A20" s="3">
        <v>-0.32511871079254201</v>
      </c>
      <c r="B20" s="3">
        <v>-78.199614588533095</v>
      </c>
      <c r="C20" s="3">
        <v>4131.69284864565</v>
      </c>
      <c r="D20" s="3">
        <v>104.954030312146</v>
      </c>
      <c r="E20" s="3">
        <v>163.80000000000001</v>
      </c>
      <c r="F20" s="3" t="s">
        <v>14</v>
      </c>
      <c r="G20" s="3" t="s">
        <v>14</v>
      </c>
      <c r="H20" s="3"/>
      <c r="I20" s="3" t="s">
        <v>14</v>
      </c>
      <c r="J20" s="3" t="s">
        <v>14</v>
      </c>
      <c r="K20" s="3" t="s">
        <v>14</v>
      </c>
      <c r="L20" s="3" t="s">
        <v>14</v>
      </c>
      <c r="M20" s="3"/>
      <c r="N20" s="3"/>
      <c r="O20" s="3"/>
      <c r="P20" s="3"/>
      <c r="Q20" s="3"/>
      <c r="R20" s="3"/>
      <c r="S20" s="3" t="s">
        <v>38</v>
      </c>
      <c r="T20" s="3">
        <v>4126.4736328125</v>
      </c>
    </row>
    <row r="21" spans="1:22" x14ac:dyDescent="0.15">
      <c r="A21" s="3">
        <v>-0.32512871079254202</v>
      </c>
      <c r="B21" s="3">
        <v>-78.199617137892105</v>
      </c>
      <c r="C21" s="3">
        <v>4131.52686843626</v>
      </c>
      <c r="D21" s="3">
        <v>106.05324023323701</v>
      </c>
      <c r="E21" s="3">
        <v>164.8</v>
      </c>
      <c r="F21" s="3" t="s">
        <v>25</v>
      </c>
      <c r="G21" s="3" t="s">
        <v>39</v>
      </c>
      <c r="H21" s="3"/>
      <c r="I21" s="3" t="s">
        <v>14</v>
      </c>
      <c r="J21" s="3" t="s">
        <v>14</v>
      </c>
      <c r="K21" s="3" t="s">
        <v>14</v>
      </c>
      <c r="L21" s="3" t="s">
        <v>14</v>
      </c>
      <c r="M21" s="3"/>
      <c r="N21" s="3"/>
      <c r="O21" s="3"/>
      <c r="P21" s="3"/>
      <c r="Q21" s="3"/>
      <c r="R21" s="3"/>
      <c r="S21" s="3" t="s">
        <v>40</v>
      </c>
      <c r="T21" s="3">
        <v>4126.4736328125</v>
      </c>
    </row>
    <row r="22" spans="1:22" x14ac:dyDescent="0.15">
      <c r="A22" s="3">
        <v>-0.32514771079254201</v>
      </c>
      <c r="B22" s="3">
        <v>-78.199622379221793</v>
      </c>
      <c r="C22" s="3">
        <v>4131.2827449137503</v>
      </c>
      <c r="D22" s="3">
        <v>108.25166007541701</v>
      </c>
      <c r="E22" s="3">
        <v>166.8</v>
      </c>
      <c r="F22" s="3" t="s">
        <v>14</v>
      </c>
      <c r="G22" s="3" t="s">
        <v>14</v>
      </c>
      <c r="H22" s="3"/>
      <c r="I22" s="3" t="s">
        <v>14</v>
      </c>
      <c r="J22" s="3" t="s">
        <v>14</v>
      </c>
      <c r="K22" s="3" t="s">
        <v>14</v>
      </c>
      <c r="L22" s="3" t="s">
        <v>14</v>
      </c>
      <c r="M22" s="3"/>
      <c r="N22" s="3"/>
      <c r="O22" s="3"/>
      <c r="P22" s="3"/>
      <c r="Q22" s="3"/>
      <c r="R22" s="3"/>
      <c r="S22" s="3" t="s">
        <v>44</v>
      </c>
      <c r="T22" s="3">
        <v>4126.3017578125</v>
      </c>
    </row>
    <row r="23" spans="1:22" x14ac:dyDescent="0.15">
      <c r="A23" s="3">
        <v>-0.32523171079254198</v>
      </c>
      <c r="B23" s="3">
        <v>-78.199649722814698</v>
      </c>
      <c r="C23" s="3">
        <v>4129.1238672314103</v>
      </c>
      <c r="D23" s="3">
        <v>118.08783972713699</v>
      </c>
      <c r="E23" s="3">
        <v>177.8</v>
      </c>
      <c r="F23" s="3" t="s">
        <v>14</v>
      </c>
      <c r="G23" s="3" t="s">
        <v>14</v>
      </c>
      <c r="H23" s="3"/>
      <c r="I23" s="3" t="s">
        <v>14</v>
      </c>
      <c r="J23" s="3" t="s">
        <v>14</v>
      </c>
      <c r="K23" s="3" t="s">
        <v>14</v>
      </c>
      <c r="L23" s="3" t="s">
        <v>14</v>
      </c>
      <c r="M23" s="3"/>
      <c r="N23" s="3"/>
      <c r="O23" s="3"/>
      <c r="P23" s="3"/>
      <c r="Q23" s="3"/>
      <c r="R23" s="3"/>
      <c r="S23" s="3" t="s">
        <v>38</v>
      </c>
      <c r="T23" s="3">
        <v>4125.42578125</v>
      </c>
    </row>
    <row r="24" spans="1:22" x14ac:dyDescent="0.15">
      <c r="A24" s="3">
        <v>-0.32525471079254198</v>
      </c>
      <c r="B24" s="3">
        <v>-78.199657684186604</v>
      </c>
      <c r="C24" s="3">
        <v>4128.1575392771902</v>
      </c>
      <c r="D24" s="3">
        <v>120.77043417760601</v>
      </c>
      <c r="E24" s="3">
        <v>180.8</v>
      </c>
      <c r="F24" s="3" t="s">
        <v>14</v>
      </c>
      <c r="G24" s="3" t="s">
        <v>14</v>
      </c>
      <c r="H24" s="3"/>
      <c r="I24" s="3" t="s">
        <v>14</v>
      </c>
      <c r="J24" s="3" t="s">
        <v>14</v>
      </c>
      <c r="K24" s="3" t="s">
        <v>14</v>
      </c>
      <c r="L24" s="3" t="s">
        <v>14</v>
      </c>
      <c r="M24" s="3"/>
      <c r="N24" s="3"/>
      <c r="O24" s="3"/>
      <c r="P24" s="3"/>
      <c r="Q24" s="3"/>
      <c r="R24" s="3"/>
      <c r="S24" s="3" t="s">
        <v>38</v>
      </c>
      <c r="T24" s="3">
        <v>4124.78662109375</v>
      </c>
    </row>
    <row r="25" spans="1:22" x14ac:dyDescent="0.15">
      <c r="A25" s="3">
        <v>-0.32547471079254198</v>
      </c>
      <c r="B25" s="3">
        <v>-78.199709250434907</v>
      </c>
      <c r="C25" s="3">
        <v>4120.5646480136902</v>
      </c>
      <c r="D25" s="3">
        <v>146.015095318721</v>
      </c>
      <c r="E25" s="3">
        <v>208.8</v>
      </c>
      <c r="F25" s="3" t="s">
        <v>14</v>
      </c>
      <c r="G25" s="3" t="s">
        <v>14</v>
      </c>
      <c r="H25" s="3"/>
      <c r="I25" s="3" t="s">
        <v>14</v>
      </c>
      <c r="J25" s="3" t="s">
        <v>14</v>
      </c>
      <c r="K25" s="3" t="s">
        <v>14</v>
      </c>
      <c r="L25" s="3" t="s">
        <v>14</v>
      </c>
      <c r="M25" s="3"/>
      <c r="N25" s="3"/>
      <c r="O25" s="3"/>
      <c r="P25" s="3"/>
      <c r="Q25" s="3"/>
      <c r="R25" s="3"/>
      <c r="S25" s="3" t="s">
        <v>38</v>
      </c>
      <c r="T25" s="3">
        <v>4116.79443359375</v>
      </c>
    </row>
    <row r="26" spans="1:22" x14ac:dyDescent="0.15">
      <c r="A26" s="3">
        <v>-0.32551171079254199</v>
      </c>
      <c r="B26" s="3">
        <v>-78.199710931209097</v>
      </c>
      <c r="C26" s="3">
        <v>4119.1829219002202</v>
      </c>
      <c r="D26" s="3">
        <v>150.11067993406499</v>
      </c>
      <c r="E26" s="3">
        <v>213.3</v>
      </c>
      <c r="F26" s="3" t="s">
        <v>14</v>
      </c>
      <c r="G26" s="3" t="s">
        <v>14</v>
      </c>
      <c r="H26" s="3"/>
      <c r="I26" s="3" t="s">
        <v>14</v>
      </c>
      <c r="J26" s="3" t="s">
        <v>14</v>
      </c>
      <c r="K26" s="3" t="s">
        <v>14</v>
      </c>
      <c r="L26" s="3" t="s">
        <v>14</v>
      </c>
      <c r="M26" s="3"/>
      <c r="N26" s="3"/>
      <c r="O26" s="3"/>
      <c r="P26" s="3"/>
      <c r="Q26" s="3"/>
      <c r="R26" s="3"/>
      <c r="S26" s="3" t="s">
        <v>38</v>
      </c>
      <c r="T26" s="3">
        <v>4115.7099609375</v>
      </c>
    </row>
    <row r="27" spans="1:22" x14ac:dyDescent="0.15">
      <c r="A27" s="3">
        <v>-0.32553971079254201</v>
      </c>
      <c r="B27" s="3">
        <v>-78.199710987629203</v>
      </c>
      <c r="C27" s="3">
        <v>4117.9958547981396</v>
      </c>
      <c r="D27" s="3">
        <v>153.29613463488701</v>
      </c>
      <c r="E27" s="3">
        <v>216.8</v>
      </c>
      <c r="F27" s="3" t="s">
        <v>14</v>
      </c>
      <c r="G27" s="3" t="s">
        <v>14</v>
      </c>
      <c r="H27" s="3"/>
      <c r="I27" s="3" t="s">
        <v>14</v>
      </c>
      <c r="J27" s="3" t="s">
        <v>14</v>
      </c>
      <c r="K27" s="3" t="s">
        <v>14</v>
      </c>
      <c r="L27" s="3" t="s">
        <v>14</v>
      </c>
      <c r="M27" s="3"/>
      <c r="N27" s="3"/>
      <c r="O27" s="3"/>
      <c r="P27" s="3"/>
      <c r="Q27" s="3"/>
      <c r="R27" s="3"/>
      <c r="S27" s="3" t="s">
        <v>38</v>
      </c>
      <c r="T27" s="3">
        <v>4114.64404296875</v>
      </c>
    </row>
    <row r="28" spans="1:22" x14ac:dyDescent="0.15">
      <c r="A28" s="3">
        <v>-0.325556710792542</v>
      </c>
      <c r="B28" s="3">
        <v>-78.1997106038243</v>
      </c>
      <c r="C28" s="3">
        <v>4117.3966955889</v>
      </c>
      <c r="D28" s="3">
        <v>155.116394463929</v>
      </c>
      <c r="E28" s="3">
        <v>218.8</v>
      </c>
      <c r="F28" s="3" t="s">
        <v>14</v>
      </c>
      <c r="G28" s="3" t="s">
        <v>14</v>
      </c>
      <c r="H28" s="3"/>
      <c r="I28" s="3" t="s">
        <v>14</v>
      </c>
      <c r="J28" s="3" t="s">
        <v>14</v>
      </c>
      <c r="K28" s="3" t="s">
        <v>14</v>
      </c>
      <c r="L28" s="3" t="s">
        <v>14</v>
      </c>
      <c r="M28" s="3"/>
      <c r="N28" s="3"/>
      <c r="O28" s="3"/>
      <c r="P28" s="3"/>
      <c r="Q28" s="3"/>
      <c r="R28" s="3"/>
      <c r="S28" s="3" t="s">
        <v>38</v>
      </c>
      <c r="T28" s="3">
        <v>4113.59765625</v>
      </c>
    </row>
    <row r="29" spans="1:22" x14ac:dyDescent="0.15">
      <c r="A29" s="3">
        <v>-0.325695710792542</v>
      </c>
      <c r="B29" s="3">
        <v>-78.199704144991898</v>
      </c>
      <c r="C29" s="3">
        <v>4114.4559790188196</v>
      </c>
      <c r="D29" s="3">
        <v>170.67961600223299</v>
      </c>
      <c r="E29" s="3">
        <v>235.9</v>
      </c>
      <c r="F29" s="3" t="s">
        <v>14</v>
      </c>
      <c r="G29" s="3" t="s">
        <v>14</v>
      </c>
      <c r="H29" s="3"/>
      <c r="I29" s="3" t="s">
        <v>14</v>
      </c>
      <c r="J29" s="3" t="s">
        <v>14</v>
      </c>
      <c r="K29" s="3" t="s">
        <v>14</v>
      </c>
      <c r="L29" s="3" t="s">
        <v>14</v>
      </c>
      <c r="M29" s="3"/>
      <c r="N29" s="3"/>
      <c r="O29" s="3"/>
      <c r="P29" s="3"/>
      <c r="Q29" s="3"/>
      <c r="R29" s="3"/>
      <c r="S29" s="3" t="s">
        <v>38</v>
      </c>
      <c r="T29" s="3">
        <v>4108.7470703125</v>
      </c>
    </row>
    <row r="30" spans="1:22" x14ac:dyDescent="0.15">
      <c r="A30" s="3">
        <v>-0.32571571079254202</v>
      </c>
      <c r="B30" s="3">
        <v>-78.199704119061195</v>
      </c>
      <c r="C30" s="3">
        <v>4114.0088981905201</v>
      </c>
      <c r="D30" s="3">
        <v>172.86392779708299</v>
      </c>
      <c r="E30" s="3">
        <v>238.3</v>
      </c>
      <c r="F30" s="3" t="s">
        <v>14</v>
      </c>
      <c r="G30" s="3" t="s">
        <v>14</v>
      </c>
      <c r="H30" s="3"/>
      <c r="I30" s="3" t="s">
        <v>14</v>
      </c>
      <c r="J30" s="3" t="s">
        <v>14</v>
      </c>
      <c r="K30" s="3" t="s">
        <v>14</v>
      </c>
      <c r="L30" s="3" t="s">
        <v>14</v>
      </c>
      <c r="M30" s="3"/>
      <c r="N30" s="3"/>
      <c r="O30" s="3"/>
      <c r="P30" s="3"/>
      <c r="Q30" s="3"/>
      <c r="R30" s="3"/>
      <c r="S30" s="3" t="s">
        <v>38</v>
      </c>
      <c r="T30" s="3">
        <v>4108.0341796875</v>
      </c>
    </row>
    <row r="31" spans="1:22" x14ac:dyDescent="0.15">
      <c r="A31" s="2">
        <v>-0.324197710792542</v>
      </c>
      <c r="B31" s="2">
        <v>-78.199592039205498</v>
      </c>
      <c r="C31" s="2">
        <v>4150.4607471293202</v>
      </c>
      <c r="D31" s="2">
        <v>0.60239254588111601</v>
      </c>
      <c r="E31" s="2">
        <v>0</v>
      </c>
      <c r="F31" s="2" t="s">
        <v>12</v>
      </c>
      <c r="G31" s="2" t="s">
        <v>13</v>
      </c>
      <c r="H31" s="2"/>
      <c r="I31" s="2" t="s">
        <v>14</v>
      </c>
      <c r="J31" s="2" t="s">
        <v>14</v>
      </c>
      <c r="K31" s="2" t="s">
        <v>14</v>
      </c>
      <c r="L31" s="2" t="s">
        <v>14</v>
      </c>
      <c r="M31" s="2"/>
      <c r="N31" s="2"/>
      <c r="O31" s="2"/>
      <c r="P31" s="2"/>
      <c r="Q31" s="2"/>
      <c r="R31" s="2"/>
      <c r="S31" s="2" t="s">
        <v>15</v>
      </c>
      <c r="T31" s="2">
        <v>4136.46484375</v>
      </c>
    </row>
    <row r="32" spans="1:22" x14ac:dyDescent="0.15">
      <c r="A32" s="2">
        <v>-0.32423771079254199</v>
      </c>
      <c r="B32" s="2">
        <v>-78.199610550139397</v>
      </c>
      <c r="C32" s="2">
        <v>4147.2390396567898</v>
      </c>
      <c r="D32" s="2">
        <v>5.6044642289420699</v>
      </c>
      <c r="E32" s="2">
        <v>5.8</v>
      </c>
      <c r="F32" s="2" t="s">
        <v>16</v>
      </c>
      <c r="G32" s="2" t="s">
        <v>17</v>
      </c>
      <c r="H32" s="2"/>
      <c r="I32" s="2" t="s">
        <v>14</v>
      </c>
      <c r="J32" s="2" t="s">
        <v>14</v>
      </c>
      <c r="K32" s="2" t="s">
        <v>14</v>
      </c>
      <c r="L32" s="2" t="s">
        <v>14</v>
      </c>
      <c r="M32" s="2"/>
      <c r="N32" s="2"/>
      <c r="O32" s="2"/>
      <c r="P32" s="2"/>
      <c r="Q32" s="2"/>
      <c r="R32" s="2"/>
      <c r="S32" s="2"/>
      <c r="T32" s="2">
        <v>4135.58642578125</v>
      </c>
      <c r="U32">
        <f>E33-E31</f>
        <v>15.8</v>
      </c>
      <c r="V32">
        <f t="shared" ref="V32:V49" si="0">(T31-T33)/U32</f>
        <v>0.14997651305379747</v>
      </c>
    </row>
    <row r="33" spans="1:22" x14ac:dyDescent="0.15">
      <c r="A33" s="2">
        <v>-0.32431471079254198</v>
      </c>
      <c r="B33" s="2">
        <v>-78.199606667830906</v>
      </c>
      <c r="C33" s="2">
        <v>4142.4816896441898</v>
      </c>
      <c r="D33" s="2">
        <v>14.228725751461001</v>
      </c>
      <c r="E33" s="2">
        <v>15.8</v>
      </c>
      <c r="F33" s="2" t="s">
        <v>18</v>
      </c>
      <c r="G33" s="2" t="s">
        <v>19</v>
      </c>
      <c r="H33" s="2"/>
      <c r="I33" s="2" t="s">
        <v>14</v>
      </c>
      <c r="J33" s="2" t="s">
        <v>14</v>
      </c>
      <c r="K33" s="2" t="s">
        <v>14</v>
      </c>
      <c r="L33" s="2" t="s">
        <v>14</v>
      </c>
      <c r="M33" s="2"/>
      <c r="N33" s="2"/>
      <c r="O33" s="2"/>
      <c r="P33" s="2"/>
      <c r="Q33" s="2"/>
      <c r="R33" s="2"/>
      <c r="S33" s="2"/>
      <c r="T33" s="2">
        <v>4134.09521484375</v>
      </c>
      <c r="U33">
        <f t="shared" ref="U33:U39" si="1">E34-E32</f>
        <v>20</v>
      </c>
      <c r="V33">
        <f t="shared" si="0"/>
        <v>8.0322265625E-2</v>
      </c>
    </row>
    <row r="34" spans="1:22" x14ac:dyDescent="0.15">
      <c r="A34" s="2">
        <v>-0.32439271079254201</v>
      </c>
      <c r="B34" s="2">
        <v>-78.199605574770999</v>
      </c>
      <c r="C34" s="2">
        <v>4138.7478454452603</v>
      </c>
      <c r="D34" s="2">
        <v>22.852987273979799</v>
      </c>
      <c r="E34" s="2">
        <v>25.8</v>
      </c>
      <c r="F34" s="2" t="s">
        <v>12</v>
      </c>
      <c r="G34" s="2" t="s">
        <v>20</v>
      </c>
      <c r="H34" s="2"/>
      <c r="I34" s="2" t="s">
        <v>14</v>
      </c>
      <c r="J34" s="2" t="s">
        <v>14</v>
      </c>
      <c r="K34" s="2" t="s">
        <v>14</v>
      </c>
      <c r="L34" s="2" t="s">
        <v>14</v>
      </c>
      <c r="M34" s="2"/>
      <c r="N34" s="2"/>
      <c r="O34" s="2"/>
      <c r="P34" s="2"/>
      <c r="Q34" s="2"/>
      <c r="R34" s="2"/>
      <c r="S34" s="2"/>
      <c r="T34" s="2">
        <v>4133.97998046875</v>
      </c>
      <c r="U34">
        <f t="shared" si="1"/>
        <v>19.999999999999996</v>
      </c>
      <c r="V34">
        <f t="shared" si="0"/>
        <v>1.8505859375000003E-2</v>
      </c>
    </row>
    <row r="35" spans="1:22" x14ac:dyDescent="0.15">
      <c r="A35" s="2">
        <v>-0.32446871079254203</v>
      </c>
      <c r="B35" s="2">
        <v>-78.199619741614796</v>
      </c>
      <c r="C35" s="2">
        <v>4136.0938002574703</v>
      </c>
      <c r="D35" s="2">
        <v>31.477248796498699</v>
      </c>
      <c r="E35" s="2">
        <v>35.799999999999997</v>
      </c>
      <c r="F35" s="2" t="s">
        <v>21</v>
      </c>
      <c r="G35" s="2" t="s">
        <v>22</v>
      </c>
      <c r="H35" s="2"/>
      <c r="I35" s="2" t="s">
        <v>14</v>
      </c>
      <c r="J35" s="2" t="s">
        <v>14</v>
      </c>
      <c r="K35" s="2" t="s">
        <v>14</v>
      </c>
      <c r="L35" s="2" t="s">
        <v>14</v>
      </c>
      <c r="M35" s="2"/>
      <c r="N35" s="2"/>
      <c r="O35" s="2"/>
      <c r="P35" s="2"/>
      <c r="Q35" s="2"/>
      <c r="R35" s="2"/>
      <c r="S35" s="2"/>
      <c r="T35" s="2">
        <v>4133.72509765625</v>
      </c>
      <c r="U35">
        <f t="shared" si="1"/>
        <v>19.999999999999996</v>
      </c>
      <c r="V35">
        <f t="shared" si="0"/>
        <v>3.2397460937500004E-2</v>
      </c>
    </row>
    <row r="36" spans="1:22" x14ac:dyDescent="0.15">
      <c r="A36" s="2">
        <v>-0.32454371079254202</v>
      </c>
      <c r="B36" s="2">
        <v>-78.199638368131005</v>
      </c>
      <c r="C36" s="2">
        <v>4134.4209234132004</v>
      </c>
      <c r="D36" s="2">
        <v>40.101510319017599</v>
      </c>
      <c r="E36" s="2">
        <v>45.8</v>
      </c>
      <c r="F36" s="2" t="s">
        <v>23</v>
      </c>
      <c r="G36" s="2" t="s">
        <v>24</v>
      </c>
      <c r="H36" s="2"/>
      <c r="I36" s="2" t="s">
        <v>14</v>
      </c>
      <c r="J36" s="2" t="s">
        <v>14</v>
      </c>
      <c r="K36" s="2" t="s">
        <v>14</v>
      </c>
      <c r="L36" s="2" t="s">
        <v>14</v>
      </c>
      <c r="M36" s="2"/>
      <c r="N36" s="2"/>
      <c r="O36" s="2"/>
      <c r="P36" s="2"/>
      <c r="Q36" s="2"/>
      <c r="R36" s="2"/>
      <c r="S36" s="2"/>
      <c r="T36" s="2">
        <v>4133.33203125</v>
      </c>
      <c r="U36">
        <f t="shared" si="1"/>
        <v>20</v>
      </c>
      <c r="V36">
        <f t="shared" si="0"/>
        <v>4.5629882812500001E-2</v>
      </c>
    </row>
    <row r="37" spans="1:22" x14ac:dyDescent="0.15">
      <c r="A37" s="2">
        <v>-0.324583710792542</v>
      </c>
      <c r="B37" s="2">
        <v>-78.199645954613302</v>
      </c>
      <c r="C37" s="2">
        <v>4133.9137453932299</v>
      </c>
      <c r="D37" s="2">
        <v>44.629264812038102</v>
      </c>
      <c r="E37" s="2">
        <v>55.8</v>
      </c>
      <c r="F37" s="2" t="s">
        <v>25</v>
      </c>
      <c r="G37" s="2" t="s">
        <v>26</v>
      </c>
      <c r="H37" s="2"/>
      <c r="I37" s="2" t="s">
        <v>14</v>
      </c>
      <c r="J37" s="2" t="s">
        <v>14</v>
      </c>
      <c r="K37" s="2" t="s">
        <v>14</v>
      </c>
      <c r="L37" s="2" t="s">
        <v>14</v>
      </c>
      <c r="M37" s="2"/>
      <c r="N37" s="2"/>
      <c r="O37" s="2"/>
      <c r="P37" s="2"/>
      <c r="Q37" s="2"/>
      <c r="R37" s="2"/>
      <c r="S37" s="2"/>
      <c r="T37" s="2">
        <v>4132.8125</v>
      </c>
      <c r="U37">
        <f t="shared" si="1"/>
        <v>20</v>
      </c>
      <c r="V37">
        <f t="shared" si="0"/>
        <v>5.2172851562499997E-2</v>
      </c>
    </row>
    <row r="38" spans="1:22" x14ac:dyDescent="0.15">
      <c r="A38" s="2">
        <v>-0.32462371079254199</v>
      </c>
      <c r="B38" s="2">
        <v>-78.199650301474193</v>
      </c>
      <c r="C38" s="2">
        <v>4133.8692815323602</v>
      </c>
      <c r="D38" s="2">
        <v>49.157019305058697</v>
      </c>
      <c r="E38" s="2">
        <v>65.8</v>
      </c>
      <c r="F38" s="2" t="s">
        <v>27</v>
      </c>
      <c r="G38" s="2" t="s">
        <v>28</v>
      </c>
      <c r="H38" s="2"/>
      <c r="I38" s="2" t="s">
        <v>14</v>
      </c>
      <c r="J38" s="2" t="s">
        <v>14</v>
      </c>
      <c r="K38" s="2" t="s">
        <v>14</v>
      </c>
      <c r="L38" s="2" t="s">
        <v>14</v>
      </c>
      <c r="M38" s="2"/>
      <c r="N38" s="2"/>
      <c r="O38" s="2"/>
      <c r="P38" s="2"/>
      <c r="Q38" s="2"/>
      <c r="R38" s="2"/>
      <c r="S38" s="2" t="s">
        <v>29</v>
      </c>
      <c r="T38" s="2">
        <v>4132.28857421875</v>
      </c>
      <c r="U38">
        <f t="shared" si="1"/>
        <v>20</v>
      </c>
      <c r="V38">
        <f t="shared" si="0"/>
        <v>4.0283203125E-2</v>
      </c>
    </row>
    <row r="39" spans="1:22" x14ac:dyDescent="0.15">
      <c r="A39" s="2">
        <v>-0.324664710792542</v>
      </c>
      <c r="B39" s="2">
        <v>-78.199650870781994</v>
      </c>
      <c r="C39" s="2">
        <v>4134.2974580420296</v>
      </c>
      <c r="D39" s="2">
        <v>53.684773798079199</v>
      </c>
      <c r="E39" s="2">
        <v>75.8</v>
      </c>
      <c r="F39" s="2" t="s">
        <v>12</v>
      </c>
      <c r="G39" s="2" t="s">
        <v>30</v>
      </c>
      <c r="H39" s="2"/>
      <c r="I39" s="2" t="s">
        <v>14</v>
      </c>
      <c r="J39" s="2" t="s">
        <v>14</v>
      </c>
      <c r="K39" s="2" t="s">
        <v>14</v>
      </c>
      <c r="L39" s="2" t="s">
        <v>14</v>
      </c>
      <c r="M39" s="2"/>
      <c r="N39" s="2"/>
      <c r="O39" s="2"/>
      <c r="P39" s="2"/>
      <c r="Q39" s="2"/>
      <c r="R39" s="2"/>
      <c r="S39" s="2"/>
      <c r="T39" s="2">
        <v>4132.0068359375</v>
      </c>
      <c r="U39">
        <f t="shared" si="1"/>
        <v>20</v>
      </c>
      <c r="V39">
        <f t="shared" si="0"/>
        <v>4.0283203125E-2</v>
      </c>
    </row>
    <row r="40" spans="1:22" x14ac:dyDescent="0.15">
      <c r="A40" s="2">
        <v>-0.32470571079254201</v>
      </c>
      <c r="B40" s="2">
        <v>-78.199647604488305</v>
      </c>
      <c r="C40" s="2">
        <v>4134.9541140408901</v>
      </c>
      <c r="D40" s="2">
        <v>58.212528291099702</v>
      </c>
      <c r="E40" s="2">
        <v>85.8</v>
      </c>
      <c r="F40" s="2" t="s">
        <v>31</v>
      </c>
      <c r="G40" s="2" t="s">
        <v>13</v>
      </c>
      <c r="H40" s="2"/>
      <c r="I40" s="2" t="s">
        <v>14</v>
      </c>
      <c r="J40" s="2" t="s">
        <v>14</v>
      </c>
      <c r="K40" s="2" t="s">
        <v>14</v>
      </c>
      <c r="L40" s="2" t="s">
        <v>14</v>
      </c>
      <c r="M40" s="2"/>
      <c r="N40" s="2"/>
      <c r="O40" s="2"/>
      <c r="P40" s="2"/>
      <c r="Q40" s="2"/>
      <c r="R40" s="2"/>
      <c r="S40" s="2"/>
      <c r="T40" s="2">
        <v>4131.48291015625</v>
      </c>
      <c r="U40">
        <f>E41-E39</f>
        <v>70.000000000000014</v>
      </c>
      <c r="V40">
        <f t="shared" si="0"/>
        <v>4.6296037946428559E-2</v>
      </c>
    </row>
    <row r="41" spans="1:22" x14ac:dyDescent="0.15">
      <c r="A41" s="2">
        <v>-0.324944710792542</v>
      </c>
      <c r="B41" s="2">
        <v>-78.199601318280202</v>
      </c>
      <c r="C41" s="2">
        <v>4135.1108608214699</v>
      </c>
      <c r="D41" s="2">
        <v>85.379055249222901</v>
      </c>
      <c r="E41" s="2">
        <v>145.80000000000001</v>
      </c>
      <c r="F41" s="2" t="s">
        <v>33</v>
      </c>
      <c r="G41" s="2" t="s">
        <v>34</v>
      </c>
      <c r="H41" s="2"/>
      <c r="I41" s="2" t="s">
        <v>14</v>
      </c>
      <c r="J41" s="2" t="s">
        <v>14</v>
      </c>
      <c r="K41" s="2" t="s">
        <v>14</v>
      </c>
      <c r="L41" s="2" t="s">
        <v>14</v>
      </c>
      <c r="M41" s="2"/>
      <c r="N41" s="2"/>
      <c r="O41" s="2"/>
      <c r="P41" s="2"/>
      <c r="Q41" s="2"/>
      <c r="R41" s="2"/>
      <c r="S41" s="2"/>
      <c r="T41" s="2">
        <v>4128.76611328125</v>
      </c>
      <c r="U41">
        <f t="shared" ref="U41:U50" si="2">E42-E40</f>
        <v>73.2</v>
      </c>
      <c r="V41">
        <f t="shared" si="0"/>
        <v>6.14287162739071E-2</v>
      </c>
    </row>
    <row r="42" spans="1:22" x14ac:dyDescent="0.15">
      <c r="A42" s="2">
        <v>-0.32507271079254202</v>
      </c>
      <c r="B42" s="2">
        <v>-78.199605054399399</v>
      </c>
      <c r="C42" s="2">
        <v>4132.4258252219997</v>
      </c>
      <c r="D42" s="2">
        <v>99.677822690913601</v>
      </c>
      <c r="E42" s="2">
        <v>159</v>
      </c>
      <c r="F42" s="2" t="s">
        <v>12</v>
      </c>
      <c r="G42" s="2" t="s">
        <v>36</v>
      </c>
      <c r="H42" s="2"/>
      <c r="I42" s="2" t="s">
        <v>14</v>
      </c>
      <c r="J42" s="2" t="s">
        <v>14</v>
      </c>
      <c r="K42" s="2" t="s">
        <v>14</v>
      </c>
      <c r="L42" s="2" t="s">
        <v>14</v>
      </c>
      <c r="M42" s="2"/>
      <c r="N42" s="2"/>
      <c r="O42" s="2"/>
      <c r="P42" s="2"/>
      <c r="Q42" s="2"/>
      <c r="R42" s="2"/>
      <c r="S42" s="2" t="s">
        <v>37</v>
      </c>
      <c r="T42" s="2">
        <v>4126.986328125</v>
      </c>
      <c r="U42">
        <f t="shared" si="2"/>
        <v>20</v>
      </c>
      <c r="V42">
        <f t="shared" si="0"/>
        <v>0.1232177734375</v>
      </c>
    </row>
    <row r="43" spans="1:22" x14ac:dyDescent="0.15">
      <c r="A43" s="2">
        <v>-0.325137710792542</v>
      </c>
      <c r="B43" s="2">
        <v>-78.199619558984693</v>
      </c>
      <c r="C43" s="2">
        <v>4131.3884901010797</v>
      </c>
      <c r="D43" s="2">
        <v>107.152450154327</v>
      </c>
      <c r="E43" s="2">
        <v>165.8</v>
      </c>
      <c r="F43" s="2" t="s">
        <v>41</v>
      </c>
      <c r="G43" s="2" t="s">
        <v>42</v>
      </c>
      <c r="H43" s="2"/>
      <c r="I43" s="2" t="s">
        <v>14</v>
      </c>
      <c r="J43" s="2" t="s">
        <v>14</v>
      </c>
      <c r="K43" s="2" t="s">
        <v>14</v>
      </c>
      <c r="L43" s="2" t="s">
        <v>14</v>
      </c>
      <c r="M43" s="2"/>
      <c r="N43" s="2"/>
      <c r="O43" s="2"/>
      <c r="P43" s="2"/>
      <c r="Q43" s="2"/>
      <c r="R43" s="2"/>
      <c r="S43" s="2" t="s">
        <v>43</v>
      </c>
      <c r="T43" s="2">
        <v>4126.3017578125</v>
      </c>
      <c r="U43">
        <f t="shared" si="2"/>
        <v>16.800000000000011</v>
      </c>
      <c r="V43">
        <f t="shared" si="0"/>
        <v>9.2889694940476122E-2</v>
      </c>
    </row>
    <row r="44" spans="1:22" x14ac:dyDescent="0.15">
      <c r="A44" s="2">
        <v>-0.325216710792542</v>
      </c>
      <c r="B44" s="2">
        <v>-78.199644547828896</v>
      </c>
      <c r="C44" s="2">
        <v>4129.6700652879599</v>
      </c>
      <c r="D44" s="2">
        <v>116.299443426824</v>
      </c>
      <c r="E44" s="2">
        <v>175.8</v>
      </c>
      <c r="F44" s="2" t="s">
        <v>45</v>
      </c>
      <c r="G44" s="2" t="s">
        <v>46</v>
      </c>
      <c r="H44" s="2"/>
      <c r="I44" s="2" t="s">
        <v>14</v>
      </c>
      <c r="J44" s="2" t="s">
        <v>14</v>
      </c>
      <c r="K44" s="2" t="s">
        <v>14</v>
      </c>
      <c r="L44" s="2" t="s">
        <v>14</v>
      </c>
      <c r="M44" s="2"/>
      <c r="N44" s="2"/>
      <c r="O44" s="2"/>
      <c r="P44" s="2"/>
      <c r="Q44" s="2"/>
      <c r="R44" s="2"/>
      <c r="S44" s="2"/>
      <c r="T44" s="2">
        <v>4125.42578125</v>
      </c>
      <c r="U44">
        <f t="shared" si="2"/>
        <v>20</v>
      </c>
      <c r="V44">
        <f t="shared" si="0"/>
        <v>0.115673828125</v>
      </c>
    </row>
    <row r="45" spans="1:22" x14ac:dyDescent="0.15">
      <c r="A45" s="2">
        <v>-0.32529271079254202</v>
      </c>
      <c r="B45" s="2">
        <v>-78.1996705021607</v>
      </c>
      <c r="C45" s="2">
        <v>4125.9187529947203</v>
      </c>
      <c r="D45" s="2">
        <v>125.241424928388</v>
      </c>
      <c r="E45" s="2">
        <v>185.8</v>
      </c>
      <c r="F45" s="2" t="s">
        <v>27</v>
      </c>
      <c r="G45" s="2" t="s">
        <v>47</v>
      </c>
      <c r="H45" s="2"/>
      <c r="I45" s="2" t="s">
        <v>14</v>
      </c>
      <c r="J45" s="2" t="s">
        <v>14</v>
      </c>
      <c r="K45" s="2" t="s">
        <v>14</v>
      </c>
      <c r="L45" s="2" t="s">
        <v>14</v>
      </c>
      <c r="M45" s="2"/>
      <c r="N45" s="2"/>
      <c r="O45" s="2"/>
      <c r="P45" s="2"/>
      <c r="Q45" s="2"/>
      <c r="R45" s="2"/>
      <c r="S45" s="2"/>
      <c r="T45" s="2">
        <v>4123.98828125</v>
      </c>
      <c r="U45">
        <f t="shared" si="2"/>
        <v>20</v>
      </c>
      <c r="V45">
        <f t="shared" si="0"/>
        <v>0.22028808593749999</v>
      </c>
    </row>
    <row r="46" spans="1:22" x14ac:dyDescent="0.15">
      <c r="A46" s="2">
        <v>-0.32536971079254201</v>
      </c>
      <c r="B46" s="2">
        <v>-78.199692699040497</v>
      </c>
      <c r="C46" s="2">
        <v>4121.8764606085197</v>
      </c>
      <c r="D46" s="2">
        <v>134.18340642995199</v>
      </c>
      <c r="E46" s="2">
        <v>195.8</v>
      </c>
      <c r="F46" s="2" t="s">
        <v>48</v>
      </c>
      <c r="G46" s="2" t="s">
        <v>49</v>
      </c>
      <c r="H46" s="2"/>
      <c r="I46" s="2" t="s">
        <v>14</v>
      </c>
      <c r="J46" s="2" t="s">
        <v>14</v>
      </c>
      <c r="K46" s="2" t="s">
        <v>14</v>
      </c>
      <c r="L46" s="2" t="s">
        <v>14</v>
      </c>
      <c r="M46" s="2"/>
      <c r="N46" s="2"/>
      <c r="O46" s="2"/>
      <c r="P46" s="2"/>
      <c r="Q46" s="2"/>
      <c r="R46" s="2"/>
      <c r="S46" s="2"/>
      <c r="T46" s="2">
        <v>4121.02001953125</v>
      </c>
      <c r="U46">
        <f t="shared" si="2"/>
        <v>20</v>
      </c>
      <c r="V46">
        <f t="shared" si="0"/>
        <v>0.30500488281249999</v>
      </c>
    </row>
    <row r="47" spans="1:22" x14ac:dyDescent="0.15">
      <c r="A47" s="2">
        <v>-0.32544971079254198</v>
      </c>
      <c r="B47" s="2">
        <v>-78.199706931688894</v>
      </c>
      <c r="C47" s="2">
        <v>4121.1780602850404</v>
      </c>
      <c r="D47" s="2">
        <v>143.28470557515899</v>
      </c>
      <c r="E47" s="2">
        <v>205.8</v>
      </c>
      <c r="F47" s="2" t="s">
        <v>45</v>
      </c>
      <c r="G47" s="2" t="s">
        <v>50</v>
      </c>
      <c r="H47" s="2"/>
      <c r="I47" s="2" t="s">
        <v>14</v>
      </c>
      <c r="J47" s="2" t="s">
        <v>14</v>
      </c>
      <c r="K47" s="2" t="s">
        <v>14</v>
      </c>
      <c r="L47" s="2" t="s">
        <v>14</v>
      </c>
      <c r="M47" s="2"/>
      <c r="N47" s="2"/>
      <c r="O47" s="2"/>
      <c r="P47" s="2"/>
      <c r="Q47" s="2"/>
      <c r="R47" s="2"/>
      <c r="S47" s="2"/>
      <c r="T47" s="2">
        <v>4117.88818359375</v>
      </c>
      <c r="U47">
        <f t="shared" si="2"/>
        <v>20</v>
      </c>
      <c r="V47">
        <f t="shared" si="0"/>
        <v>0.31879882812499999</v>
      </c>
    </row>
    <row r="48" spans="1:22" x14ac:dyDescent="0.15">
      <c r="A48" s="2">
        <v>-0.32553171079254201</v>
      </c>
      <c r="B48" s="2">
        <v>-78.199711065709096</v>
      </c>
      <c r="C48" s="2">
        <v>4118.3422768198898</v>
      </c>
      <c r="D48" s="2">
        <v>152.386004720366</v>
      </c>
      <c r="E48" s="2">
        <v>215.8</v>
      </c>
      <c r="F48" s="2" t="s">
        <v>12</v>
      </c>
      <c r="G48" s="2" t="s">
        <v>42</v>
      </c>
      <c r="H48" s="2"/>
      <c r="I48" s="2" t="s">
        <v>14</v>
      </c>
      <c r="J48" s="2" t="s">
        <v>14</v>
      </c>
      <c r="K48" s="2" t="s">
        <v>14</v>
      </c>
      <c r="L48" s="2" t="s">
        <v>14</v>
      </c>
      <c r="M48" s="2"/>
      <c r="N48" s="2"/>
      <c r="O48" s="2"/>
      <c r="P48" s="2"/>
      <c r="Q48" s="2"/>
      <c r="R48" s="2"/>
      <c r="S48" s="2"/>
      <c r="T48" s="2">
        <v>4114.64404296875</v>
      </c>
      <c r="U48">
        <f t="shared" si="2"/>
        <v>20</v>
      </c>
      <c r="V48">
        <f t="shared" si="0"/>
        <v>0.31748046875000002</v>
      </c>
    </row>
    <row r="49" spans="1:22" x14ac:dyDescent="0.15">
      <c r="A49" s="2">
        <v>-0.32561371079254198</v>
      </c>
      <c r="B49" s="2">
        <v>-78.199707850271693</v>
      </c>
      <c r="C49" s="2">
        <v>4115.7301494391904</v>
      </c>
      <c r="D49" s="2">
        <v>161.48730386557401</v>
      </c>
      <c r="E49" s="2">
        <v>225.8</v>
      </c>
      <c r="F49" s="2" t="s">
        <v>12</v>
      </c>
      <c r="G49" s="2" t="s">
        <v>42</v>
      </c>
      <c r="H49" s="2"/>
      <c r="I49" s="2" t="s">
        <v>14</v>
      </c>
      <c r="J49" s="2" t="s">
        <v>14</v>
      </c>
      <c r="K49" s="2" t="s">
        <v>14</v>
      </c>
      <c r="L49" s="2" t="s">
        <v>14</v>
      </c>
      <c r="M49" s="2"/>
      <c r="N49" s="2"/>
      <c r="O49" s="2"/>
      <c r="P49" s="2"/>
      <c r="Q49" s="2"/>
      <c r="R49" s="2"/>
      <c r="S49" s="2"/>
      <c r="T49" s="2">
        <v>4111.53857421875</v>
      </c>
      <c r="U49">
        <f t="shared" si="2"/>
        <v>20</v>
      </c>
      <c r="V49">
        <f t="shared" si="0"/>
        <v>0.29484863281250001</v>
      </c>
    </row>
    <row r="50" spans="1:22" x14ac:dyDescent="0.15">
      <c r="A50" s="2">
        <v>-0.32569471079254197</v>
      </c>
      <c r="B50" s="2">
        <v>-78.199704159702904</v>
      </c>
      <c r="C50" s="2">
        <v>4114.4741124760303</v>
      </c>
      <c r="D50" s="2">
        <v>170.58860301078099</v>
      </c>
      <c r="E50" s="2">
        <v>235.8</v>
      </c>
      <c r="F50" s="2" t="s">
        <v>51</v>
      </c>
      <c r="G50" s="2" t="s">
        <v>52</v>
      </c>
      <c r="H50" s="2"/>
      <c r="I50" s="2" t="s">
        <v>14</v>
      </c>
      <c r="J50" s="2" t="s">
        <v>14</v>
      </c>
      <c r="K50" s="2" t="s">
        <v>14</v>
      </c>
      <c r="L50" s="2" t="s">
        <v>14</v>
      </c>
      <c r="M50" s="2"/>
      <c r="N50" s="2"/>
      <c r="O50" s="2"/>
      <c r="P50" s="2"/>
      <c r="Q50" s="2"/>
      <c r="R50" s="2"/>
      <c r="S50" s="2"/>
      <c r="T50" s="2">
        <v>4108.7470703125</v>
      </c>
      <c r="U50">
        <f t="shared" si="2"/>
        <v>20</v>
      </c>
      <c r="V50">
        <f>(T49-T51)/U50</f>
        <v>0.22934570312499999</v>
      </c>
    </row>
    <row r="51" spans="1:22" x14ac:dyDescent="0.15">
      <c r="A51" s="2">
        <v>-0.325776710792542</v>
      </c>
      <c r="B51" s="2">
        <v>-78.199708140020903</v>
      </c>
      <c r="C51" s="2">
        <v>4111.4729243755601</v>
      </c>
      <c r="D51" s="2">
        <v>179.68990215598799</v>
      </c>
      <c r="E51" s="2">
        <v>245.8</v>
      </c>
      <c r="F51" s="2" t="s">
        <v>33</v>
      </c>
      <c r="G51" s="2" t="s">
        <v>53</v>
      </c>
      <c r="H51" s="2"/>
      <c r="I51" s="2" t="s">
        <v>14</v>
      </c>
      <c r="J51" s="2" t="s">
        <v>14</v>
      </c>
      <c r="K51" s="2" t="s">
        <v>14</v>
      </c>
      <c r="L51" s="2" t="s">
        <v>14</v>
      </c>
      <c r="M51" s="2"/>
      <c r="N51" s="2"/>
      <c r="O51" s="2"/>
      <c r="P51" s="2"/>
      <c r="Q51" s="2"/>
      <c r="R51" s="2"/>
      <c r="S51" s="2"/>
      <c r="T51" s="2">
        <v>4106.95166015625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491C-2479-7941-B7D0-4EDC59CDCC45}">
  <dimension ref="A1:X51"/>
  <sheetViews>
    <sheetView tabSelected="1" topLeftCell="M29" workbookViewId="0">
      <selection activeCell="S51" sqref="S51"/>
    </sheetView>
  </sheetViews>
  <sheetFormatPr baseColWidth="10" defaultRowHeight="13" x14ac:dyDescent="0.15"/>
  <cols>
    <col min="8" max="8" width="11.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57</v>
      </c>
      <c r="I1" t="s">
        <v>7</v>
      </c>
      <c r="J1" t="s">
        <v>8</v>
      </c>
      <c r="K1" t="s">
        <v>9</v>
      </c>
      <c r="L1" t="s">
        <v>10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11</v>
      </c>
      <c r="T1" t="s">
        <v>54</v>
      </c>
      <c r="U1" t="s">
        <v>55</v>
      </c>
      <c r="V1" t="s">
        <v>56</v>
      </c>
      <c r="W1" s="5" t="s">
        <v>67</v>
      </c>
    </row>
    <row r="2" spans="1:24" ht="15" x14ac:dyDescent="0.2">
      <c r="A2">
        <v>-0.324197710792542</v>
      </c>
      <c r="B2">
        <v>-78.199592039205498</v>
      </c>
      <c r="C2">
        <v>4150.4607471293202</v>
      </c>
      <c r="D2">
        <v>0.60239254588111601</v>
      </c>
      <c r="E2">
        <v>0</v>
      </c>
      <c r="F2" t="s">
        <v>12</v>
      </c>
      <c r="G2" t="s">
        <v>13</v>
      </c>
      <c r="H2" s="2"/>
      <c r="I2" t="s">
        <v>14</v>
      </c>
      <c r="J2" t="s">
        <v>14</v>
      </c>
      <c r="K2" t="s">
        <v>14</v>
      </c>
      <c r="L2" t="s">
        <v>14</v>
      </c>
      <c r="S2" t="s">
        <v>15</v>
      </c>
      <c r="T2">
        <v>4136.46484375</v>
      </c>
      <c r="W2" s="6">
        <f>20/100*13/100*0.03</f>
        <v>7.7999999999999999E-4</v>
      </c>
      <c r="X2" s="6"/>
    </row>
    <row r="3" spans="1:24" ht="15" x14ac:dyDescent="0.2">
      <c r="A3">
        <v>-0.324216710792542</v>
      </c>
      <c r="B3">
        <v>-78.199604307896806</v>
      </c>
      <c r="C3">
        <v>4148.7802539682098</v>
      </c>
      <c r="D3">
        <v>3.12848886199885</v>
      </c>
      <c r="H3" s="4">
        <v>44377</v>
      </c>
      <c r="I3">
        <v>0.09</v>
      </c>
      <c r="J3">
        <v>566.48820377183097</v>
      </c>
      <c r="K3">
        <v>8.7370000000000001</v>
      </c>
      <c r="L3">
        <v>0.2291</v>
      </c>
      <c r="M3">
        <v>8.15625</v>
      </c>
      <c r="N3">
        <v>62.362200000000001</v>
      </c>
      <c r="O3">
        <v>6.7859999999999996</v>
      </c>
      <c r="P3">
        <v>626.11040000000003</v>
      </c>
      <c r="Q3" t="s">
        <v>64</v>
      </c>
      <c r="R3" t="s">
        <v>65</v>
      </c>
      <c r="W3" s="6"/>
    </row>
    <row r="4" spans="1:24" ht="15" x14ac:dyDescent="0.2">
      <c r="A4">
        <v>-0.32423771079254199</v>
      </c>
      <c r="B4">
        <v>-78.199610550139397</v>
      </c>
      <c r="C4">
        <v>4147.2390396567898</v>
      </c>
      <c r="D4">
        <v>5.6044642289420699</v>
      </c>
      <c r="E4">
        <v>5.8</v>
      </c>
      <c r="F4" t="s">
        <v>16</v>
      </c>
      <c r="G4" t="s">
        <v>17</v>
      </c>
      <c r="H4" s="2"/>
      <c r="I4" t="s">
        <v>14</v>
      </c>
      <c r="J4" t="s">
        <v>14</v>
      </c>
      <c r="K4" t="s">
        <v>14</v>
      </c>
      <c r="L4" t="s">
        <v>14</v>
      </c>
      <c r="T4">
        <v>4135.58642578125</v>
      </c>
      <c r="U4">
        <v>15.8</v>
      </c>
      <c r="V4">
        <v>0.14997651305379747</v>
      </c>
      <c r="W4" s="6"/>
    </row>
    <row r="5" spans="1:24" ht="15" x14ac:dyDescent="0.2">
      <c r="A5">
        <v>-0.32431471079254198</v>
      </c>
      <c r="B5">
        <v>-78.199606667830906</v>
      </c>
      <c r="C5">
        <v>4142.4816896441898</v>
      </c>
      <c r="D5">
        <v>14.228725751461001</v>
      </c>
      <c r="E5">
        <v>15.8</v>
      </c>
      <c r="F5" t="s">
        <v>18</v>
      </c>
      <c r="G5" t="s">
        <v>19</v>
      </c>
      <c r="H5" s="2"/>
      <c r="I5" t="s">
        <v>14</v>
      </c>
      <c r="J5" t="s">
        <v>14</v>
      </c>
      <c r="K5" t="s">
        <v>14</v>
      </c>
      <c r="L5" t="s">
        <v>14</v>
      </c>
      <c r="T5">
        <v>4134.09521484375</v>
      </c>
      <c r="U5">
        <v>20</v>
      </c>
      <c r="V5">
        <v>8.0322265625E-2</v>
      </c>
      <c r="W5" s="6"/>
    </row>
    <row r="6" spans="1:24" ht="15" x14ac:dyDescent="0.2">
      <c r="A6">
        <v>-0.324359710792542</v>
      </c>
      <c r="B6">
        <v>-78.199603949949406</v>
      </c>
      <c r="C6">
        <v>4140.1943620982702</v>
      </c>
      <c r="D6">
        <v>19.205301613763201</v>
      </c>
      <c r="H6" s="4">
        <v>44376</v>
      </c>
      <c r="I6">
        <v>1.22</v>
      </c>
      <c r="J6">
        <v>1556.6974436036901</v>
      </c>
      <c r="K6">
        <v>4.093</v>
      </c>
      <c r="L6">
        <v>0.13370000000000001</v>
      </c>
      <c r="M6">
        <v>7.8257500000000002</v>
      </c>
      <c r="N6">
        <v>62.465400000000002</v>
      </c>
      <c r="O6">
        <v>7.1959999999999997</v>
      </c>
      <c r="P6">
        <v>627.14239999999995</v>
      </c>
      <c r="Q6" t="s">
        <v>66</v>
      </c>
      <c r="R6" t="s">
        <v>65</v>
      </c>
      <c r="W6" s="6"/>
    </row>
    <row r="7" spans="1:24" ht="15" x14ac:dyDescent="0.2">
      <c r="A7">
        <v>-0.32439271079254201</v>
      </c>
      <c r="B7">
        <v>-78.199605574770999</v>
      </c>
      <c r="C7">
        <v>4138.7478454452603</v>
      </c>
      <c r="D7">
        <v>22.852987273979799</v>
      </c>
      <c r="E7">
        <v>25.8</v>
      </c>
      <c r="F7" t="s">
        <v>12</v>
      </c>
      <c r="G7" t="s">
        <v>20</v>
      </c>
      <c r="H7" s="2"/>
      <c r="I7" t="s">
        <v>14</v>
      </c>
      <c r="J7" t="s">
        <v>14</v>
      </c>
      <c r="K7" t="s">
        <v>14</v>
      </c>
      <c r="L7" t="s">
        <v>14</v>
      </c>
      <c r="T7">
        <v>4133.97998046875</v>
      </c>
      <c r="U7">
        <v>19.999999999999996</v>
      </c>
      <c r="V7">
        <v>1.8505859375000003E-2</v>
      </c>
      <c r="W7" s="6"/>
    </row>
    <row r="8" spans="1:24" ht="15" x14ac:dyDescent="0.2">
      <c r="A8">
        <v>-0.32446871079254203</v>
      </c>
      <c r="B8">
        <v>-78.199619741614796</v>
      </c>
      <c r="C8">
        <v>4136.0938002574703</v>
      </c>
      <c r="D8">
        <v>31.477248796498699</v>
      </c>
      <c r="E8">
        <v>35.799999999999997</v>
      </c>
      <c r="F8" t="s">
        <v>21</v>
      </c>
      <c r="G8" t="s">
        <v>22</v>
      </c>
      <c r="H8" s="2"/>
      <c r="I8" t="s">
        <v>14</v>
      </c>
      <c r="J8" t="s">
        <v>14</v>
      </c>
      <c r="K8" t="s">
        <v>14</v>
      </c>
      <c r="L8" t="s">
        <v>14</v>
      </c>
      <c r="T8">
        <v>4133.72509765625</v>
      </c>
      <c r="U8">
        <v>19.999999999999996</v>
      </c>
      <c r="V8">
        <v>3.2397460937500004E-2</v>
      </c>
      <c r="W8" s="6"/>
    </row>
    <row r="9" spans="1:24" ht="15" x14ac:dyDescent="0.2">
      <c r="A9">
        <v>-0.32454371079254202</v>
      </c>
      <c r="B9">
        <v>-78.199638368131005</v>
      </c>
      <c r="C9">
        <v>4134.4209234132004</v>
      </c>
      <c r="D9">
        <v>40.101510319017599</v>
      </c>
      <c r="E9">
        <v>45.8</v>
      </c>
      <c r="F9" t="s">
        <v>23</v>
      </c>
      <c r="G9" t="s">
        <v>24</v>
      </c>
      <c r="H9" s="2"/>
      <c r="I9" t="s">
        <v>14</v>
      </c>
      <c r="J9" t="s">
        <v>14</v>
      </c>
      <c r="K9" t="s">
        <v>14</v>
      </c>
      <c r="L9" t="s">
        <v>14</v>
      </c>
      <c r="T9">
        <v>4133.33203125</v>
      </c>
      <c r="U9">
        <v>20</v>
      </c>
      <c r="V9">
        <v>4.5629882812500001E-2</v>
      </c>
      <c r="W9" s="6"/>
    </row>
    <row r="10" spans="1:24" ht="15" x14ac:dyDescent="0.2">
      <c r="A10">
        <v>-0.324583710792542</v>
      </c>
      <c r="B10">
        <v>-78.199645954613302</v>
      </c>
      <c r="C10">
        <v>4133.9137453932299</v>
      </c>
      <c r="D10">
        <v>44.629264812038102</v>
      </c>
      <c r="E10">
        <v>55.8</v>
      </c>
      <c r="F10" t="s">
        <v>25</v>
      </c>
      <c r="G10" t="s">
        <v>26</v>
      </c>
      <c r="H10" s="2"/>
      <c r="I10" t="s">
        <v>14</v>
      </c>
      <c r="J10" t="s">
        <v>14</v>
      </c>
      <c r="K10" t="s">
        <v>14</v>
      </c>
      <c r="L10" t="s">
        <v>14</v>
      </c>
      <c r="T10">
        <v>4132.8125</v>
      </c>
      <c r="U10">
        <v>20</v>
      </c>
      <c r="V10">
        <v>5.2172851562499997E-2</v>
      </c>
      <c r="W10" s="6"/>
    </row>
    <row r="11" spans="1:24" ht="15" x14ac:dyDescent="0.2">
      <c r="A11">
        <v>-0.32462371079254199</v>
      </c>
      <c r="B11">
        <v>-78.199650301474193</v>
      </c>
      <c r="C11">
        <v>4133.8692815323602</v>
      </c>
      <c r="D11">
        <v>49.157019305058697</v>
      </c>
      <c r="E11">
        <v>65.8</v>
      </c>
      <c r="F11" t="s">
        <v>27</v>
      </c>
      <c r="G11" t="s">
        <v>28</v>
      </c>
      <c r="H11" s="2"/>
      <c r="I11" t="s">
        <v>14</v>
      </c>
      <c r="J11" t="s">
        <v>14</v>
      </c>
      <c r="K11" t="s">
        <v>14</v>
      </c>
      <c r="L11" t="s">
        <v>14</v>
      </c>
      <c r="S11" t="s">
        <v>29</v>
      </c>
      <c r="T11">
        <v>4132.28857421875</v>
      </c>
      <c r="U11">
        <v>20</v>
      </c>
      <c r="V11">
        <v>4.0283203125E-2</v>
      </c>
      <c r="W11" s="6"/>
    </row>
    <row r="12" spans="1:24" ht="15" x14ac:dyDescent="0.2">
      <c r="A12">
        <v>-0.324664710792542</v>
      </c>
      <c r="B12">
        <v>-78.199650870781994</v>
      </c>
      <c r="C12">
        <v>4134.2974580420296</v>
      </c>
      <c r="D12">
        <v>53.684773798079199</v>
      </c>
      <c r="E12">
        <v>75.8</v>
      </c>
      <c r="F12" t="s">
        <v>12</v>
      </c>
      <c r="G12" t="s">
        <v>30</v>
      </c>
      <c r="H12" s="2"/>
      <c r="I12" t="s">
        <v>14</v>
      </c>
      <c r="J12" t="s">
        <v>14</v>
      </c>
      <c r="K12" t="s">
        <v>14</v>
      </c>
      <c r="L12" t="s">
        <v>14</v>
      </c>
      <c r="T12">
        <v>4132.0068359375</v>
      </c>
      <c r="U12">
        <v>20</v>
      </c>
      <c r="V12">
        <v>4.0283203125E-2</v>
      </c>
      <c r="W12" s="6"/>
    </row>
    <row r="13" spans="1:24" ht="15" x14ac:dyDescent="0.2">
      <c r="A13">
        <v>-0.32466971079254198</v>
      </c>
      <c r="B13">
        <v>-78.199650669636995</v>
      </c>
      <c r="C13">
        <v>4134.3702579335104</v>
      </c>
      <c r="D13">
        <v>54.238391581920503</v>
      </c>
      <c r="H13" s="4">
        <v>44377</v>
      </c>
      <c r="I13">
        <v>0.23499999999999999</v>
      </c>
      <c r="J13">
        <v>788.70325897073803</v>
      </c>
      <c r="K13" t="s">
        <v>14</v>
      </c>
      <c r="L13" t="s">
        <v>14</v>
      </c>
      <c r="M13">
        <v>8.2104999999999997</v>
      </c>
      <c r="N13">
        <v>62.376399999999997</v>
      </c>
      <c r="O13">
        <v>6.8010000000000002</v>
      </c>
      <c r="P13">
        <v>626.25239999999997</v>
      </c>
      <c r="Q13" t="s">
        <v>64</v>
      </c>
      <c r="R13" t="s">
        <v>65</v>
      </c>
      <c r="W13" s="6"/>
    </row>
    <row r="14" spans="1:24" ht="15" x14ac:dyDescent="0.2">
      <c r="A14">
        <v>-0.32470571079254201</v>
      </c>
      <c r="B14">
        <v>-78.199647604488305</v>
      </c>
      <c r="C14">
        <v>4134.9541140408901</v>
      </c>
      <c r="D14">
        <v>58.212528291099702</v>
      </c>
      <c r="E14">
        <v>85.8</v>
      </c>
      <c r="F14" t="s">
        <v>31</v>
      </c>
      <c r="G14" t="s">
        <v>13</v>
      </c>
      <c r="H14" s="2"/>
      <c r="I14" t="s">
        <v>14</v>
      </c>
      <c r="J14" t="s">
        <v>14</v>
      </c>
      <c r="K14" t="s">
        <v>14</v>
      </c>
      <c r="L14" t="s">
        <v>14</v>
      </c>
      <c r="T14">
        <v>4131.48291015625</v>
      </c>
      <c r="U14">
        <v>70.000000000000014</v>
      </c>
      <c r="V14">
        <v>4.6296037946428559E-2</v>
      </c>
      <c r="W14" s="6"/>
    </row>
    <row r="15" spans="1:24" ht="15" x14ac:dyDescent="0.2">
      <c r="A15">
        <v>-0.32482071079254199</v>
      </c>
      <c r="B15">
        <v>-78.199624762168995</v>
      </c>
      <c r="C15">
        <v>4135.9262717326901</v>
      </c>
      <c r="D15">
        <v>71.320384361300995</v>
      </c>
      <c r="H15" s="4">
        <v>44376</v>
      </c>
      <c r="I15">
        <v>2.605</v>
      </c>
      <c r="J15">
        <v>1111.94430211292</v>
      </c>
      <c r="K15" t="s">
        <v>14</v>
      </c>
      <c r="L15" t="s">
        <v>14</v>
      </c>
      <c r="M15">
        <v>7.8905000000000003</v>
      </c>
      <c r="N15">
        <v>62.462400000000002</v>
      </c>
      <c r="O15">
        <v>7.1959999999999997</v>
      </c>
      <c r="P15">
        <v>627.11239999999998</v>
      </c>
      <c r="Q15" t="s">
        <v>66</v>
      </c>
      <c r="R15" t="s">
        <v>65</v>
      </c>
      <c r="W15" s="6"/>
    </row>
    <row r="16" spans="1:24" ht="15" x14ac:dyDescent="0.2">
      <c r="A16">
        <v>-0.324944710792542</v>
      </c>
      <c r="B16">
        <v>-78.199601318280202</v>
      </c>
      <c r="C16">
        <v>4135.1108608214699</v>
      </c>
      <c r="D16">
        <v>85.3337777042927</v>
      </c>
      <c r="E16">
        <v>145.69999999999999</v>
      </c>
      <c r="F16" t="s">
        <v>14</v>
      </c>
      <c r="G16" t="s">
        <v>14</v>
      </c>
      <c r="H16" s="3"/>
      <c r="I16" t="s">
        <v>14</v>
      </c>
      <c r="J16" t="s">
        <v>14</v>
      </c>
      <c r="K16" t="s">
        <v>14</v>
      </c>
      <c r="L16" t="s">
        <v>14</v>
      </c>
      <c r="S16" t="s">
        <v>32</v>
      </c>
      <c r="T16">
        <v>4128.76611328125</v>
      </c>
      <c r="W16" s="6"/>
    </row>
    <row r="17" spans="1:23" ht="15" x14ac:dyDescent="0.2">
      <c r="A17">
        <v>-0.324944710792542</v>
      </c>
      <c r="B17">
        <v>-78.199601318280202</v>
      </c>
      <c r="C17">
        <v>4135.1108608214699</v>
      </c>
      <c r="D17">
        <v>85.379055249222901</v>
      </c>
      <c r="E17">
        <v>145.80000000000001</v>
      </c>
      <c r="F17" t="s">
        <v>33</v>
      </c>
      <c r="G17" t="s">
        <v>34</v>
      </c>
      <c r="H17" s="2"/>
      <c r="I17" t="s">
        <v>14</v>
      </c>
      <c r="J17" t="s">
        <v>14</v>
      </c>
      <c r="K17" t="s">
        <v>14</v>
      </c>
      <c r="L17" t="s">
        <v>14</v>
      </c>
      <c r="T17">
        <v>4128.76611328125</v>
      </c>
      <c r="U17">
        <v>73.2</v>
      </c>
      <c r="V17">
        <v>6.14287162739071E-2</v>
      </c>
      <c r="W17" s="6"/>
    </row>
    <row r="18" spans="1:23" ht="15" x14ac:dyDescent="0.2">
      <c r="A18">
        <v>-0.32495271079254201</v>
      </c>
      <c r="B18">
        <v>-78.199600549787903</v>
      </c>
      <c r="C18">
        <v>4134.9692104052001</v>
      </c>
      <c r="D18">
        <v>86.273718935957106</v>
      </c>
      <c r="E18">
        <v>146.80000000000001</v>
      </c>
      <c r="F18" t="s">
        <v>14</v>
      </c>
      <c r="G18" t="s">
        <v>14</v>
      </c>
      <c r="H18" s="3"/>
      <c r="I18" t="s">
        <v>14</v>
      </c>
      <c r="J18" t="s">
        <v>14</v>
      </c>
      <c r="K18" t="s">
        <v>14</v>
      </c>
      <c r="L18" t="s">
        <v>14</v>
      </c>
      <c r="T18">
        <v>4128.33544921875</v>
      </c>
      <c r="W18" s="6"/>
    </row>
    <row r="19" spans="1:23" ht="15" x14ac:dyDescent="0.2">
      <c r="A19">
        <v>-0.324967710792542</v>
      </c>
      <c r="B19">
        <v>-78.199599446092705</v>
      </c>
      <c r="C19">
        <v>4134.6829865653899</v>
      </c>
      <c r="D19">
        <v>87.948086514677399</v>
      </c>
      <c r="E19">
        <v>147.80000000000001</v>
      </c>
      <c r="F19" t="s">
        <v>14</v>
      </c>
      <c r="G19" t="s">
        <v>14</v>
      </c>
      <c r="H19" s="3"/>
      <c r="I19" t="s">
        <v>14</v>
      </c>
      <c r="J19" t="s">
        <v>14</v>
      </c>
      <c r="K19" t="s">
        <v>14</v>
      </c>
      <c r="L19" t="s">
        <v>14</v>
      </c>
      <c r="S19" t="s">
        <v>35</v>
      </c>
      <c r="T19">
        <v>4128.33544921875</v>
      </c>
      <c r="W19" s="6"/>
    </row>
    <row r="20" spans="1:23" ht="15" x14ac:dyDescent="0.2">
      <c r="A20">
        <v>-0.32507271079254202</v>
      </c>
      <c r="B20">
        <v>-78.199605054399399</v>
      </c>
      <c r="C20">
        <v>4132.4258252219997</v>
      </c>
      <c r="D20">
        <v>99.677822690913601</v>
      </c>
      <c r="E20">
        <v>159</v>
      </c>
      <c r="F20" t="s">
        <v>12</v>
      </c>
      <c r="G20" t="s">
        <v>36</v>
      </c>
      <c r="H20" s="2"/>
      <c r="I20" t="s">
        <v>14</v>
      </c>
      <c r="J20" t="s">
        <v>14</v>
      </c>
      <c r="K20" t="s">
        <v>14</v>
      </c>
      <c r="L20" t="s">
        <v>14</v>
      </c>
      <c r="S20" t="s">
        <v>37</v>
      </c>
      <c r="T20">
        <v>4126.986328125</v>
      </c>
      <c r="U20">
        <v>20</v>
      </c>
      <c r="V20">
        <v>0.1232177734375</v>
      </c>
      <c r="W20" s="6"/>
    </row>
    <row r="21" spans="1:23" ht="15" x14ac:dyDescent="0.2">
      <c r="A21">
        <v>-0.32509671079254199</v>
      </c>
      <c r="B21">
        <v>-78.199609552792694</v>
      </c>
      <c r="C21">
        <v>4132.0149248787402</v>
      </c>
      <c r="D21">
        <v>102.39623234791</v>
      </c>
      <c r="H21" s="4">
        <v>44377</v>
      </c>
      <c r="I21">
        <v>0.29499999999999998</v>
      </c>
      <c r="J21">
        <v>619.02299797298303</v>
      </c>
      <c r="K21" t="s">
        <v>14</v>
      </c>
      <c r="L21" t="s">
        <v>14</v>
      </c>
      <c r="M21">
        <v>8.5077499999999997</v>
      </c>
      <c r="N21">
        <v>62.377800000000001</v>
      </c>
      <c r="O21">
        <v>6.8289999999999997</v>
      </c>
      <c r="P21">
        <v>626.26639999999998</v>
      </c>
      <c r="Q21" t="s">
        <v>64</v>
      </c>
      <c r="R21" t="s">
        <v>65</v>
      </c>
      <c r="W21" s="6"/>
    </row>
    <row r="22" spans="1:23" ht="15" x14ac:dyDescent="0.2">
      <c r="A22">
        <v>-0.32510171079254202</v>
      </c>
      <c r="B22">
        <v>-78.199610624289093</v>
      </c>
      <c r="C22">
        <v>4131.94206013451</v>
      </c>
      <c r="D22">
        <v>102.965468227982</v>
      </c>
      <c r="H22" s="4">
        <v>44376</v>
      </c>
      <c r="I22">
        <v>0.105</v>
      </c>
      <c r="J22">
        <v>1215.55054841169</v>
      </c>
      <c r="K22" t="s">
        <v>14</v>
      </c>
      <c r="L22" t="s">
        <v>14</v>
      </c>
      <c r="M22">
        <v>8.0465</v>
      </c>
      <c r="N22">
        <v>62.459400000000002</v>
      </c>
      <c r="O22">
        <v>7.1980000000000004</v>
      </c>
      <c r="P22">
        <v>627.08240000000001</v>
      </c>
      <c r="Q22" t="s">
        <v>66</v>
      </c>
      <c r="R22" t="s">
        <v>65</v>
      </c>
      <c r="W22" s="6"/>
    </row>
    <row r="23" spans="1:23" ht="15" x14ac:dyDescent="0.2">
      <c r="A23">
        <v>-0.32510971079254197</v>
      </c>
      <c r="B23">
        <v>-78.1996124294905</v>
      </c>
      <c r="C23">
        <v>4131.8270322956996</v>
      </c>
      <c r="D23">
        <v>103.85482039105599</v>
      </c>
      <c r="E23">
        <v>162.80000000000001</v>
      </c>
      <c r="F23" t="s">
        <v>14</v>
      </c>
      <c r="G23" t="s">
        <v>14</v>
      </c>
      <c r="H23" s="3"/>
      <c r="I23" t="s">
        <v>14</v>
      </c>
      <c r="J23" t="s">
        <v>14</v>
      </c>
      <c r="K23" t="s">
        <v>14</v>
      </c>
      <c r="L23" t="s">
        <v>14</v>
      </c>
      <c r="S23" t="s">
        <v>38</v>
      </c>
      <c r="T23">
        <v>4126.4736328125</v>
      </c>
      <c r="W23" s="6"/>
    </row>
    <row r="24" spans="1:23" ht="15" x14ac:dyDescent="0.2">
      <c r="A24">
        <v>-0.32511871079254201</v>
      </c>
      <c r="B24">
        <v>-78.199614588533095</v>
      </c>
      <c r="C24">
        <v>4131.69284864565</v>
      </c>
      <c r="D24">
        <v>104.954030312146</v>
      </c>
      <c r="E24">
        <v>163.80000000000001</v>
      </c>
      <c r="F24" t="s">
        <v>14</v>
      </c>
      <c r="G24" t="s">
        <v>14</v>
      </c>
      <c r="H24" s="3"/>
      <c r="I24" t="s">
        <v>14</v>
      </c>
      <c r="J24" t="s">
        <v>14</v>
      </c>
      <c r="K24" t="s">
        <v>14</v>
      </c>
      <c r="L24" t="s">
        <v>14</v>
      </c>
      <c r="S24" t="s">
        <v>38</v>
      </c>
      <c r="T24">
        <v>4126.4736328125</v>
      </c>
      <c r="W24" s="6"/>
    </row>
    <row r="25" spans="1:23" ht="15" x14ac:dyDescent="0.2">
      <c r="A25">
        <v>-0.32512871079254202</v>
      </c>
      <c r="B25">
        <v>-78.199617137892105</v>
      </c>
      <c r="C25">
        <v>4131.52686843626</v>
      </c>
      <c r="D25">
        <v>106.05324023323701</v>
      </c>
      <c r="E25">
        <v>164.8</v>
      </c>
      <c r="F25" t="s">
        <v>25</v>
      </c>
      <c r="G25" t="s">
        <v>39</v>
      </c>
      <c r="H25" s="3"/>
      <c r="I25" t="s">
        <v>14</v>
      </c>
      <c r="J25" t="s">
        <v>14</v>
      </c>
      <c r="K25" t="s">
        <v>14</v>
      </c>
      <c r="L25" t="s">
        <v>14</v>
      </c>
      <c r="S25" t="s">
        <v>40</v>
      </c>
      <c r="T25">
        <v>4126.4736328125</v>
      </c>
      <c r="W25" s="6"/>
    </row>
    <row r="26" spans="1:23" ht="15" x14ac:dyDescent="0.2">
      <c r="A26">
        <v>-0.325137710792542</v>
      </c>
      <c r="B26">
        <v>-78.199619558984693</v>
      </c>
      <c r="C26">
        <v>4131.3884901010797</v>
      </c>
      <c r="D26">
        <v>107.152450154327</v>
      </c>
      <c r="E26">
        <v>165.8</v>
      </c>
      <c r="F26" t="s">
        <v>41</v>
      </c>
      <c r="G26" t="s">
        <v>42</v>
      </c>
      <c r="H26" s="2"/>
      <c r="I26" t="s">
        <v>14</v>
      </c>
      <c r="J26" t="s">
        <v>14</v>
      </c>
      <c r="K26" t="s">
        <v>14</v>
      </c>
      <c r="L26" t="s">
        <v>14</v>
      </c>
      <c r="S26" t="s">
        <v>43</v>
      </c>
      <c r="T26">
        <v>4126.3017578125</v>
      </c>
      <c r="U26">
        <v>16.800000000000011</v>
      </c>
      <c r="V26">
        <v>9.2889694940476122E-2</v>
      </c>
      <c r="W26" s="6"/>
    </row>
    <row r="27" spans="1:23" ht="15" x14ac:dyDescent="0.2">
      <c r="A27">
        <v>-0.32514771079254201</v>
      </c>
      <c r="B27">
        <v>-78.199622379221793</v>
      </c>
      <c r="C27">
        <v>4131.2827449137503</v>
      </c>
      <c r="D27">
        <v>108.25166007541701</v>
      </c>
      <c r="E27">
        <v>166.8</v>
      </c>
      <c r="F27" t="s">
        <v>14</v>
      </c>
      <c r="G27" t="s">
        <v>14</v>
      </c>
      <c r="H27" s="3"/>
      <c r="I27" t="s">
        <v>14</v>
      </c>
      <c r="J27" t="s">
        <v>14</v>
      </c>
      <c r="K27" t="s">
        <v>14</v>
      </c>
      <c r="L27" t="s">
        <v>14</v>
      </c>
      <c r="S27" t="s">
        <v>44</v>
      </c>
      <c r="T27">
        <v>4126.3017578125</v>
      </c>
      <c r="W27" s="6"/>
    </row>
    <row r="28" spans="1:23" ht="15" x14ac:dyDescent="0.2">
      <c r="A28">
        <v>-0.325216710792542</v>
      </c>
      <c r="B28">
        <v>-78.199644547828896</v>
      </c>
      <c r="C28">
        <v>4129.6700652879599</v>
      </c>
      <c r="D28">
        <v>116.299443426824</v>
      </c>
      <c r="E28">
        <v>175.8</v>
      </c>
      <c r="F28" t="s">
        <v>45</v>
      </c>
      <c r="G28" t="s">
        <v>46</v>
      </c>
      <c r="H28" s="2"/>
      <c r="I28" t="s">
        <v>14</v>
      </c>
      <c r="J28" t="s">
        <v>14</v>
      </c>
      <c r="K28" t="s">
        <v>14</v>
      </c>
      <c r="L28" t="s">
        <v>14</v>
      </c>
      <c r="T28">
        <v>4125.42578125</v>
      </c>
      <c r="U28">
        <v>20</v>
      </c>
      <c r="V28">
        <v>0.115673828125</v>
      </c>
      <c r="W28" s="6"/>
    </row>
    <row r="29" spans="1:23" ht="15" x14ac:dyDescent="0.2">
      <c r="A29">
        <v>-0.32523171079254198</v>
      </c>
      <c r="B29">
        <v>-78.199649722814698</v>
      </c>
      <c r="C29">
        <v>4129.1238672314103</v>
      </c>
      <c r="D29">
        <v>118.08783972713699</v>
      </c>
      <c r="E29">
        <v>177.8</v>
      </c>
      <c r="F29" t="s">
        <v>14</v>
      </c>
      <c r="G29" t="s">
        <v>14</v>
      </c>
      <c r="H29" s="3"/>
      <c r="I29" t="s">
        <v>14</v>
      </c>
      <c r="J29" t="s">
        <v>14</v>
      </c>
      <c r="K29" t="s">
        <v>14</v>
      </c>
      <c r="L29" t="s">
        <v>14</v>
      </c>
      <c r="S29" t="s">
        <v>38</v>
      </c>
      <c r="T29">
        <v>4125.42578125</v>
      </c>
      <c r="W29" s="6"/>
    </row>
    <row r="30" spans="1:23" ht="15" x14ac:dyDescent="0.2">
      <c r="A30">
        <v>-0.32525471079254198</v>
      </c>
      <c r="B30">
        <v>-78.199657684186604</v>
      </c>
      <c r="C30">
        <v>4128.1575392771902</v>
      </c>
      <c r="D30">
        <v>120.77043417760601</v>
      </c>
      <c r="E30">
        <v>180.8</v>
      </c>
      <c r="F30" t="s">
        <v>14</v>
      </c>
      <c r="G30" t="s">
        <v>14</v>
      </c>
      <c r="H30" s="3"/>
      <c r="I30" t="s">
        <v>14</v>
      </c>
      <c r="J30" t="s">
        <v>14</v>
      </c>
      <c r="K30" t="s">
        <v>14</v>
      </c>
      <c r="L30" t="s">
        <v>14</v>
      </c>
      <c r="S30" t="s">
        <v>38</v>
      </c>
      <c r="T30">
        <v>4124.78662109375</v>
      </c>
      <c r="W30" s="6"/>
    </row>
    <row r="31" spans="1:23" ht="15" x14ac:dyDescent="0.2">
      <c r="A31">
        <v>-0.32529271079254202</v>
      </c>
      <c r="B31">
        <v>-78.1996705021607</v>
      </c>
      <c r="C31">
        <v>4125.9187529947203</v>
      </c>
      <c r="D31">
        <v>125.241424928388</v>
      </c>
      <c r="E31">
        <v>185.8</v>
      </c>
      <c r="F31" t="s">
        <v>27</v>
      </c>
      <c r="G31" t="s">
        <v>47</v>
      </c>
      <c r="H31" s="2"/>
      <c r="I31" t="s">
        <v>14</v>
      </c>
      <c r="J31" t="s">
        <v>14</v>
      </c>
      <c r="K31" t="s">
        <v>14</v>
      </c>
      <c r="L31" t="s">
        <v>14</v>
      </c>
      <c r="T31">
        <v>4123.98828125</v>
      </c>
      <c r="U31">
        <v>20</v>
      </c>
      <c r="V31">
        <v>0.22028808593749999</v>
      </c>
      <c r="W31" s="6"/>
    </row>
    <row r="32" spans="1:23" ht="15" x14ac:dyDescent="0.2">
      <c r="A32">
        <v>-0.32534771079254199</v>
      </c>
      <c r="B32">
        <v>-78.199687071271896</v>
      </c>
      <c r="C32">
        <v>4122.5426753966603</v>
      </c>
      <c r="D32">
        <v>131.65543626911901</v>
      </c>
      <c r="H32" s="4">
        <v>44376</v>
      </c>
      <c r="I32">
        <v>0.54</v>
      </c>
      <c r="J32">
        <v>921.98105267230801</v>
      </c>
      <c r="K32" t="s">
        <v>14</v>
      </c>
      <c r="L32" t="s">
        <v>14</v>
      </c>
      <c r="M32">
        <v>8.1617499999999996</v>
      </c>
      <c r="N32">
        <v>62.4495</v>
      </c>
      <c r="O32">
        <v>7.2</v>
      </c>
      <c r="P32">
        <v>626.98339999999996</v>
      </c>
      <c r="Q32" t="s">
        <v>66</v>
      </c>
      <c r="R32" t="s">
        <v>65</v>
      </c>
      <c r="W32" s="6"/>
    </row>
    <row r="33" spans="1:23" ht="15" x14ac:dyDescent="0.2">
      <c r="A33">
        <v>-0.32536971079254201</v>
      </c>
      <c r="B33">
        <v>-78.199692699040497</v>
      </c>
      <c r="C33">
        <v>4121.8764606085197</v>
      </c>
      <c r="D33">
        <v>134.18340642995199</v>
      </c>
      <c r="E33">
        <v>195.8</v>
      </c>
      <c r="F33" t="s">
        <v>48</v>
      </c>
      <c r="G33" t="s">
        <v>49</v>
      </c>
      <c r="H33" s="2"/>
      <c r="I33" t="s">
        <v>14</v>
      </c>
      <c r="J33" t="s">
        <v>14</v>
      </c>
      <c r="K33" t="s">
        <v>14</v>
      </c>
      <c r="L33" t="s">
        <v>14</v>
      </c>
      <c r="T33">
        <v>4121.02001953125</v>
      </c>
      <c r="U33">
        <v>20</v>
      </c>
      <c r="V33">
        <v>0.30500488281249999</v>
      </c>
      <c r="W33" s="6"/>
    </row>
    <row r="34" spans="1:23" ht="15" x14ac:dyDescent="0.2">
      <c r="A34">
        <v>-0.32540671079254202</v>
      </c>
      <c r="B34">
        <v>-78.199700558877396</v>
      </c>
      <c r="C34">
        <v>4121.7040531726798</v>
      </c>
      <c r="D34">
        <v>138.39465557988501</v>
      </c>
      <c r="H34" s="4">
        <v>44377</v>
      </c>
      <c r="I34">
        <v>1.4999999999999999E-2</v>
      </c>
      <c r="J34">
        <v>544.08044862191502</v>
      </c>
      <c r="K34" t="s">
        <v>14</v>
      </c>
      <c r="L34" t="s">
        <v>14</v>
      </c>
      <c r="M34">
        <v>8.5797500000000007</v>
      </c>
      <c r="N34">
        <v>62.372</v>
      </c>
      <c r="O34">
        <v>6.8280000000000003</v>
      </c>
      <c r="P34">
        <v>626.20839999999998</v>
      </c>
      <c r="Q34" t="s">
        <v>64</v>
      </c>
      <c r="R34" t="s">
        <v>65</v>
      </c>
      <c r="W34" s="6"/>
    </row>
    <row r="35" spans="1:23" ht="15" x14ac:dyDescent="0.2">
      <c r="A35">
        <v>-0.32544971079254198</v>
      </c>
      <c r="B35">
        <v>-78.199706931688894</v>
      </c>
      <c r="C35">
        <v>4121.1780602850404</v>
      </c>
      <c r="D35">
        <v>143.28470557515899</v>
      </c>
      <c r="E35">
        <v>205.8</v>
      </c>
      <c r="F35" t="s">
        <v>45</v>
      </c>
      <c r="G35" t="s">
        <v>50</v>
      </c>
      <c r="H35" s="2"/>
      <c r="I35" t="s">
        <v>14</v>
      </c>
      <c r="J35" t="s">
        <v>14</v>
      </c>
      <c r="K35" t="s">
        <v>14</v>
      </c>
      <c r="L35" t="s">
        <v>14</v>
      </c>
      <c r="T35">
        <v>4117.88818359375</v>
      </c>
      <c r="U35">
        <v>20</v>
      </c>
      <c r="V35">
        <v>0.31879882812499999</v>
      </c>
      <c r="W35" s="6"/>
    </row>
    <row r="36" spans="1:23" ht="15" x14ac:dyDescent="0.2">
      <c r="A36">
        <v>-0.32547471079254198</v>
      </c>
      <c r="B36">
        <v>-78.199709250434907</v>
      </c>
      <c r="C36">
        <v>4120.5646480136902</v>
      </c>
      <c r="D36">
        <v>146.015095318721</v>
      </c>
      <c r="E36">
        <v>208.8</v>
      </c>
      <c r="F36" t="s">
        <v>14</v>
      </c>
      <c r="G36" t="s">
        <v>14</v>
      </c>
      <c r="H36" s="3"/>
      <c r="I36" t="s">
        <v>14</v>
      </c>
      <c r="J36" t="s">
        <v>14</v>
      </c>
      <c r="K36" t="s">
        <v>14</v>
      </c>
      <c r="L36" t="s">
        <v>14</v>
      </c>
      <c r="S36" t="s">
        <v>38</v>
      </c>
      <c r="T36">
        <v>4116.79443359375</v>
      </c>
      <c r="W36" s="6"/>
    </row>
    <row r="37" spans="1:23" ht="15" x14ac:dyDescent="0.2">
      <c r="A37">
        <v>-0.32551171079254199</v>
      </c>
      <c r="B37">
        <v>-78.199710931209097</v>
      </c>
      <c r="C37">
        <v>4119.1829219002202</v>
      </c>
      <c r="D37">
        <v>150.11067993406499</v>
      </c>
      <c r="E37">
        <v>213.3</v>
      </c>
      <c r="F37" t="s">
        <v>14</v>
      </c>
      <c r="G37" t="s">
        <v>14</v>
      </c>
      <c r="H37" s="3"/>
      <c r="I37" t="s">
        <v>14</v>
      </c>
      <c r="J37" t="s">
        <v>14</v>
      </c>
      <c r="K37" t="s">
        <v>14</v>
      </c>
      <c r="L37" t="s">
        <v>14</v>
      </c>
      <c r="S37" t="s">
        <v>38</v>
      </c>
      <c r="T37">
        <v>4115.7099609375</v>
      </c>
      <c r="W37" s="6"/>
    </row>
    <row r="38" spans="1:23" ht="15" x14ac:dyDescent="0.2">
      <c r="A38">
        <v>-0.32553171079254201</v>
      </c>
      <c r="B38">
        <v>-78.199711065709096</v>
      </c>
      <c r="C38">
        <v>4118.3422768198898</v>
      </c>
      <c r="D38">
        <v>152.386004720366</v>
      </c>
      <c r="E38">
        <v>215.8</v>
      </c>
      <c r="F38" t="s">
        <v>12</v>
      </c>
      <c r="G38" t="s">
        <v>42</v>
      </c>
      <c r="H38" s="2"/>
      <c r="I38" t="s">
        <v>14</v>
      </c>
      <c r="J38" t="s">
        <v>14</v>
      </c>
      <c r="K38" t="s">
        <v>14</v>
      </c>
      <c r="L38" t="s">
        <v>14</v>
      </c>
      <c r="T38">
        <v>4114.64404296875</v>
      </c>
      <c r="U38">
        <v>20</v>
      </c>
      <c r="V38">
        <v>0.31748046875000002</v>
      </c>
      <c r="W38" s="6"/>
    </row>
    <row r="39" spans="1:23" ht="15" x14ac:dyDescent="0.2">
      <c r="A39">
        <v>-0.32553971079254201</v>
      </c>
      <c r="B39">
        <v>-78.199710987629203</v>
      </c>
      <c r="C39">
        <v>4117.9958547981396</v>
      </c>
      <c r="D39">
        <v>153.29613463488701</v>
      </c>
      <c r="E39">
        <v>216.8</v>
      </c>
      <c r="F39" t="s">
        <v>14</v>
      </c>
      <c r="G39" t="s">
        <v>14</v>
      </c>
      <c r="H39" s="3"/>
      <c r="I39" t="s">
        <v>14</v>
      </c>
      <c r="J39" t="s">
        <v>14</v>
      </c>
      <c r="K39" t="s">
        <v>14</v>
      </c>
      <c r="L39" t="s">
        <v>14</v>
      </c>
      <c r="S39" t="s">
        <v>38</v>
      </c>
      <c r="T39">
        <v>4114.64404296875</v>
      </c>
      <c r="W39" s="6"/>
    </row>
    <row r="40" spans="1:23" ht="15" x14ac:dyDescent="0.2">
      <c r="A40">
        <v>-0.325556710792542</v>
      </c>
      <c r="B40">
        <v>-78.1997106038243</v>
      </c>
      <c r="C40">
        <v>4117.3966955889</v>
      </c>
      <c r="D40">
        <v>155.116394463929</v>
      </c>
      <c r="E40">
        <v>218.8</v>
      </c>
      <c r="F40" t="s">
        <v>14</v>
      </c>
      <c r="G40" t="s">
        <v>14</v>
      </c>
      <c r="H40" s="3"/>
      <c r="I40" t="s">
        <v>14</v>
      </c>
      <c r="J40" t="s">
        <v>14</v>
      </c>
      <c r="K40" t="s">
        <v>14</v>
      </c>
      <c r="L40" t="s">
        <v>14</v>
      </c>
      <c r="S40" t="s">
        <v>38</v>
      </c>
      <c r="T40">
        <v>4113.59765625</v>
      </c>
      <c r="W40" s="6"/>
    </row>
    <row r="41" spans="1:23" ht="15" x14ac:dyDescent="0.2">
      <c r="A41">
        <v>-0.32561371079254198</v>
      </c>
      <c r="B41">
        <v>-78.199707850271693</v>
      </c>
      <c r="C41">
        <v>4115.7301494391904</v>
      </c>
      <c r="D41">
        <v>161.48730386557401</v>
      </c>
      <c r="E41">
        <v>225.8</v>
      </c>
      <c r="F41" t="s">
        <v>12</v>
      </c>
      <c r="G41" t="s">
        <v>42</v>
      </c>
      <c r="H41" s="2"/>
      <c r="I41" t="s">
        <v>14</v>
      </c>
      <c r="J41" t="s">
        <v>14</v>
      </c>
      <c r="K41" t="s">
        <v>14</v>
      </c>
      <c r="L41" t="s">
        <v>14</v>
      </c>
      <c r="T41">
        <v>4111.53857421875</v>
      </c>
      <c r="U41">
        <v>20</v>
      </c>
      <c r="V41">
        <v>0.29484863281250001</v>
      </c>
      <c r="W41" s="6"/>
    </row>
    <row r="42" spans="1:23" ht="15" x14ac:dyDescent="0.2">
      <c r="A42">
        <v>-0.32562171079254199</v>
      </c>
      <c r="B42">
        <v>-78.199707378835001</v>
      </c>
      <c r="C42">
        <v>4115.5542782550701</v>
      </c>
      <c r="D42">
        <v>162.408278144001</v>
      </c>
      <c r="H42" s="4">
        <v>44376</v>
      </c>
      <c r="I42">
        <v>0.16</v>
      </c>
      <c r="J42">
        <v>496.54896764953799</v>
      </c>
      <c r="K42" t="s">
        <v>14</v>
      </c>
      <c r="L42" t="s">
        <v>14</v>
      </c>
      <c r="M42">
        <v>8.3384999999999998</v>
      </c>
      <c r="N42">
        <v>62.4499</v>
      </c>
      <c r="O42">
        <v>7.2060000000000004</v>
      </c>
      <c r="P42">
        <v>626.98739999999998</v>
      </c>
      <c r="Q42" t="s">
        <v>66</v>
      </c>
      <c r="R42" t="s">
        <v>65</v>
      </c>
      <c r="W42" s="6"/>
    </row>
    <row r="43" spans="1:23" ht="15" x14ac:dyDescent="0.2">
      <c r="A43">
        <v>-0.32569471079254197</v>
      </c>
      <c r="B43">
        <v>-78.199704159702904</v>
      </c>
      <c r="C43">
        <v>4114.4741124760303</v>
      </c>
      <c r="D43">
        <v>170.58860301078099</v>
      </c>
      <c r="E43">
        <v>235.8</v>
      </c>
      <c r="F43" t="s">
        <v>51</v>
      </c>
      <c r="G43" t="s">
        <v>52</v>
      </c>
      <c r="H43" s="2"/>
      <c r="I43" t="s">
        <v>14</v>
      </c>
      <c r="J43" t="s">
        <v>14</v>
      </c>
      <c r="K43" t="s">
        <v>14</v>
      </c>
      <c r="L43" t="s">
        <v>14</v>
      </c>
      <c r="T43">
        <v>4108.7470703125</v>
      </c>
      <c r="U43">
        <v>20</v>
      </c>
      <c r="V43">
        <v>0.22934570312499999</v>
      </c>
      <c r="W43" s="6"/>
    </row>
    <row r="44" spans="1:23" ht="15" x14ac:dyDescent="0.2">
      <c r="A44">
        <v>-0.325695710792542</v>
      </c>
      <c r="B44">
        <v>-78.199704144991898</v>
      </c>
      <c r="C44">
        <v>4114.4559790188196</v>
      </c>
      <c r="D44">
        <v>170.67961600223299</v>
      </c>
      <c r="E44">
        <v>235.9</v>
      </c>
      <c r="F44" t="s">
        <v>14</v>
      </c>
      <c r="G44" t="s">
        <v>14</v>
      </c>
      <c r="H44" s="3"/>
      <c r="I44" t="s">
        <v>14</v>
      </c>
      <c r="J44" t="s">
        <v>14</v>
      </c>
      <c r="K44" t="s">
        <v>14</v>
      </c>
      <c r="L44" t="s">
        <v>14</v>
      </c>
      <c r="S44" t="s">
        <v>38</v>
      </c>
      <c r="T44">
        <v>4108.7470703125</v>
      </c>
      <c r="W44" s="6"/>
    </row>
    <row r="45" spans="1:23" ht="15" x14ac:dyDescent="0.2">
      <c r="A45">
        <v>-0.32571571079254202</v>
      </c>
      <c r="B45">
        <v>-78.199704119061195</v>
      </c>
      <c r="C45">
        <v>4114.0088981905201</v>
      </c>
      <c r="D45">
        <v>172.86392779708299</v>
      </c>
      <c r="E45">
        <v>238.3</v>
      </c>
      <c r="F45" t="s">
        <v>14</v>
      </c>
      <c r="G45" t="s">
        <v>14</v>
      </c>
      <c r="H45" s="3"/>
      <c r="I45" t="s">
        <v>14</v>
      </c>
      <c r="J45" t="s">
        <v>14</v>
      </c>
      <c r="K45" t="s">
        <v>14</v>
      </c>
      <c r="L45" t="s">
        <v>14</v>
      </c>
      <c r="S45" t="s">
        <v>38</v>
      </c>
      <c r="T45">
        <v>4108.0341796875</v>
      </c>
      <c r="W45" s="6"/>
    </row>
    <row r="46" spans="1:23" ht="15" x14ac:dyDescent="0.2">
      <c r="A46">
        <v>-0.32573971079254199</v>
      </c>
      <c r="B46">
        <v>-78.199704877444503</v>
      </c>
      <c r="C46">
        <v>4113.1517945381001</v>
      </c>
      <c r="D46">
        <v>175.55414515079701</v>
      </c>
      <c r="H46" s="4">
        <v>44376</v>
      </c>
      <c r="I46">
        <v>1.91</v>
      </c>
      <c r="J46" t="s">
        <v>14</v>
      </c>
      <c r="K46">
        <v>3.44</v>
      </c>
      <c r="L46">
        <v>0.12740000000000001</v>
      </c>
      <c r="M46" t="s">
        <v>14</v>
      </c>
      <c r="N46" t="s">
        <v>14</v>
      </c>
      <c r="O46" t="s">
        <v>14</v>
      </c>
      <c r="P46" t="s">
        <v>14</v>
      </c>
      <c r="Q46" t="s">
        <v>14</v>
      </c>
      <c r="R46" t="s">
        <v>65</v>
      </c>
      <c r="W46" s="6"/>
    </row>
    <row r="47" spans="1:23" ht="15" x14ac:dyDescent="0.2">
      <c r="A47">
        <v>-0.325776710792542</v>
      </c>
      <c r="B47">
        <v>-78.199708140020903</v>
      </c>
      <c r="C47">
        <v>4111.4729243755601</v>
      </c>
      <c r="D47">
        <v>179.68990215598799</v>
      </c>
      <c r="E47">
        <v>245.8</v>
      </c>
      <c r="F47" t="s">
        <v>33</v>
      </c>
      <c r="G47" t="s">
        <v>53</v>
      </c>
      <c r="H47" s="2"/>
      <c r="I47" t="s">
        <v>14</v>
      </c>
      <c r="J47" t="s">
        <v>14</v>
      </c>
      <c r="K47" t="s">
        <v>14</v>
      </c>
      <c r="L47" t="s">
        <v>14</v>
      </c>
      <c r="T47">
        <v>4106.95166015625</v>
      </c>
      <c r="W47" s="6"/>
    </row>
    <row r="48" spans="1:23" ht="15" x14ac:dyDescent="0.2">
      <c r="A48">
        <v>-0.32577971079254198</v>
      </c>
      <c r="B48">
        <v>-78.199708530962496</v>
      </c>
      <c r="C48">
        <v>4111.3909660570598</v>
      </c>
      <c r="D48">
        <v>180.02668473703699</v>
      </c>
      <c r="H48" s="4">
        <v>44377</v>
      </c>
      <c r="I48">
        <v>0.09</v>
      </c>
      <c r="J48">
        <v>924.81851833313794</v>
      </c>
      <c r="K48" t="s">
        <v>14</v>
      </c>
      <c r="L48" t="s">
        <v>14</v>
      </c>
      <c r="M48">
        <v>8.5274999999999999</v>
      </c>
      <c r="N48">
        <v>62.360199999999999</v>
      </c>
      <c r="O48">
        <v>6.8230000000000004</v>
      </c>
      <c r="P48">
        <v>626.09040000000005</v>
      </c>
      <c r="Q48" t="s">
        <v>64</v>
      </c>
      <c r="R48" t="s">
        <v>65</v>
      </c>
      <c r="V48">
        <f>(4104.28125-4103.271973)/20</f>
        <v>5.0463850000005549E-2</v>
      </c>
      <c r="W48" s="6"/>
    </row>
    <row r="49" spans="1:23" ht="15" x14ac:dyDescent="0.2">
      <c r="A49">
        <v>-0.32602871079254198</v>
      </c>
      <c r="B49">
        <v>-78.199814593456793</v>
      </c>
      <c r="C49">
        <v>4110.9582146004004</v>
      </c>
      <c r="D49">
        <v>210.42473430504</v>
      </c>
      <c r="H49" s="4">
        <v>44376</v>
      </c>
      <c r="I49">
        <v>0.61</v>
      </c>
      <c r="J49">
        <v>1407.27990356431</v>
      </c>
      <c r="K49" t="s">
        <v>14</v>
      </c>
      <c r="L49" t="s">
        <v>14</v>
      </c>
      <c r="M49">
        <v>8.5322499999999994</v>
      </c>
      <c r="N49">
        <v>62.438400000000001</v>
      </c>
      <c r="O49">
        <v>7.2149999999999999</v>
      </c>
      <c r="P49">
        <v>626.87239999999997</v>
      </c>
      <c r="Q49" t="s">
        <v>66</v>
      </c>
      <c r="R49" t="s">
        <v>65</v>
      </c>
      <c r="V49">
        <f>(4103.271973-4103.271973)/20</f>
        <v>0</v>
      </c>
      <c r="W49" s="6"/>
    </row>
    <row r="50" spans="1:23" ht="15" x14ac:dyDescent="0.2">
      <c r="A50">
        <v>-0.32610071079254199</v>
      </c>
      <c r="B50">
        <v>-78.1998589039423</v>
      </c>
      <c r="C50">
        <v>4109.6263644512801</v>
      </c>
      <c r="D50">
        <v>219.83675812116601</v>
      </c>
      <c r="H50" s="4">
        <v>44377</v>
      </c>
      <c r="I50">
        <v>0.43</v>
      </c>
      <c r="J50">
        <v>789.00745683845503</v>
      </c>
      <c r="K50">
        <v>7.9429999999999996</v>
      </c>
      <c r="L50">
        <v>0.2281</v>
      </c>
      <c r="M50">
        <v>8.3127499999999994</v>
      </c>
      <c r="N50">
        <v>62.369799999999998</v>
      </c>
      <c r="O50">
        <v>6.7679999999999998</v>
      </c>
      <c r="P50">
        <v>626.18640000000005</v>
      </c>
      <c r="Q50" t="s">
        <v>64</v>
      </c>
      <c r="R50" t="s">
        <v>65</v>
      </c>
      <c r="V50">
        <v>0</v>
      </c>
      <c r="W50" s="6"/>
    </row>
    <row r="51" spans="1:23" ht="15" x14ac:dyDescent="0.2">
      <c r="A51">
        <v>-0.32634371079254199</v>
      </c>
      <c r="B51">
        <v>-78.199875223433196</v>
      </c>
      <c r="C51">
        <v>4107.2071700810802</v>
      </c>
      <c r="D51">
        <v>248.59052985700899</v>
      </c>
      <c r="H51" s="4">
        <v>44377</v>
      </c>
      <c r="I51">
        <v>0.14499999999999999</v>
      </c>
      <c r="J51">
        <v>811.60965959922305</v>
      </c>
      <c r="K51" t="s">
        <v>14</v>
      </c>
      <c r="L51" t="s">
        <v>14</v>
      </c>
      <c r="M51">
        <v>8.3602500000000006</v>
      </c>
      <c r="N51">
        <v>62.374499999999998</v>
      </c>
      <c r="O51">
        <v>6.8090000000000002</v>
      </c>
      <c r="P51">
        <v>626.23339999999996</v>
      </c>
      <c r="Q51" t="s">
        <v>64</v>
      </c>
      <c r="R51" t="s">
        <v>65</v>
      </c>
      <c r="V51">
        <v>0</v>
      </c>
      <c r="W51" s="6">
        <v>9.0800000000000006E-4</v>
      </c>
    </row>
  </sheetData>
  <sortState xmlns:xlrd2="http://schemas.microsoft.com/office/spreadsheetml/2017/richdata2" ref="A2:V51">
    <sortCondition ref="D2:D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gaviUP_dmt_extractvalues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2024-09-10T20:10:48Z</dcterms:created>
  <dcterms:modified xsi:type="dcterms:W3CDTF">2024-09-12T16:06:42Z</dcterms:modified>
</cp:coreProperties>
</file>