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39" documentId="11_F2F5262EC52FC70339F117151147E88D970ED552" xr6:coauthVersionLast="45" xr6:coauthVersionMax="45" xr10:uidLastSave="{248E505C-29AF-4F35-9DC2-036926711A53}"/>
  <bookViews>
    <workbookView xWindow="9560" yWindow="1500" windowWidth="7680" windowHeight="895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B26" i="1" l="1"/>
  <c r="A28" i="1" l="1"/>
  <c r="A26" i="2"/>
  <c r="A27" i="3"/>
  <c r="A26" i="3" l="1"/>
  <c r="C26" i="3"/>
  <c r="B26" i="3"/>
  <c r="C26" i="1"/>
  <c r="B19" i="1" l="1"/>
  <c r="F16" i="1"/>
  <c r="F16" i="2"/>
  <c r="B16" i="2"/>
  <c r="F16" i="3"/>
  <c r="B17" i="1" l="1"/>
  <c r="B18" i="1"/>
  <c r="B20" i="1"/>
  <c r="B21" i="1"/>
  <c r="B22" i="1"/>
  <c r="B23" i="1"/>
  <c r="B24" i="1"/>
  <c r="B16" i="1"/>
  <c r="B17" i="2"/>
  <c r="B18" i="2"/>
  <c r="B19" i="2"/>
  <c r="E19" i="2" s="1"/>
  <c r="B20" i="2"/>
  <c r="B21" i="2"/>
  <c r="B22" i="2"/>
  <c r="B23" i="2"/>
  <c r="B24" i="2"/>
  <c r="E24" i="2" s="1"/>
  <c r="B17" i="3"/>
  <c r="B24" i="3"/>
  <c r="B23" i="3"/>
  <c r="B22" i="3"/>
  <c r="B21" i="3"/>
  <c r="B20" i="3"/>
  <c r="B19" i="3"/>
  <c r="B18" i="3"/>
  <c r="B16" i="3"/>
  <c r="D24" i="1"/>
  <c r="E24" i="1" s="1"/>
  <c r="E23" i="1"/>
  <c r="D23" i="1"/>
  <c r="D22" i="1"/>
  <c r="D21" i="1"/>
  <c r="E21" i="1" s="1"/>
  <c r="D20" i="1"/>
  <c r="E20" i="1" s="1"/>
  <c r="E19" i="1"/>
  <c r="D19" i="1"/>
  <c r="D18" i="1"/>
  <c r="D17" i="1"/>
  <c r="E17" i="1" s="1"/>
  <c r="D16" i="1"/>
  <c r="F3" i="1"/>
  <c r="D24" i="2"/>
  <c r="E23" i="2"/>
  <c r="D23" i="2"/>
  <c r="D22" i="2"/>
  <c r="E22" i="2" s="1"/>
  <c r="D21" i="2"/>
  <c r="E21" i="2" s="1"/>
  <c r="E20" i="2"/>
  <c r="D20" i="2"/>
  <c r="D19" i="2"/>
  <c r="D18" i="2"/>
  <c r="E18" i="2" s="1"/>
  <c r="D17" i="2"/>
  <c r="D16" i="2"/>
  <c r="F3" i="2"/>
  <c r="D24" i="3"/>
  <c r="D23" i="3"/>
  <c r="D22" i="3"/>
  <c r="E22" i="3" s="1"/>
  <c r="D21" i="3"/>
  <c r="D20" i="3"/>
  <c r="E20" i="3" s="1"/>
  <c r="D19" i="3"/>
  <c r="E19" i="3" s="1"/>
  <c r="D18" i="3"/>
  <c r="E18" i="3" s="1"/>
  <c r="D17" i="3"/>
  <c r="D16" i="3"/>
  <c r="F3" i="3"/>
  <c r="E22" i="1" l="1"/>
  <c r="E18" i="1"/>
  <c r="E17" i="2"/>
  <c r="E21" i="3"/>
  <c r="E24" i="3"/>
  <c r="E23" i="3"/>
  <c r="E17" i="3"/>
  <c r="D11" i="3"/>
  <c r="D10" i="3"/>
  <c r="D9" i="3"/>
  <c r="E9" i="3" s="1"/>
  <c r="D8" i="3"/>
  <c r="E8" i="3" s="1"/>
  <c r="D7" i="3"/>
  <c r="E7" i="3" s="1"/>
  <c r="D6" i="3"/>
  <c r="E6" i="3" s="1"/>
  <c r="D5" i="3"/>
  <c r="D4" i="3"/>
  <c r="E4" i="3" s="1"/>
  <c r="D3" i="3"/>
  <c r="D11" i="2"/>
  <c r="D10" i="2"/>
  <c r="E10" i="2" s="1"/>
  <c r="D9" i="2"/>
  <c r="D8" i="2"/>
  <c r="D7" i="2"/>
  <c r="E7" i="2" s="1"/>
  <c r="D6" i="2"/>
  <c r="E6" i="2" s="1"/>
  <c r="D5" i="2"/>
  <c r="D4" i="2"/>
  <c r="E4" i="2" s="1"/>
  <c r="D3" i="2"/>
  <c r="D11" i="1"/>
  <c r="E11" i="1" s="1"/>
  <c r="D10" i="1"/>
  <c r="E10" i="1" s="1"/>
  <c r="D9" i="1"/>
  <c r="D8" i="1"/>
  <c r="E8" i="1" s="1"/>
  <c r="D7" i="1"/>
  <c r="D6" i="1"/>
  <c r="D5" i="1"/>
  <c r="E5" i="1" s="1"/>
  <c r="D4" i="1"/>
  <c r="E4" i="1" s="1"/>
  <c r="D3" i="1"/>
  <c r="E7" i="1" l="1"/>
  <c r="E9" i="2"/>
  <c r="E11" i="3"/>
  <c r="E6" i="1"/>
  <c r="E8" i="2"/>
  <c r="E9" i="1"/>
  <c r="E11" i="2"/>
  <c r="E5" i="3"/>
  <c r="E10" i="3"/>
  <c r="E5" i="2"/>
</calcChain>
</file>

<file path=xl/sharedStrings.xml><?xml version="1.0" encoding="utf-8"?>
<sst xmlns="http://schemas.openxmlformats.org/spreadsheetml/2006/main" count="41" uniqueCount="14">
  <si>
    <t>station 4</t>
  </si>
  <si>
    <t>x</t>
  </si>
  <si>
    <t>v</t>
  </si>
  <si>
    <t>d</t>
  </si>
  <si>
    <t>station 3</t>
  </si>
  <si>
    <t>station 1</t>
  </si>
  <si>
    <t>X</t>
  </si>
  <si>
    <t>V</t>
  </si>
  <si>
    <t>D</t>
  </si>
  <si>
    <t>segment</t>
  </si>
  <si>
    <t>Q</t>
  </si>
  <si>
    <t>Qtotal</t>
  </si>
  <si>
    <t>new velocty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</si>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</sst>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8" workbookViewId="0">
      <selection activeCell="A28" sqref="A28"/>
    </sheetView>
  </sheetViews>
  <sheetFormatPr defaultRowHeight="14.5" x14ac:dyDescent="0.35"/>
  <sheetData>
    <row r="1" spans="1:6" x14ac:dyDescent="0.35">
      <c r="A1" t="s">
        <v>5</v>
      </c>
      <c r="B1" s="1">
        <v>0.48958333333333331</v>
      </c>
    </row>
    <row r="2" spans="1:6" x14ac:dyDescent="0.35">
      <c r="A2" t="s">
        <v>6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>
        <v>0.7</v>
      </c>
      <c r="B3">
        <v>0</v>
      </c>
      <c r="C3">
        <v>7.0000000000000007E-2</v>
      </c>
      <c r="D3">
        <f>A3</f>
        <v>0.7</v>
      </c>
      <c r="F3">
        <f>SUM(E3:E11)</f>
        <v>3.6999999999999991E-2</v>
      </c>
    </row>
    <row r="4" spans="1:6" x14ac:dyDescent="0.35">
      <c r="A4">
        <v>0.75</v>
      </c>
      <c r="B4">
        <v>0.7</v>
      </c>
      <c r="C4">
        <v>0.08</v>
      </c>
      <c r="D4">
        <f>(A4+(A5-A4)/2)</f>
        <v>0.77500000000000002</v>
      </c>
      <c r="E4">
        <f>(D4-D3)*(B4)*C4</f>
        <v>4.2000000000000041E-3</v>
      </c>
    </row>
    <row r="5" spans="1:6" x14ac:dyDescent="0.35">
      <c r="A5">
        <v>0.8</v>
      </c>
      <c r="B5">
        <v>2.7</v>
      </c>
      <c r="C5">
        <v>0.08</v>
      </c>
      <c r="D5">
        <f t="shared" ref="D5:D11" si="0">(A5+(A6-A5)/2)</f>
        <v>0.82499999999999996</v>
      </c>
      <c r="E5">
        <f t="shared" ref="E5:E11" si="1">(D5-D4)*(B5)*C5</f>
        <v>1.0799999999999988E-2</v>
      </c>
    </row>
    <row r="6" spans="1:6" x14ac:dyDescent="0.35">
      <c r="A6">
        <v>0.85</v>
      </c>
      <c r="B6">
        <v>2.5</v>
      </c>
      <c r="C6">
        <v>0.08</v>
      </c>
      <c r="D6">
        <f t="shared" si="0"/>
        <v>0.875</v>
      </c>
      <c r="E6">
        <f t="shared" si="1"/>
        <v>1.0000000000000009E-2</v>
      </c>
    </row>
    <row r="7" spans="1:6" x14ac:dyDescent="0.35">
      <c r="A7">
        <v>0.9</v>
      </c>
      <c r="B7">
        <v>1.3</v>
      </c>
      <c r="C7">
        <v>0.08</v>
      </c>
      <c r="D7">
        <f t="shared" si="0"/>
        <v>0.92500000000000004</v>
      </c>
      <c r="E7">
        <f t="shared" si="1"/>
        <v>5.200000000000005E-3</v>
      </c>
    </row>
    <row r="8" spans="1:6" x14ac:dyDescent="0.35">
      <c r="A8">
        <v>0.95</v>
      </c>
      <c r="B8">
        <v>0.8</v>
      </c>
      <c r="C8">
        <v>0.08</v>
      </c>
      <c r="D8">
        <f t="shared" si="0"/>
        <v>0.97499999999999998</v>
      </c>
      <c r="E8">
        <f t="shared" si="1"/>
        <v>3.1999999999999963E-3</v>
      </c>
    </row>
    <row r="9" spans="1:6" x14ac:dyDescent="0.35">
      <c r="A9">
        <v>1</v>
      </c>
      <c r="B9">
        <v>0.9</v>
      </c>
      <c r="C9">
        <v>0.08</v>
      </c>
      <c r="D9">
        <f t="shared" si="0"/>
        <v>1.0249999999999999</v>
      </c>
      <c r="E9">
        <f t="shared" si="1"/>
        <v>3.5999999999999956E-3</v>
      </c>
    </row>
    <row r="10" spans="1:6" x14ac:dyDescent="0.35">
      <c r="A10">
        <v>1.05</v>
      </c>
      <c r="B10">
        <v>0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35">
      <c r="A11">
        <v>1.1000000000000001</v>
      </c>
      <c r="B11">
        <v>0</v>
      </c>
      <c r="C11">
        <v>0</v>
      </c>
      <c r="D11">
        <f t="shared" si="0"/>
        <v>0.55000000000000004</v>
      </c>
      <c r="E11">
        <f t="shared" si="1"/>
        <v>0</v>
      </c>
    </row>
    <row r="14" spans="1:6" x14ac:dyDescent="0.35">
      <c r="A14" s="2" t="s">
        <v>12</v>
      </c>
    </row>
    <row r="15" spans="1:6" x14ac:dyDescent="0.35">
      <c r="A15" t="s">
        <v>6</v>
      </c>
      <c r="B15" s="1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35">
      <c r="A16">
        <v>0.7</v>
      </c>
      <c r="B16">
        <f>0.0572*B3</f>
        <v>0</v>
      </c>
      <c r="C16">
        <v>7.0000000000000007E-2</v>
      </c>
      <c r="D16">
        <f>A16</f>
        <v>0.7</v>
      </c>
      <c r="F16">
        <f>SUM(E16:E24)</f>
        <v>2.1164000000000001E-3</v>
      </c>
    </row>
    <row r="17" spans="1:5" x14ac:dyDescent="0.35">
      <c r="A17">
        <v>0.75</v>
      </c>
      <c r="B17">
        <f>0.0572*B4</f>
        <v>4.0039999999999999E-2</v>
      </c>
      <c r="C17">
        <v>0.08</v>
      </c>
      <c r="D17">
        <f>(A17+(A18-A17)/2)</f>
        <v>0.77500000000000002</v>
      </c>
      <c r="E17">
        <f>(D17-D16)*(B17)*C17</f>
        <v>2.4024000000000021E-4</v>
      </c>
    </row>
    <row r="18" spans="1:5" x14ac:dyDescent="0.35">
      <c r="A18">
        <v>0.8</v>
      </c>
      <c r="B18">
        <f t="shared" ref="B18:B24" si="2">0.0572*B5</f>
        <v>0.15444000000000002</v>
      </c>
      <c r="C18">
        <v>0.08</v>
      </c>
      <c r="D18">
        <f t="shared" ref="D18:D24" si="3">(A18+(A19-A18)/2)</f>
        <v>0.82499999999999996</v>
      </c>
      <c r="E18">
        <f t="shared" ref="E18:E24" si="4">(D18-D17)*(B18)*C18</f>
        <v>6.1775999999999932E-4</v>
      </c>
    </row>
    <row r="19" spans="1:5" x14ac:dyDescent="0.35">
      <c r="A19">
        <v>0.85</v>
      </c>
      <c r="B19">
        <f t="shared" si="2"/>
        <v>0.14300000000000002</v>
      </c>
      <c r="C19">
        <v>0.08</v>
      </c>
      <c r="D19">
        <f t="shared" si="3"/>
        <v>0.875</v>
      </c>
      <c r="E19">
        <f t="shared" si="4"/>
        <v>5.7200000000000057E-4</v>
      </c>
    </row>
    <row r="20" spans="1:5" x14ac:dyDescent="0.35">
      <c r="A20">
        <v>0.9</v>
      </c>
      <c r="B20">
        <f t="shared" si="2"/>
        <v>7.4360000000000009E-2</v>
      </c>
      <c r="C20">
        <v>0.08</v>
      </c>
      <c r="D20">
        <f t="shared" si="3"/>
        <v>0.92500000000000004</v>
      </c>
      <c r="E20">
        <f t="shared" si="4"/>
        <v>2.9744000000000032E-4</v>
      </c>
    </row>
    <row r="21" spans="1:5" x14ac:dyDescent="0.35">
      <c r="A21">
        <v>0.95</v>
      </c>
      <c r="B21">
        <f t="shared" si="2"/>
        <v>4.5760000000000002E-2</v>
      </c>
      <c r="C21">
        <v>0.08</v>
      </c>
      <c r="D21">
        <f t="shared" si="3"/>
        <v>0.97499999999999998</v>
      </c>
      <c r="E21">
        <f t="shared" si="4"/>
        <v>1.8303999999999977E-4</v>
      </c>
    </row>
    <row r="22" spans="1:5" x14ac:dyDescent="0.35">
      <c r="A22">
        <v>1</v>
      </c>
      <c r="B22">
        <f t="shared" si="2"/>
        <v>5.1480000000000005E-2</v>
      </c>
      <c r="C22">
        <v>0.08</v>
      </c>
      <c r="D22">
        <f t="shared" si="3"/>
        <v>1.0249999999999999</v>
      </c>
      <c r="E22">
        <f t="shared" si="4"/>
        <v>2.0591999999999976E-4</v>
      </c>
    </row>
    <row r="23" spans="1:5" x14ac:dyDescent="0.35">
      <c r="A23">
        <v>1.05</v>
      </c>
      <c r="B23">
        <f t="shared" si="2"/>
        <v>0</v>
      </c>
      <c r="C23">
        <v>0</v>
      </c>
      <c r="D23">
        <f t="shared" si="3"/>
        <v>1.0750000000000002</v>
      </c>
      <c r="E23">
        <f t="shared" si="4"/>
        <v>0</v>
      </c>
    </row>
    <row r="24" spans="1:5" x14ac:dyDescent="0.35">
      <c r="A24">
        <v>1.1000000000000001</v>
      </c>
      <c r="B24">
        <f t="shared" si="2"/>
        <v>0</v>
      </c>
      <c r="C24">
        <v>0</v>
      </c>
      <c r="D24">
        <f t="shared" si="3"/>
        <v>0.55000000000000004</v>
      </c>
      <c r="E24">
        <f t="shared" si="4"/>
        <v>0</v>
      </c>
    </row>
    <row r="26" spans="1:5" x14ac:dyDescent="0.35">
      <c r="A26">
        <f>MEDIAN(A16:A24)</f>
        <v>0.9</v>
      </c>
      <c r="B26">
        <f>B20</f>
        <v>7.4360000000000009E-2</v>
      </c>
      <c r="C26">
        <f>C20</f>
        <v>0.08</v>
      </c>
    </row>
    <row r="27" spans="1:5" x14ac:dyDescent="0.35">
      <c r="A27">
        <f>A24-A16</f>
        <v>0.40000000000000013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A27" sqref="A27"/>
    </sheetView>
  </sheetViews>
  <sheetFormatPr defaultRowHeight="14.5" x14ac:dyDescent="0.35"/>
  <sheetData>
    <row r="1" spans="1:6" x14ac:dyDescent="0.35">
      <c r="A1" t="s">
        <v>4</v>
      </c>
      <c r="B1" s="1">
        <v>0.47916666666666669</v>
      </c>
    </row>
    <row r="2" spans="1:6" x14ac:dyDescent="0.3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35">
      <c r="A3">
        <v>0.95</v>
      </c>
      <c r="B3">
        <v>0</v>
      </c>
      <c r="C3">
        <v>0</v>
      </c>
      <c r="D3">
        <f>A3</f>
        <v>0.95</v>
      </c>
      <c r="F3">
        <f>SUM(E3:E11)</f>
        <v>9.9175000000000083E-2</v>
      </c>
    </row>
    <row r="4" spans="1:6" x14ac:dyDescent="0.35">
      <c r="A4">
        <v>1</v>
      </c>
      <c r="B4">
        <v>4</v>
      </c>
      <c r="C4">
        <v>0.04</v>
      </c>
      <c r="D4">
        <f>(A4+(A5-A4)/2)</f>
        <v>1.0249999999999999</v>
      </c>
      <c r="E4">
        <f>(D4-D3)*(B4)*C4</f>
        <v>1.1999999999999993E-2</v>
      </c>
    </row>
    <row r="5" spans="1:6" x14ac:dyDescent="0.35">
      <c r="A5">
        <v>1.05</v>
      </c>
      <c r="B5">
        <v>2.9</v>
      </c>
      <c r="C5">
        <v>0.24</v>
      </c>
      <c r="D5">
        <f t="shared" ref="D5:D11" si="0">(A5+(A6-A5)/2)</f>
        <v>1.0750000000000002</v>
      </c>
      <c r="E5">
        <f t="shared" ref="E5:E11" si="1">(D5-D4)*(B5)*C5</f>
        <v>3.4800000000000185E-2</v>
      </c>
    </row>
    <row r="6" spans="1:6" x14ac:dyDescent="0.35">
      <c r="A6">
        <v>1.1000000000000001</v>
      </c>
      <c r="B6">
        <v>2.1</v>
      </c>
      <c r="C6">
        <v>0.25</v>
      </c>
      <c r="D6">
        <f t="shared" si="0"/>
        <v>1.125</v>
      </c>
      <c r="E6">
        <f t="shared" si="1"/>
        <v>2.6249999999999909E-2</v>
      </c>
    </row>
    <row r="7" spans="1:6" x14ac:dyDescent="0.35">
      <c r="A7">
        <v>1.1499999999999999</v>
      </c>
      <c r="B7">
        <v>1.3</v>
      </c>
      <c r="C7">
        <v>0.245</v>
      </c>
      <c r="D7">
        <f t="shared" si="0"/>
        <v>1.1749999999999998</v>
      </c>
      <c r="E7">
        <f t="shared" si="1"/>
        <v>1.5924999999999943E-2</v>
      </c>
    </row>
    <row r="8" spans="1:6" x14ac:dyDescent="0.35">
      <c r="A8">
        <v>1.2</v>
      </c>
      <c r="B8">
        <v>0.8</v>
      </c>
      <c r="C8">
        <v>0.255</v>
      </c>
      <c r="D8">
        <f t="shared" si="0"/>
        <v>1.2250000000000001</v>
      </c>
      <c r="E8">
        <f t="shared" si="1"/>
        <v>1.0200000000000055E-2</v>
      </c>
    </row>
    <row r="9" spans="1:6" x14ac:dyDescent="0.35">
      <c r="A9">
        <v>1.25</v>
      </c>
      <c r="B9">
        <v>0</v>
      </c>
      <c r="C9">
        <v>0.25</v>
      </c>
      <c r="D9">
        <f t="shared" si="0"/>
        <v>1.2749999999999999</v>
      </c>
      <c r="E9">
        <f t="shared" si="1"/>
        <v>0</v>
      </c>
    </row>
    <row r="10" spans="1:6" x14ac:dyDescent="0.35">
      <c r="A10">
        <v>1.3</v>
      </c>
      <c r="B10">
        <v>0</v>
      </c>
      <c r="C10">
        <v>0.04</v>
      </c>
      <c r="D10">
        <f t="shared" si="0"/>
        <v>1.3250000000000002</v>
      </c>
      <c r="E10">
        <f t="shared" si="1"/>
        <v>0</v>
      </c>
    </row>
    <row r="11" spans="1:6" x14ac:dyDescent="0.35">
      <c r="A11">
        <v>1.35</v>
      </c>
      <c r="B11">
        <v>0</v>
      </c>
      <c r="C11">
        <v>0</v>
      </c>
      <c r="D11">
        <f t="shared" si="0"/>
        <v>0.67500000000000004</v>
      </c>
      <c r="E11">
        <f t="shared" si="1"/>
        <v>0</v>
      </c>
    </row>
    <row r="14" spans="1:6" x14ac:dyDescent="0.35">
      <c r="A14" t="s">
        <v>13</v>
      </c>
    </row>
    <row r="15" spans="1:6" x14ac:dyDescent="0.35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35">
      <c r="A16">
        <v>0.95</v>
      </c>
      <c r="B16">
        <f>0.0572*B3</f>
        <v>0</v>
      </c>
      <c r="C16">
        <v>0</v>
      </c>
      <c r="D16">
        <f>A16</f>
        <v>0.95</v>
      </c>
      <c r="F16">
        <f>SUM(E16:E24)</f>
        <v>5.6728100000000047E-3</v>
      </c>
    </row>
    <row r="17" spans="1:5" x14ac:dyDescent="0.35">
      <c r="A17">
        <v>1</v>
      </c>
      <c r="B17">
        <f t="shared" ref="B17:B24" si="2">0.0572*B4</f>
        <v>0.2288</v>
      </c>
      <c r="C17">
        <v>0.04</v>
      </c>
      <c r="D17">
        <f>(A17+(A18-A17)/2)</f>
        <v>1.0249999999999999</v>
      </c>
      <c r="E17">
        <f>(D17-D16)*(B17)*C17</f>
        <v>6.8639999999999966E-4</v>
      </c>
    </row>
    <row r="18" spans="1:5" x14ac:dyDescent="0.35">
      <c r="A18">
        <v>1.05</v>
      </c>
      <c r="B18">
        <f t="shared" si="2"/>
        <v>0.16588</v>
      </c>
      <c r="C18">
        <v>0.24</v>
      </c>
      <c r="D18">
        <f t="shared" ref="D18:D24" si="3">(A18+(A19-A18)/2)</f>
        <v>1.0750000000000002</v>
      </c>
      <c r="E18">
        <f t="shared" ref="E18:E24" si="4">(D18-D17)*(B18)*C18</f>
        <v>1.9905600000000106E-3</v>
      </c>
    </row>
    <row r="19" spans="1:5" x14ac:dyDescent="0.35">
      <c r="A19">
        <v>1.1000000000000001</v>
      </c>
      <c r="B19">
        <f t="shared" si="2"/>
        <v>0.12012</v>
      </c>
      <c r="C19">
        <v>0.25</v>
      </c>
      <c r="D19">
        <f t="shared" si="3"/>
        <v>1.125</v>
      </c>
      <c r="E19">
        <f t="shared" si="4"/>
        <v>1.5014999999999948E-3</v>
      </c>
    </row>
    <row r="20" spans="1:5" x14ac:dyDescent="0.35">
      <c r="A20">
        <v>1.1499999999999999</v>
      </c>
      <c r="B20">
        <f t="shared" si="2"/>
        <v>7.4360000000000009E-2</v>
      </c>
      <c r="C20">
        <v>0.245</v>
      </c>
      <c r="D20">
        <f t="shared" si="3"/>
        <v>1.1749999999999998</v>
      </c>
      <c r="E20">
        <f t="shared" si="4"/>
        <v>9.1090999999999687E-4</v>
      </c>
    </row>
    <row r="21" spans="1:5" x14ac:dyDescent="0.35">
      <c r="A21">
        <v>1.2</v>
      </c>
      <c r="B21">
        <f t="shared" si="2"/>
        <v>4.5760000000000002E-2</v>
      </c>
      <c r="C21">
        <v>0.255</v>
      </c>
      <c r="D21">
        <f t="shared" si="3"/>
        <v>1.2250000000000001</v>
      </c>
      <c r="E21">
        <f t="shared" si="4"/>
        <v>5.834400000000031E-4</v>
      </c>
    </row>
    <row r="22" spans="1:5" x14ac:dyDescent="0.35">
      <c r="A22">
        <v>1.25</v>
      </c>
      <c r="B22">
        <f t="shared" si="2"/>
        <v>0</v>
      </c>
      <c r="C22">
        <v>0.25</v>
      </c>
      <c r="D22">
        <f t="shared" si="3"/>
        <v>1.2749999999999999</v>
      </c>
      <c r="E22">
        <f t="shared" si="4"/>
        <v>0</v>
      </c>
    </row>
    <row r="23" spans="1:5" x14ac:dyDescent="0.35">
      <c r="A23">
        <v>1.3</v>
      </c>
      <c r="B23">
        <f t="shared" si="2"/>
        <v>0</v>
      </c>
      <c r="C23">
        <v>0.04</v>
      </c>
      <c r="D23">
        <f t="shared" si="3"/>
        <v>1.3250000000000002</v>
      </c>
      <c r="E23">
        <f t="shared" si="4"/>
        <v>0</v>
      </c>
    </row>
    <row r="24" spans="1:5" x14ac:dyDescent="0.35">
      <c r="A24">
        <v>1.35</v>
      </c>
      <c r="B24">
        <f t="shared" si="2"/>
        <v>0</v>
      </c>
      <c r="C24">
        <v>0</v>
      </c>
      <c r="D24">
        <f t="shared" si="3"/>
        <v>0.67500000000000004</v>
      </c>
      <c r="E24">
        <f t="shared" si="4"/>
        <v>0</v>
      </c>
    </row>
    <row r="26" spans="1:5" x14ac:dyDescent="0.35">
      <c r="A26">
        <f>A24-A16</f>
        <v>0.40000000000000013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topLeftCell="A13" workbookViewId="0">
      <selection activeCell="B26" sqref="B26"/>
    </sheetView>
  </sheetViews>
  <sheetFormatPr defaultRowHeight="14.5" x14ac:dyDescent="0.35"/>
  <sheetData>
    <row r="1" spans="1:6" x14ac:dyDescent="0.35">
      <c r="A1" t="s">
        <v>0</v>
      </c>
      <c r="B1" s="1">
        <v>0.46597222222222223</v>
      </c>
    </row>
    <row r="2" spans="1:6" x14ac:dyDescent="0.3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SUM(E3:E11)</f>
        <v>5.3700000000000005E-2</v>
      </c>
    </row>
    <row r="4" spans="1:6" x14ac:dyDescent="0.35">
      <c r="A4">
        <v>0.8</v>
      </c>
      <c r="B4">
        <v>0.8</v>
      </c>
      <c r="C4">
        <v>0.12</v>
      </c>
      <c r="D4">
        <f>(A4+(A5-A4)/2)</f>
        <v>0.82499999999999996</v>
      </c>
      <c r="E4">
        <f>(D4-D3)*(B4)*C4</f>
        <v>7.1999999999999963E-3</v>
      </c>
    </row>
    <row r="5" spans="1:6" x14ac:dyDescent="0.35">
      <c r="A5">
        <v>0.85</v>
      </c>
      <c r="B5">
        <v>1.6</v>
      </c>
      <c r="C5">
        <v>0.12</v>
      </c>
      <c r="D5">
        <f t="shared" ref="D5:D11" si="0">(A5+(A6-A5)/2)</f>
        <v>0.875</v>
      </c>
      <c r="E5">
        <f t="shared" ref="E5:E11" si="1">(D5-D4)*(B5)*C5</f>
        <v>9.6000000000000078E-3</v>
      </c>
    </row>
    <row r="6" spans="1:6" x14ac:dyDescent="0.35">
      <c r="A6">
        <v>0.9</v>
      </c>
      <c r="B6">
        <v>1.9</v>
      </c>
      <c r="C6">
        <v>0.12</v>
      </c>
      <c r="D6">
        <f t="shared" si="0"/>
        <v>0.92500000000000004</v>
      </c>
      <c r="E6">
        <f t="shared" si="1"/>
        <v>1.1400000000000009E-2</v>
      </c>
    </row>
    <row r="7" spans="1:6" x14ac:dyDescent="0.35">
      <c r="A7">
        <v>0.95</v>
      </c>
      <c r="B7">
        <v>2.4</v>
      </c>
      <c r="C7">
        <v>0.1</v>
      </c>
      <c r="D7">
        <f t="shared" si="0"/>
        <v>0.97499999999999998</v>
      </c>
      <c r="E7">
        <f t="shared" si="1"/>
        <v>1.1999999999999983E-2</v>
      </c>
    </row>
    <row r="8" spans="1:6" x14ac:dyDescent="0.35">
      <c r="A8">
        <v>1</v>
      </c>
      <c r="B8">
        <v>2</v>
      </c>
      <c r="C8">
        <v>0.09</v>
      </c>
      <c r="D8">
        <f t="shared" si="0"/>
        <v>1.0249999999999999</v>
      </c>
      <c r="E8">
        <f t="shared" si="1"/>
        <v>8.9999999999999872E-3</v>
      </c>
    </row>
    <row r="9" spans="1:6" x14ac:dyDescent="0.35">
      <c r="A9">
        <v>1.05</v>
      </c>
      <c r="B9">
        <v>1</v>
      </c>
      <c r="C9">
        <v>0.09</v>
      </c>
      <c r="D9">
        <f t="shared" si="0"/>
        <v>1.0750000000000002</v>
      </c>
      <c r="E9">
        <f t="shared" si="1"/>
        <v>4.5000000000000239E-3</v>
      </c>
    </row>
    <row r="10" spans="1:6" x14ac:dyDescent="0.35">
      <c r="A10">
        <v>1.1000000000000001</v>
      </c>
      <c r="B10">
        <v>0</v>
      </c>
      <c r="C10">
        <v>0.09</v>
      </c>
      <c r="D10">
        <f t="shared" si="0"/>
        <v>1.125</v>
      </c>
      <c r="E10">
        <f t="shared" si="1"/>
        <v>0</v>
      </c>
    </row>
    <row r="11" spans="1:6" x14ac:dyDescent="0.35">
      <c r="A11">
        <v>1.1499999999999999</v>
      </c>
      <c r="B11">
        <v>0</v>
      </c>
      <c r="C11">
        <v>0</v>
      </c>
      <c r="D11">
        <f t="shared" si="0"/>
        <v>0.57499999999999996</v>
      </c>
      <c r="E11">
        <f t="shared" si="1"/>
        <v>0</v>
      </c>
    </row>
    <row r="15" spans="1:6" x14ac:dyDescent="0.35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35">
      <c r="A16">
        <v>0.75</v>
      </c>
      <c r="B16">
        <f>0.0572*B3</f>
        <v>0</v>
      </c>
      <c r="C16">
        <v>0</v>
      </c>
      <c r="D16">
        <f>A16</f>
        <v>0.75</v>
      </c>
      <c r="F16">
        <f>SUM(E16:E24)</f>
        <v>3.0716400000000005E-3</v>
      </c>
    </row>
    <row r="17" spans="1:5" x14ac:dyDescent="0.35">
      <c r="A17">
        <v>0.8</v>
      </c>
      <c r="B17">
        <f t="shared" ref="B17:B24" si="2">0.0572*B4</f>
        <v>4.5760000000000002E-2</v>
      </c>
      <c r="C17">
        <v>0.12</v>
      </c>
      <c r="D17">
        <f>(A17+(A18-A17)/2)</f>
        <v>0.82499999999999996</v>
      </c>
      <c r="E17">
        <f>(D17-D16)*(B17)*C17</f>
        <v>4.1183999999999974E-4</v>
      </c>
    </row>
    <row r="18" spans="1:5" x14ac:dyDescent="0.35">
      <c r="A18">
        <v>0.85</v>
      </c>
      <c r="B18">
        <f t="shared" si="2"/>
        <v>9.1520000000000004E-2</v>
      </c>
      <c r="C18">
        <v>0.12</v>
      </c>
      <c r="D18">
        <f t="shared" ref="D18:D24" si="3">(A18+(A19-A18)/2)</f>
        <v>0.875</v>
      </c>
      <c r="E18">
        <f t="shared" ref="E18:E24" si="4">(D18-D17)*(B18)*C18</f>
        <v>5.4912000000000049E-4</v>
      </c>
    </row>
    <row r="19" spans="1:5" x14ac:dyDescent="0.35">
      <c r="A19">
        <v>0.9</v>
      </c>
      <c r="B19">
        <f>0.0572*B6</f>
        <v>0.10868</v>
      </c>
      <c r="C19">
        <v>0.12</v>
      </c>
      <c r="D19">
        <f t="shared" si="3"/>
        <v>0.92500000000000004</v>
      </c>
      <c r="E19">
        <f t="shared" si="4"/>
        <v>6.5208000000000052E-4</v>
      </c>
    </row>
    <row r="20" spans="1:5" x14ac:dyDescent="0.35">
      <c r="A20">
        <v>0.95</v>
      </c>
      <c r="B20">
        <f t="shared" si="2"/>
        <v>0.13727999999999999</v>
      </c>
      <c r="C20">
        <v>0.1</v>
      </c>
      <c r="D20">
        <f t="shared" si="3"/>
        <v>0.97499999999999998</v>
      </c>
      <c r="E20">
        <f t="shared" si="4"/>
        <v>6.8639999999999901E-4</v>
      </c>
    </row>
    <row r="21" spans="1:5" x14ac:dyDescent="0.35">
      <c r="A21">
        <v>1</v>
      </c>
      <c r="B21">
        <f t="shared" si="2"/>
        <v>0.1144</v>
      </c>
      <c r="C21">
        <v>0.09</v>
      </c>
      <c r="D21">
        <f t="shared" si="3"/>
        <v>1.0249999999999999</v>
      </c>
      <c r="E21">
        <f t="shared" si="4"/>
        <v>5.1479999999999929E-4</v>
      </c>
    </row>
    <row r="22" spans="1:5" x14ac:dyDescent="0.35">
      <c r="A22">
        <v>1.05</v>
      </c>
      <c r="B22">
        <f t="shared" si="2"/>
        <v>5.7200000000000001E-2</v>
      </c>
      <c r="C22">
        <v>0.09</v>
      </c>
      <c r="D22">
        <f t="shared" si="3"/>
        <v>1.0750000000000002</v>
      </c>
      <c r="E22">
        <f t="shared" si="4"/>
        <v>2.5740000000000138E-4</v>
      </c>
    </row>
    <row r="23" spans="1:5" x14ac:dyDescent="0.35">
      <c r="A23">
        <v>1.1000000000000001</v>
      </c>
      <c r="B23">
        <f t="shared" si="2"/>
        <v>0</v>
      </c>
      <c r="C23">
        <v>0.09</v>
      </c>
      <c r="D23">
        <f t="shared" si="3"/>
        <v>1.125</v>
      </c>
      <c r="E23">
        <f t="shared" si="4"/>
        <v>0</v>
      </c>
    </row>
    <row r="24" spans="1:5" x14ac:dyDescent="0.35">
      <c r="A24">
        <v>1.1499999999999999</v>
      </c>
      <c r="B24">
        <f t="shared" si="2"/>
        <v>0</v>
      </c>
      <c r="C24">
        <v>0</v>
      </c>
      <c r="D24">
        <f t="shared" si="3"/>
        <v>0.57499999999999996</v>
      </c>
      <c r="E24">
        <f t="shared" si="4"/>
        <v>0</v>
      </c>
    </row>
    <row r="26" spans="1:5" x14ac:dyDescent="0.35">
      <c r="A26">
        <f>(A24-A16)/2+A16</f>
        <v>0.95</v>
      </c>
      <c r="B26">
        <f>B20</f>
        <v>0.13727999999999999</v>
      </c>
      <c r="C26">
        <f>C20</f>
        <v>0.1</v>
      </c>
    </row>
    <row r="28" spans="1:5" x14ac:dyDescent="0.35">
      <c r="A28">
        <f>A24-A16</f>
        <v>0.39999999999999991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C09F0-C582-4EEF-8F96-A90FD3A1E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427E4-D0D5-4F2E-B708-1BEAAA663F57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9F2E93-34FA-443C-9CF3-8A69ACF85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2020-02-24T20:51:49Z</dcterms:created>
  <dcterms:modified xsi:type="dcterms:W3CDTF">2021-01-10T22:54:14Z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