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Discharge\"/>
    </mc:Choice>
  </mc:AlternateContent>
  <xr:revisionPtr revIDLastSave="0" documentId="13_ncr:1_{BC18E3B0-D967-4346-B0F4-2FDB61FC0CD9}" xr6:coauthVersionLast="36" xr6:coauthVersionMax="36" xr10:uidLastSave="{00000000-0000-0000-0000-000000000000}"/>
  <bookViews>
    <workbookView xWindow="0" yWindow="0" windowWidth="11020" windowHeight="6280" xr2:uid="{4D7E86E2-9B86-461F-AF6D-5288CCE64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3" i="1"/>
  <c r="G52" i="1"/>
  <c r="G51" i="1"/>
  <c r="G50" i="1"/>
  <c r="G49" i="1"/>
  <c r="G48" i="1"/>
  <c r="G47" i="1"/>
  <c r="G46" i="1"/>
  <c r="G45" i="1"/>
  <c r="G44" i="1"/>
  <c r="B35" i="1"/>
  <c r="B36" i="1" s="1"/>
  <c r="B37" i="1" s="1"/>
  <c r="B21" i="1"/>
  <c r="B22" i="1" s="1"/>
  <c r="B23" i="1" s="1"/>
  <c r="B10" i="1" l="1"/>
  <c r="B9" i="1"/>
  <c r="B8" i="1"/>
</calcChain>
</file>

<file path=xl/sharedStrings.xml><?xml version="1.0" encoding="utf-8"?>
<sst xmlns="http://schemas.openxmlformats.org/spreadsheetml/2006/main" count="79" uniqueCount="28">
  <si>
    <t>Qr</t>
  </si>
  <si>
    <t>release rate</t>
  </si>
  <si>
    <t>Cr</t>
  </si>
  <si>
    <t>Cp</t>
  </si>
  <si>
    <t>Plateau chloride concentration</t>
  </si>
  <si>
    <t>Cb</t>
  </si>
  <si>
    <t>background (prelease) chloride concentration</t>
  </si>
  <si>
    <t>Description</t>
  </si>
  <si>
    <t>Value</t>
  </si>
  <si>
    <t>Variable</t>
  </si>
  <si>
    <t>chloride (or conducrivity) concentration of the injection solution</t>
  </si>
  <si>
    <t>units</t>
  </si>
  <si>
    <t>us/cm</t>
  </si>
  <si>
    <t>(average of the before injection spc conductity)</t>
  </si>
  <si>
    <t>mL/min</t>
  </si>
  <si>
    <t>Q=((Cr-Cb)*Qr)/(Cp-Cb)</t>
  </si>
  <si>
    <t>Q</t>
  </si>
  <si>
    <t>stream discharge</t>
  </si>
  <si>
    <t>L/s</t>
  </si>
  <si>
    <t>m^3/s</t>
  </si>
  <si>
    <t>Before Injection</t>
  </si>
  <si>
    <t xml:space="preserve"> Injection (Plateau)</t>
  </si>
  <si>
    <t>Discharge</t>
  </si>
  <si>
    <t>Discharge_salt injections (m^3/s)</t>
  </si>
  <si>
    <t>x</t>
  </si>
  <si>
    <t>Spc Conductivity (us/cm)</t>
  </si>
  <si>
    <t xml:space="preserve">Temp </t>
  </si>
  <si>
    <t xml:space="preserve">EXAMPLE of salt injection discharge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</si>
</sst>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A79D-4E5C-4500-8F6E-2F4A825820D4}">
  <dimension ref="A1:G54"/>
  <sheetViews>
    <sheetView tabSelected="1" topLeftCell="B39" workbookViewId="0">
      <selection activeCell="E8" sqref="E8"/>
    </sheetView>
  </sheetViews>
  <sheetFormatPr defaultRowHeight="14.5" x14ac:dyDescent="0.35"/>
  <cols>
    <col min="2" max="2" width="39.26953125" bestFit="1" customWidth="1"/>
  </cols>
  <sheetData>
    <row r="1" spans="1:5" x14ac:dyDescent="0.35">
      <c r="A1" t="s">
        <v>9</v>
      </c>
      <c r="B1" t="s">
        <v>7</v>
      </c>
      <c r="C1" t="s">
        <v>8</v>
      </c>
      <c r="D1" t="s">
        <v>11</v>
      </c>
    </row>
    <row r="2" spans="1:5" x14ac:dyDescent="0.35">
      <c r="A2" t="s">
        <v>0</v>
      </c>
      <c r="B2" t="s">
        <v>1</v>
      </c>
      <c r="C2" s="1">
        <v>453.33333329999999</v>
      </c>
      <c r="D2" t="s">
        <v>14</v>
      </c>
    </row>
    <row r="3" spans="1:5" x14ac:dyDescent="0.35">
      <c r="A3" t="s">
        <v>2</v>
      </c>
      <c r="B3" t="s">
        <v>10</v>
      </c>
      <c r="C3">
        <v>6456</v>
      </c>
      <c r="D3" t="s">
        <v>12</v>
      </c>
    </row>
    <row r="4" spans="1:5" x14ac:dyDescent="0.35">
      <c r="A4" t="s">
        <v>3</v>
      </c>
      <c r="B4" t="s">
        <v>4</v>
      </c>
      <c r="C4" s="2">
        <v>25.3</v>
      </c>
      <c r="D4" t="s">
        <v>12</v>
      </c>
    </row>
    <row r="5" spans="1:5" x14ac:dyDescent="0.35">
      <c r="A5" t="s">
        <v>5</v>
      </c>
      <c r="B5" t="s">
        <v>6</v>
      </c>
      <c r="C5">
        <v>12.31818</v>
      </c>
      <c r="D5" t="s">
        <v>12</v>
      </c>
      <c r="E5" t="s">
        <v>13</v>
      </c>
    </row>
    <row r="6" spans="1:5" x14ac:dyDescent="0.35">
      <c r="A6" t="s">
        <v>16</v>
      </c>
      <c r="B6" t="s">
        <v>17</v>
      </c>
    </row>
    <row r="7" spans="1:5" x14ac:dyDescent="0.35">
      <c r="B7" t="s">
        <v>15</v>
      </c>
    </row>
    <row r="8" spans="1:5" x14ac:dyDescent="0.35">
      <c r="B8">
        <f>((C3-C5)*C3)/(C4-C5)</f>
        <v>3204512.913437407</v>
      </c>
      <c r="C8" t="s">
        <v>14</v>
      </c>
    </row>
    <row r="9" spans="1:5" x14ac:dyDescent="0.35">
      <c r="B9">
        <f>B8/1000/60</f>
        <v>53.408548557290118</v>
      </c>
      <c r="C9" t="s">
        <v>18</v>
      </c>
    </row>
    <row r="10" spans="1:5" x14ac:dyDescent="0.35">
      <c r="B10" s="3">
        <f>B9/1000</f>
        <v>5.3408548557290117E-2</v>
      </c>
      <c r="C10" s="3" t="s">
        <v>19</v>
      </c>
    </row>
    <row r="14" spans="1:5" x14ac:dyDescent="0.35">
      <c r="A14" t="s">
        <v>9</v>
      </c>
      <c r="B14" t="s">
        <v>7</v>
      </c>
      <c r="C14" t="s">
        <v>8</v>
      </c>
      <c r="D14" t="s">
        <v>11</v>
      </c>
    </row>
    <row r="15" spans="1:5" x14ac:dyDescent="0.35">
      <c r="A15" t="s">
        <v>0</v>
      </c>
      <c r="B15" t="s">
        <v>1</v>
      </c>
      <c r="C15" s="1">
        <v>453.33333329999999</v>
      </c>
      <c r="D15" t="s">
        <v>14</v>
      </c>
    </row>
    <row r="16" spans="1:5" x14ac:dyDescent="0.35">
      <c r="A16" t="s">
        <v>2</v>
      </c>
      <c r="B16" t="s">
        <v>10</v>
      </c>
      <c r="C16">
        <v>6456</v>
      </c>
      <c r="D16" t="s">
        <v>12</v>
      </c>
    </row>
    <row r="17" spans="1:5" x14ac:dyDescent="0.35">
      <c r="A17" t="s">
        <v>3</v>
      </c>
      <c r="B17" t="s">
        <v>4</v>
      </c>
      <c r="C17" s="2">
        <v>25.3</v>
      </c>
      <c r="D17" t="s">
        <v>12</v>
      </c>
    </row>
    <row r="18" spans="1:5" x14ac:dyDescent="0.35">
      <c r="A18" t="s">
        <v>5</v>
      </c>
      <c r="B18" t="s">
        <v>6</v>
      </c>
      <c r="C18">
        <v>12.31818</v>
      </c>
      <c r="D18" t="s">
        <v>12</v>
      </c>
      <c r="E18" t="s">
        <v>13</v>
      </c>
    </row>
    <row r="19" spans="1:5" x14ac:dyDescent="0.35">
      <c r="A19" t="s">
        <v>16</v>
      </c>
      <c r="B19" t="s">
        <v>17</v>
      </c>
    </row>
    <row r="20" spans="1:5" x14ac:dyDescent="0.35">
      <c r="B20" t="s">
        <v>15</v>
      </c>
    </row>
    <row r="21" spans="1:5" x14ac:dyDescent="0.35">
      <c r="B21">
        <f>((C16-C18)*C16)/(C17-C18)</f>
        <v>3204512.913437407</v>
      </c>
      <c r="C21" t="s">
        <v>14</v>
      </c>
    </row>
    <row r="22" spans="1:5" x14ac:dyDescent="0.35">
      <c r="B22">
        <f>B21/1000/60</f>
        <v>53.408548557290118</v>
      </c>
      <c r="C22" t="s">
        <v>18</v>
      </c>
    </row>
    <row r="23" spans="1:5" x14ac:dyDescent="0.35">
      <c r="B23" s="3">
        <f>B22/1000</f>
        <v>5.3408548557290117E-2</v>
      </c>
      <c r="C23" s="3" t="s">
        <v>19</v>
      </c>
    </row>
    <row r="28" spans="1:5" x14ac:dyDescent="0.35">
      <c r="A28" t="s">
        <v>9</v>
      </c>
      <c r="B28" t="s">
        <v>7</v>
      </c>
      <c r="C28" t="s">
        <v>8</v>
      </c>
      <c r="D28" t="s">
        <v>11</v>
      </c>
    </row>
    <row r="29" spans="1:5" x14ac:dyDescent="0.35">
      <c r="A29" t="s">
        <v>0</v>
      </c>
      <c r="B29" t="s">
        <v>1</v>
      </c>
      <c r="C29" s="1">
        <v>453.33333329999999</v>
      </c>
      <c r="D29" t="s">
        <v>14</v>
      </c>
    </row>
    <row r="30" spans="1:5" x14ac:dyDescent="0.35">
      <c r="A30" t="s">
        <v>2</v>
      </c>
      <c r="B30" t="s">
        <v>10</v>
      </c>
      <c r="C30">
        <v>6456</v>
      </c>
      <c r="D30" t="s">
        <v>12</v>
      </c>
    </row>
    <row r="31" spans="1:5" x14ac:dyDescent="0.35">
      <c r="A31" t="s">
        <v>3</v>
      </c>
      <c r="B31" t="s">
        <v>4</v>
      </c>
      <c r="C31" s="2">
        <v>25.3</v>
      </c>
      <c r="D31" t="s">
        <v>12</v>
      </c>
    </row>
    <row r="32" spans="1:5" x14ac:dyDescent="0.35">
      <c r="A32" t="s">
        <v>5</v>
      </c>
      <c r="B32" t="s">
        <v>6</v>
      </c>
      <c r="C32">
        <v>12.31818</v>
      </c>
      <c r="D32" t="s">
        <v>12</v>
      </c>
      <c r="E32" t="s">
        <v>13</v>
      </c>
    </row>
    <row r="33" spans="1:7" x14ac:dyDescent="0.35">
      <c r="A33" t="s">
        <v>16</v>
      </c>
      <c r="B33" t="s">
        <v>17</v>
      </c>
    </row>
    <row r="34" spans="1:7" x14ac:dyDescent="0.35">
      <c r="B34" t="s">
        <v>15</v>
      </c>
    </row>
    <row r="35" spans="1:7" x14ac:dyDescent="0.35">
      <c r="B35">
        <f>((C30-C32)*C30)/(C31-C32)</f>
        <v>3204512.913437407</v>
      </c>
      <c r="C35" t="s">
        <v>14</v>
      </c>
    </row>
    <row r="36" spans="1:7" x14ac:dyDescent="0.35">
      <c r="B36">
        <f>B35/1000/60</f>
        <v>53.408548557290118</v>
      </c>
      <c r="C36" t="s">
        <v>18</v>
      </c>
    </row>
    <row r="37" spans="1:7" x14ac:dyDescent="0.35">
      <c r="B37" s="3">
        <f>B36/1000</f>
        <v>5.3408548557290117E-2</v>
      </c>
      <c r="C37" s="3" t="s">
        <v>19</v>
      </c>
    </row>
    <row r="38" spans="1:7" x14ac:dyDescent="0.35">
      <c r="B38" s="3"/>
      <c r="C38" s="3"/>
    </row>
    <row r="39" spans="1:7" x14ac:dyDescent="0.35">
      <c r="B39" s="3"/>
      <c r="C39" s="3"/>
    </row>
    <row r="40" spans="1:7" x14ac:dyDescent="0.35">
      <c r="B40" s="3" t="s">
        <v>27</v>
      </c>
      <c r="C40" s="3"/>
    </row>
    <row r="41" spans="1:7" x14ac:dyDescent="0.35">
      <c r="A41" s="4"/>
      <c r="B41" s="4"/>
      <c r="C41" s="4"/>
      <c r="D41" s="4"/>
      <c r="E41" s="4"/>
      <c r="F41" s="4"/>
    </row>
    <row r="42" spans="1:7" x14ac:dyDescent="0.35">
      <c r="A42" s="5"/>
      <c r="B42" s="3" t="s">
        <v>20</v>
      </c>
      <c r="D42" s="6" t="s">
        <v>21</v>
      </c>
      <c r="F42" s="6" t="s">
        <v>22</v>
      </c>
      <c r="G42" s="3" t="s">
        <v>23</v>
      </c>
    </row>
    <row r="43" spans="1:7" x14ac:dyDescent="0.35">
      <c r="A43" s="5" t="s">
        <v>24</v>
      </c>
      <c r="B43" t="s">
        <v>25</v>
      </c>
      <c r="C43" t="s">
        <v>26</v>
      </c>
      <c r="D43" s="7" t="s">
        <v>25</v>
      </c>
      <c r="E43" t="s">
        <v>26</v>
      </c>
      <c r="F43" s="7"/>
    </row>
    <row r="44" spans="1:7" x14ac:dyDescent="0.35">
      <c r="A44" s="5">
        <v>100</v>
      </c>
      <c r="B44">
        <v>12.6</v>
      </c>
      <c r="C44">
        <v>11.4</v>
      </c>
      <c r="D44" s="7">
        <v>25.3</v>
      </c>
      <c r="E44">
        <v>11.2</v>
      </c>
      <c r="F44" s="7">
        <v>2.7349999999999999E-2</v>
      </c>
      <c r="G44">
        <f>(((C30-B44)*C29)/(D44-B44))/1000/60/1000</f>
        <v>3.8333438317391332E-3</v>
      </c>
    </row>
    <row r="45" spans="1:7" x14ac:dyDescent="0.35">
      <c r="A45" s="5">
        <v>90</v>
      </c>
      <c r="B45">
        <v>13.4</v>
      </c>
      <c r="C45">
        <v>11.4</v>
      </c>
      <c r="D45" s="7">
        <v>25.5</v>
      </c>
      <c r="E45">
        <v>11.2</v>
      </c>
      <c r="F45" s="7"/>
      <c r="G45">
        <f>(((C30-B45)*C29)/(D45-B45))/1000/60/1000</f>
        <v>4.0229274560861982E-3</v>
      </c>
    </row>
    <row r="46" spans="1:7" x14ac:dyDescent="0.35">
      <c r="A46" s="5">
        <v>80</v>
      </c>
      <c r="B46">
        <v>11.7</v>
      </c>
      <c r="C46">
        <v>12.5</v>
      </c>
      <c r="D46" s="7">
        <v>26.5</v>
      </c>
      <c r="F46" s="7"/>
      <c r="G46">
        <f>(((C30-B46)*C29)/(D46-B46))/1000/60/1000</f>
        <v>3.2898828826409795E-3</v>
      </c>
    </row>
    <row r="47" spans="1:7" x14ac:dyDescent="0.35">
      <c r="A47" s="5">
        <v>70</v>
      </c>
      <c r="B47">
        <v>12.4</v>
      </c>
      <c r="C47">
        <v>11.6</v>
      </c>
      <c r="D47" s="7">
        <v>26.2</v>
      </c>
      <c r="E47">
        <v>11.4</v>
      </c>
      <c r="F47" s="7"/>
      <c r="G47">
        <f>(((C30-B47)*C29/(D47-B47))/1000/60/1000)</f>
        <v>3.5278969401592755E-3</v>
      </c>
    </row>
    <row r="48" spans="1:7" x14ac:dyDescent="0.35">
      <c r="A48" s="5">
        <v>60</v>
      </c>
      <c r="B48">
        <v>12.6</v>
      </c>
      <c r="C48">
        <v>11.6</v>
      </c>
      <c r="D48" s="7">
        <v>26.9</v>
      </c>
      <c r="F48" s="7"/>
      <c r="G48">
        <f>(((C30-B48)*C29)/(D48-B48))/1000/60/1000</f>
        <v>3.4044382281879018E-3</v>
      </c>
    </row>
    <row r="49" spans="1:7" x14ac:dyDescent="0.35">
      <c r="A49" s="5">
        <v>50</v>
      </c>
      <c r="B49">
        <v>12.7</v>
      </c>
      <c r="C49">
        <v>11.6</v>
      </c>
      <c r="D49" s="7">
        <v>27.4</v>
      </c>
      <c r="E49">
        <v>11.5</v>
      </c>
      <c r="F49" s="7">
        <v>3.5100000000000001E-3</v>
      </c>
      <c r="G49">
        <f>(((C30-B49)*C29)/(D49-B49))/1000/60/1000</f>
        <v>3.3117490549341164E-3</v>
      </c>
    </row>
    <row r="50" spans="1:7" x14ac:dyDescent="0.35">
      <c r="A50" s="5">
        <v>40</v>
      </c>
      <c r="B50">
        <v>13</v>
      </c>
      <c r="C50">
        <v>11.5</v>
      </c>
      <c r="D50" s="7">
        <v>28.1</v>
      </c>
      <c r="E50">
        <v>11.5</v>
      </c>
      <c r="F50" s="7"/>
      <c r="G50">
        <f>(((C30-B50)*C29)/(D50-B50))/1000/60/1000</f>
        <v>3.2238704927725166E-3</v>
      </c>
    </row>
    <row r="51" spans="1:7" x14ac:dyDescent="0.35">
      <c r="A51" s="5">
        <v>30</v>
      </c>
      <c r="B51">
        <v>13</v>
      </c>
      <c r="C51">
        <v>11.6</v>
      </c>
      <c r="D51" s="7">
        <v>28.3</v>
      </c>
      <c r="E51">
        <v>11.5</v>
      </c>
      <c r="F51" s="7"/>
      <c r="G51">
        <f>(((C30-B51)*C29)/(D51-B51))/1000/60/1000</f>
        <v>3.1817283948277772E-3</v>
      </c>
    </row>
    <row r="52" spans="1:7" x14ac:dyDescent="0.35">
      <c r="A52" s="5">
        <v>20</v>
      </c>
      <c r="B52">
        <v>7</v>
      </c>
      <c r="C52">
        <v>11.6</v>
      </c>
      <c r="D52" s="7">
        <v>28.3</v>
      </c>
      <c r="E52">
        <v>11.5</v>
      </c>
      <c r="F52" s="7">
        <v>4.62E-3</v>
      </c>
      <c r="G52">
        <f>(((C30-B52)*C29)/(D52-B52))/1000/60/1000</f>
        <v>2.2875952006664322E-3</v>
      </c>
    </row>
    <row r="53" spans="1:7" x14ac:dyDescent="0.35">
      <c r="A53" s="5">
        <v>10</v>
      </c>
      <c r="B53">
        <v>13.4</v>
      </c>
      <c r="C53">
        <v>11.8</v>
      </c>
      <c r="D53" s="7">
        <v>28.9</v>
      </c>
      <c r="E53">
        <v>11.5</v>
      </c>
      <c r="F53" s="7"/>
      <c r="G53">
        <f>(((C30-B53)*C29)/(D53-B53))/1000/60/1000</f>
        <v>3.1404788528156778E-3</v>
      </c>
    </row>
    <row r="54" spans="1:7" x14ac:dyDescent="0.35">
      <c r="A54" s="5">
        <v>0</v>
      </c>
      <c r="B54">
        <v>13.7</v>
      </c>
      <c r="C54">
        <v>11.9</v>
      </c>
      <c r="D54" s="7">
        <v>28.7</v>
      </c>
      <c r="E54">
        <v>11.5</v>
      </c>
      <c r="F54">
        <v>3.6080000000000001E-3</v>
      </c>
      <c r="G54">
        <f>(((C30-B54)*C29)/(D54-B54))/1000/60/1000</f>
        <v>3.2450103701317668E-3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2022-06-15T18:27:27Z</dcterms:created>
  <dcterms:modified xsi:type="dcterms:W3CDTF">2022-06-15T20:40:42Z</dcterms:modified>
</cp:coreProperties>
</file>