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https://adminliveunc-my.sharepoint.com/personal/kriddie_ad_unc_edu/Documents/Ecuador/Ecuador/Analysis/Discharge/Discharge_ReCalibrated/"/>
    </mc:Choice>
  </mc:AlternateContent>
  <xr:revisionPtr revIDLastSave="45" documentId="11_04F074D13DAC90F1782FFB1ED6B4DC22DA623450" xr6:coauthVersionLast="45" xr6:coauthVersionMax="45" xr10:uidLastSave="{D01154A2-37C9-4838-9A56-9BEEFEAC13B6}"/>
  <bookViews>
    <workbookView xWindow="1900" yWindow="1850" windowWidth="7680" windowHeight="8950" firstSheet="1" activeTab="3" xr2:uid="{00000000-000D-0000-FFFF-FFFF00000000}"/>
  </bookViews>
  <sheets>
    <sheet name="stn1" sheetId="1" r:id="rId1"/>
    <sheet name="stn2" sheetId="2" r:id="rId2"/>
    <sheet name="stn3" sheetId="3" r:id="rId3"/>
    <sheet name="stn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2" i="4" l="1"/>
  <c r="C32" i="4" l="1"/>
  <c r="B32" i="4"/>
  <c r="A36" i="3" l="1"/>
  <c r="A34" i="2"/>
  <c r="A40" i="1"/>
  <c r="C32" i="2" l="1"/>
  <c r="B32" i="2"/>
  <c r="A32" i="2"/>
  <c r="C38" i="1"/>
  <c r="B38" i="1"/>
  <c r="A38" i="1"/>
  <c r="F22" i="1" l="1"/>
  <c r="B26" i="1"/>
  <c r="F19" i="4" l="1"/>
  <c r="F21" i="3"/>
  <c r="F19" i="2"/>
  <c r="B30" i="4" l="1"/>
  <c r="B29" i="4"/>
  <c r="B28" i="4"/>
  <c r="B27" i="4"/>
  <c r="B26" i="4"/>
  <c r="B25" i="4"/>
  <c r="B24" i="4"/>
  <c r="B23" i="4"/>
  <c r="B22" i="4"/>
  <c r="B21" i="4"/>
  <c r="B20" i="4"/>
  <c r="B19" i="4"/>
  <c r="D30" i="4"/>
  <c r="D29" i="4"/>
  <c r="D28" i="4"/>
  <c r="D27" i="4"/>
  <c r="E27" i="4" s="1"/>
  <c r="D26" i="4"/>
  <c r="E26" i="4" s="1"/>
  <c r="D25" i="4"/>
  <c r="E25" i="4" s="1"/>
  <c r="D24" i="4"/>
  <c r="D23" i="4"/>
  <c r="D22" i="4"/>
  <c r="D21" i="4"/>
  <c r="D20" i="4"/>
  <c r="D19" i="4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D34" i="3"/>
  <c r="E34" i="3" s="1"/>
  <c r="D33" i="3"/>
  <c r="E33" i="3" s="1"/>
  <c r="D32" i="3"/>
  <c r="E32" i="3" s="1"/>
  <c r="D31" i="3"/>
  <c r="D30" i="3"/>
  <c r="D29" i="3"/>
  <c r="E29" i="3" s="1"/>
  <c r="D28" i="3"/>
  <c r="E28" i="3" s="1"/>
  <c r="D27" i="3"/>
  <c r="D26" i="3"/>
  <c r="E26" i="3" s="1"/>
  <c r="D25" i="3"/>
  <c r="E25" i="3" s="1"/>
  <c r="D24" i="3"/>
  <c r="E24" i="3" s="1"/>
  <c r="D23" i="3"/>
  <c r="D22" i="3"/>
  <c r="D21" i="3"/>
  <c r="B30" i="2"/>
  <c r="B29" i="2"/>
  <c r="B28" i="2"/>
  <c r="B27" i="2"/>
  <c r="B26" i="2"/>
  <c r="B25" i="2"/>
  <c r="B24" i="2"/>
  <c r="B23" i="2"/>
  <c r="B22" i="2"/>
  <c r="B21" i="2"/>
  <c r="B20" i="2"/>
  <c r="B19" i="2"/>
  <c r="F3" i="2"/>
  <c r="D30" i="2"/>
  <c r="D29" i="2"/>
  <c r="D28" i="2"/>
  <c r="D27" i="2"/>
  <c r="E27" i="2" s="1"/>
  <c r="D26" i="2"/>
  <c r="E26" i="2" s="1"/>
  <c r="D25" i="2"/>
  <c r="E25" i="2" s="1"/>
  <c r="D24" i="2"/>
  <c r="E24" i="2" s="1"/>
  <c r="D23" i="2"/>
  <c r="D22" i="2"/>
  <c r="D21" i="2"/>
  <c r="D20" i="2"/>
  <c r="D19" i="2"/>
  <c r="B36" i="1"/>
  <c r="B35" i="1"/>
  <c r="B34" i="1"/>
  <c r="B33" i="1"/>
  <c r="B32" i="1"/>
  <c r="E32" i="1" s="1"/>
  <c r="B31" i="1"/>
  <c r="B30" i="1"/>
  <c r="B29" i="1"/>
  <c r="B28" i="1"/>
  <c r="E28" i="1" s="1"/>
  <c r="B27" i="1"/>
  <c r="B25" i="1"/>
  <c r="B24" i="1"/>
  <c r="B23" i="1"/>
  <c r="B22" i="1"/>
  <c r="F3" i="1"/>
  <c r="E36" i="1"/>
  <c r="D36" i="1"/>
  <c r="D35" i="1"/>
  <c r="D34" i="1"/>
  <c r="D33" i="1"/>
  <c r="E33" i="1" s="1"/>
  <c r="D32" i="1"/>
  <c r="D31" i="1"/>
  <c r="E31" i="1" s="1"/>
  <c r="D30" i="1"/>
  <c r="E30" i="1" s="1"/>
  <c r="D29" i="1"/>
  <c r="E29" i="1" s="1"/>
  <c r="D28" i="1"/>
  <c r="D27" i="1"/>
  <c r="D26" i="1"/>
  <c r="E26" i="1" s="1"/>
  <c r="D25" i="1"/>
  <c r="E25" i="1" s="1"/>
  <c r="E24" i="1"/>
  <c r="D24" i="1"/>
  <c r="D23" i="1"/>
  <c r="E23" i="1" s="1"/>
  <c r="D22" i="1"/>
  <c r="E24" i="4" l="1"/>
  <c r="E20" i="4"/>
  <c r="E28" i="4"/>
  <c r="E21" i="4"/>
  <c r="E29" i="4"/>
  <c r="E22" i="4"/>
  <c r="E23" i="4"/>
  <c r="E30" i="4"/>
  <c r="E27" i="3"/>
  <c r="E22" i="3"/>
  <c r="E30" i="3"/>
  <c r="E23" i="3"/>
  <c r="E31" i="3"/>
  <c r="E20" i="2"/>
  <c r="E28" i="2"/>
  <c r="E21" i="2"/>
  <c r="E29" i="2"/>
  <c r="E22" i="2"/>
  <c r="E23" i="2"/>
  <c r="E30" i="2"/>
  <c r="E34" i="1"/>
  <c r="E27" i="1"/>
  <c r="E35" i="1"/>
  <c r="D9" i="4"/>
  <c r="E9" i="4" s="1"/>
  <c r="D14" i="4"/>
  <c r="D13" i="4"/>
  <c r="D12" i="4"/>
  <c r="D11" i="4"/>
  <c r="D10" i="4"/>
  <c r="D8" i="4"/>
  <c r="D7" i="4"/>
  <c r="D6" i="4"/>
  <c r="D5" i="4"/>
  <c r="D4" i="4"/>
  <c r="D3" i="4"/>
  <c r="D15" i="3"/>
  <c r="E15" i="3"/>
  <c r="D16" i="3"/>
  <c r="E16" i="3" s="1"/>
  <c r="D14" i="3"/>
  <c r="D13" i="3"/>
  <c r="D12" i="3"/>
  <c r="E12" i="3" s="1"/>
  <c r="D11" i="3"/>
  <c r="D10" i="3"/>
  <c r="D9" i="3"/>
  <c r="E9" i="3" s="1"/>
  <c r="D8" i="3"/>
  <c r="D7" i="3"/>
  <c r="E7" i="3" s="1"/>
  <c r="D6" i="3"/>
  <c r="D5" i="3"/>
  <c r="D4" i="3"/>
  <c r="E4" i="3" s="1"/>
  <c r="D3" i="3"/>
  <c r="D14" i="2"/>
  <c r="E14" i="2" s="1"/>
  <c r="D13" i="2"/>
  <c r="E13" i="2" s="1"/>
  <c r="D12" i="2"/>
  <c r="D11" i="2"/>
  <c r="E11" i="2" s="1"/>
  <c r="D10" i="2"/>
  <c r="D9" i="2"/>
  <c r="E9" i="2" s="1"/>
  <c r="D8" i="2"/>
  <c r="D7" i="2"/>
  <c r="E7" i="2" s="1"/>
  <c r="D6" i="2"/>
  <c r="E6" i="2" s="1"/>
  <c r="D5" i="2"/>
  <c r="D4" i="2"/>
  <c r="E5" i="2" s="1"/>
  <c r="D3" i="2"/>
  <c r="D11" i="1"/>
  <c r="E12" i="1" s="1"/>
  <c r="D12" i="1"/>
  <c r="D13" i="1"/>
  <c r="E14" i="1" s="1"/>
  <c r="E13" i="1"/>
  <c r="D14" i="1"/>
  <c r="D15" i="1"/>
  <c r="E16" i="1" s="1"/>
  <c r="E15" i="1"/>
  <c r="D16" i="1"/>
  <c r="D17" i="1"/>
  <c r="E17" i="1" s="1"/>
  <c r="D10" i="1"/>
  <c r="D9" i="1"/>
  <c r="E9" i="1" s="1"/>
  <c r="D8" i="1"/>
  <c r="D7" i="1"/>
  <c r="D6" i="1"/>
  <c r="E6" i="1" s="1"/>
  <c r="D5" i="1"/>
  <c r="E5" i="1" s="1"/>
  <c r="D4" i="1"/>
  <c r="E4" i="1" s="1"/>
  <c r="D3" i="1"/>
  <c r="E8" i="4" l="1"/>
  <c r="E11" i="4"/>
  <c r="E6" i="4"/>
  <c r="E13" i="4"/>
  <c r="E14" i="4"/>
  <c r="E10" i="3"/>
  <c r="F3" i="3" s="1"/>
  <c r="E8" i="1"/>
  <c r="E10" i="2"/>
  <c r="E11" i="3"/>
  <c r="E10" i="4"/>
  <c r="E5" i="3"/>
  <c r="E13" i="3"/>
  <c r="E4" i="4"/>
  <c r="F3" i="4" s="1"/>
  <c r="E12" i="4"/>
  <c r="E10" i="1"/>
  <c r="E12" i="2"/>
  <c r="E6" i="3"/>
  <c r="E14" i="3"/>
  <c r="E5" i="4"/>
  <c r="E7" i="1"/>
  <c r="E11" i="1"/>
  <c r="E4" i="2"/>
  <c r="E8" i="2"/>
  <c r="E8" i="3"/>
  <c r="E7" i="4"/>
</calcChain>
</file>

<file path=xl/sharedStrings.xml><?xml version="1.0" encoding="utf-8"?>
<sst xmlns="http://schemas.openxmlformats.org/spreadsheetml/2006/main" count="60" uniqueCount="18">
  <si>
    <t>Station 4</t>
  </si>
  <si>
    <t>Wdt: .55m</t>
  </si>
  <si>
    <t>Time: 12:30</t>
  </si>
  <si>
    <t>Station 3</t>
  </si>
  <si>
    <t>Wdt: .65</t>
  </si>
  <si>
    <t>Time: 12:46</t>
  </si>
  <si>
    <t>X</t>
  </si>
  <si>
    <t>V</t>
  </si>
  <si>
    <t>D</t>
  </si>
  <si>
    <t>Station 1</t>
  </si>
  <si>
    <t>Wdt: .65m</t>
  </si>
  <si>
    <t>Time: 1:00</t>
  </si>
  <si>
    <t>Station 2</t>
  </si>
  <si>
    <t>Wdt: .35m</t>
  </si>
  <si>
    <t>Time: 1:16</t>
  </si>
  <si>
    <t>segment</t>
  </si>
  <si>
    <t>Q</t>
  </si>
  <si>
    <t>Qtotal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</si>
</sst>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0"/>
  <sheetViews>
    <sheetView workbookViewId="0">
      <selection activeCell="A41" sqref="A41"/>
    </sheetView>
  </sheetViews>
  <sheetFormatPr defaultRowHeight="14.5" x14ac:dyDescent="0.35"/>
  <sheetData>
    <row r="1" spans="1:6" x14ac:dyDescent="0.35">
      <c r="A1" t="s">
        <v>9</v>
      </c>
      <c r="B1" t="s">
        <v>10</v>
      </c>
      <c r="C1" t="s">
        <v>11</v>
      </c>
    </row>
    <row r="2" spans="1:6" x14ac:dyDescent="0.35">
      <c r="A2" t="s">
        <v>6</v>
      </c>
      <c r="B2" t="s">
        <v>7</v>
      </c>
      <c r="C2" t="s">
        <v>8</v>
      </c>
      <c r="D2" t="s">
        <v>15</v>
      </c>
      <c r="E2" t="s">
        <v>16</v>
      </c>
      <c r="F2" t="s">
        <v>17</v>
      </c>
    </row>
    <row r="3" spans="1:6" x14ac:dyDescent="0.35">
      <c r="A3">
        <v>0.85</v>
      </c>
      <c r="B3">
        <v>0</v>
      </c>
      <c r="C3">
        <v>0</v>
      </c>
      <c r="D3">
        <f>A3</f>
        <v>0.85</v>
      </c>
      <c r="F3">
        <f>SUM(E3:E17)</f>
        <v>0.9688500000000001</v>
      </c>
    </row>
    <row r="4" spans="1:6" x14ac:dyDescent="0.35">
      <c r="A4">
        <v>0.9</v>
      </c>
      <c r="B4">
        <v>3.5</v>
      </c>
      <c r="C4">
        <v>0.36</v>
      </c>
      <c r="D4">
        <f>(A4+(A5-A4)/2)</f>
        <v>0.92500000000000004</v>
      </c>
      <c r="E4">
        <f>(D4-D3)*(B4)*C4</f>
        <v>9.4500000000000084E-2</v>
      </c>
    </row>
    <row r="5" spans="1:6" x14ac:dyDescent="0.35">
      <c r="A5">
        <v>0.95</v>
      </c>
      <c r="B5">
        <v>3.9</v>
      </c>
      <c r="C5">
        <v>0.36</v>
      </c>
      <c r="D5">
        <f t="shared" ref="D5:D10" si="0">(A5+(A6-A5)/2)</f>
        <v>0.97499999999999998</v>
      </c>
      <c r="E5">
        <f>(D5-D4)*(B5)*C5</f>
        <v>7.0199999999999901E-2</v>
      </c>
    </row>
    <row r="6" spans="1:6" x14ac:dyDescent="0.35">
      <c r="A6">
        <v>1</v>
      </c>
      <c r="B6">
        <v>4.5</v>
      </c>
      <c r="C6">
        <v>0.36</v>
      </c>
      <c r="D6">
        <f t="shared" si="0"/>
        <v>1.0249999999999999</v>
      </c>
      <c r="E6">
        <f t="shared" ref="E6:E10" si="1">(D6-D5)*(B6)*C6</f>
        <v>8.0999999999999892E-2</v>
      </c>
    </row>
    <row r="7" spans="1:6" x14ac:dyDescent="0.35">
      <c r="A7">
        <v>1.05</v>
      </c>
      <c r="B7">
        <v>4.8</v>
      </c>
      <c r="C7">
        <v>0.35</v>
      </c>
      <c r="D7">
        <f>(A7+(A8-A7)/2)</f>
        <v>1.0750000000000002</v>
      </c>
      <c r="E7">
        <f t="shared" si="1"/>
        <v>8.4000000000000435E-2</v>
      </c>
    </row>
    <row r="8" spans="1:6" x14ac:dyDescent="0.35">
      <c r="A8">
        <v>1.1000000000000001</v>
      </c>
      <c r="B8">
        <v>4.7</v>
      </c>
      <c r="C8">
        <v>0.33</v>
      </c>
      <c r="D8">
        <f t="shared" si="0"/>
        <v>1.125</v>
      </c>
      <c r="E8">
        <f t="shared" si="1"/>
        <v>7.754999999999973E-2</v>
      </c>
    </row>
    <row r="9" spans="1:6" x14ac:dyDescent="0.35">
      <c r="A9">
        <v>1.1499999999999999</v>
      </c>
      <c r="B9">
        <v>5</v>
      </c>
      <c r="C9">
        <v>0.33</v>
      </c>
      <c r="D9">
        <f t="shared" si="0"/>
        <v>1.1749999999999998</v>
      </c>
      <c r="E9">
        <f t="shared" si="1"/>
        <v>8.2499999999999712E-2</v>
      </c>
    </row>
    <row r="10" spans="1:6" x14ac:dyDescent="0.35">
      <c r="A10">
        <v>1.2</v>
      </c>
      <c r="B10">
        <v>4.8</v>
      </c>
      <c r="C10">
        <v>0.34</v>
      </c>
      <c r="D10">
        <f t="shared" si="0"/>
        <v>1.2250000000000001</v>
      </c>
      <c r="E10">
        <f t="shared" si="1"/>
        <v>8.1600000000000436E-2</v>
      </c>
    </row>
    <row r="11" spans="1:6" x14ac:dyDescent="0.35">
      <c r="A11">
        <v>1.25</v>
      </c>
      <c r="B11">
        <v>4.8</v>
      </c>
      <c r="C11">
        <v>0.35</v>
      </c>
      <c r="D11">
        <f t="shared" ref="D11:D17" si="2">(A11+(A12-A11)/2)</f>
        <v>1.2749999999999999</v>
      </c>
      <c r="E11">
        <f t="shared" ref="E11:E17" si="3">(D11-D10)*(B11)*C11</f>
        <v>8.3999999999999686E-2</v>
      </c>
    </row>
    <row r="12" spans="1:6" x14ac:dyDescent="0.35">
      <c r="A12">
        <v>1.3</v>
      </c>
      <c r="B12">
        <v>4.9000000000000004</v>
      </c>
      <c r="C12">
        <v>0.37</v>
      </c>
      <c r="D12">
        <f t="shared" si="2"/>
        <v>1.3250000000000002</v>
      </c>
      <c r="E12">
        <f t="shared" si="3"/>
        <v>9.0650000000000494E-2</v>
      </c>
    </row>
    <row r="13" spans="1:6" x14ac:dyDescent="0.35">
      <c r="A13">
        <v>1.35</v>
      </c>
      <c r="B13">
        <v>4</v>
      </c>
      <c r="C13">
        <v>0.37</v>
      </c>
      <c r="D13">
        <f t="shared" si="2"/>
        <v>1.375</v>
      </c>
      <c r="E13">
        <f t="shared" si="3"/>
        <v>7.3999999999999733E-2</v>
      </c>
    </row>
    <row r="14" spans="1:6" x14ac:dyDescent="0.35">
      <c r="A14">
        <v>1.4</v>
      </c>
      <c r="B14">
        <v>3.6</v>
      </c>
      <c r="C14">
        <v>0.37</v>
      </c>
      <c r="D14">
        <f t="shared" si="2"/>
        <v>1.4249999999999998</v>
      </c>
      <c r="E14">
        <f t="shared" si="3"/>
        <v>6.6599999999999757E-2</v>
      </c>
    </row>
    <row r="15" spans="1:6" x14ac:dyDescent="0.35">
      <c r="A15">
        <v>1.45</v>
      </c>
      <c r="B15">
        <v>3.5</v>
      </c>
      <c r="C15">
        <v>0.36</v>
      </c>
      <c r="D15">
        <f t="shared" si="2"/>
        <v>1.4750000000000001</v>
      </c>
      <c r="E15">
        <f t="shared" si="3"/>
        <v>6.3000000000000334E-2</v>
      </c>
    </row>
    <row r="16" spans="1:6" x14ac:dyDescent="0.35">
      <c r="A16">
        <v>1.5</v>
      </c>
      <c r="B16">
        <v>1.1000000000000001</v>
      </c>
      <c r="C16">
        <v>0.35</v>
      </c>
      <c r="D16">
        <f t="shared" si="2"/>
        <v>1.5249999999999999</v>
      </c>
      <c r="E16">
        <f t="shared" si="3"/>
        <v>1.924999999999993E-2</v>
      </c>
    </row>
    <row r="17" spans="1:6" x14ac:dyDescent="0.35">
      <c r="A17">
        <v>1.55</v>
      </c>
      <c r="B17">
        <v>0</v>
      </c>
      <c r="C17">
        <v>0</v>
      </c>
      <c r="D17">
        <f t="shared" si="2"/>
        <v>0.77500000000000002</v>
      </c>
      <c r="E17">
        <f t="shared" si="3"/>
        <v>0</v>
      </c>
    </row>
    <row r="21" spans="1:6" x14ac:dyDescent="0.35">
      <c r="A21" t="s">
        <v>6</v>
      </c>
      <c r="B21" t="s">
        <v>7</v>
      </c>
      <c r="C21" t="s">
        <v>8</v>
      </c>
      <c r="D21" t="s">
        <v>15</v>
      </c>
      <c r="E21" t="s">
        <v>16</v>
      </c>
      <c r="F21" t="s">
        <v>17</v>
      </c>
    </row>
    <row r="22" spans="1:6" x14ac:dyDescent="0.35">
      <c r="A22">
        <v>0.85</v>
      </c>
      <c r="B22">
        <f>0.0572*B3</f>
        <v>0</v>
      </c>
      <c r="C22">
        <v>0</v>
      </c>
      <c r="D22">
        <f>A22</f>
        <v>0.85</v>
      </c>
      <c r="F22">
        <f>SUM(E22:E40)</f>
        <v>5.5418220000000004E-2</v>
      </c>
    </row>
    <row r="23" spans="1:6" x14ac:dyDescent="0.35">
      <c r="A23">
        <v>0.9</v>
      </c>
      <c r="B23">
        <f t="shared" ref="B23:B36" si="4">0.0572*B4</f>
        <v>0.20019999999999999</v>
      </c>
      <c r="C23">
        <v>0.36</v>
      </c>
      <c r="D23">
        <f>(A23+(A24-A23)/2)</f>
        <v>0.92500000000000004</v>
      </c>
      <c r="E23">
        <f>(D23-D22)*(B23)*C23</f>
        <v>5.4054000000000046E-3</v>
      </c>
    </row>
    <row r="24" spans="1:6" x14ac:dyDescent="0.35">
      <c r="A24">
        <v>0.95</v>
      </c>
      <c r="B24">
        <f t="shared" si="4"/>
        <v>0.22308</v>
      </c>
      <c r="C24">
        <v>0.36</v>
      </c>
      <c r="D24">
        <f t="shared" ref="D24:D25" si="5">(A24+(A25-A24)/2)</f>
        <v>0.97499999999999998</v>
      </c>
      <c r="E24">
        <f>(D24-D23)*(B24)*C24</f>
        <v>4.0154399999999943E-3</v>
      </c>
    </row>
    <row r="25" spans="1:6" x14ac:dyDescent="0.35">
      <c r="A25">
        <v>1</v>
      </c>
      <c r="B25">
        <f t="shared" si="4"/>
        <v>0.25740000000000002</v>
      </c>
      <c r="C25">
        <v>0.36</v>
      </c>
      <c r="D25">
        <f t="shared" si="5"/>
        <v>1.0249999999999999</v>
      </c>
      <c r="E25">
        <f t="shared" ref="E25:E36" si="6">(D25-D24)*(B25)*C25</f>
        <v>4.6331999999999944E-3</v>
      </c>
    </row>
    <row r="26" spans="1:6" x14ac:dyDescent="0.35">
      <c r="A26">
        <v>1.05</v>
      </c>
      <c r="B26">
        <f>0.0572*B7</f>
        <v>0.27455999999999997</v>
      </c>
      <c r="C26">
        <v>0.35</v>
      </c>
      <c r="D26">
        <f>(A26+(A27-A26)/2)</f>
        <v>1.0750000000000002</v>
      </c>
      <c r="E26">
        <f t="shared" si="6"/>
        <v>4.8048000000000248E-3</v>
      </c>
    </row>
    <row r="27" spans="1:6" x14ac:dyDescent="0.35">
      <c r="A27">
        <v>1.1000000000000001</v>
      </c>
      <c r="B27">
        <f t="shared" si="4"/>
        <v>0.26884000000000002</v>
      </c>
      <c r="C27">
        <v>0.33</v>
      </c>
      <c r="D27">
        <f t="shared" ref="D27:D36" si="7">(A27+(A28-A27)/2)</f>
        <v>1.125</v>
      </c>
      <c r="E27">
        <f t="shared" si="6"/>
        <v>4.4358599999999851E-3</v>
      </c>
    </row>
    <row r="28" spans="1:6" x14ac:dyDescent="0.35">
      <c r="A28">
        <v>1.1499999999999999</v>
      </c>
      <c r="B28">
        <f t="shared" si="4"/>
        <v>0.28600000000000003</v>
      </c>
      <c r="C28">
        <v>0.33</v>
      </c>
      <c r="D28">
        <f t="shared" si="7"/>
        <v>1.1749999999999998</v>
      </c>
      <c r="E28">
        <f t="shared" si="6"/>
        <v>4.7189999999999845E-3</v>
      </c>
    </row>
    <row r="29" spans="1:6" x14ac:dyDescent="0.35">
      <c r="A29">
        <v>1.2</v>
      </c>
      <c r="B29">
        <f t="shared" si="4"/>
        <v>0.27455999999999997</v>
      </c>
      <c r="C29">
        <v>0.34</v>
      </c>
      <c r="D29">
        <f t="shared" si="7"/>
        <v>1.2250000000000001</v>
      </c>
      <c r="E29">
        <f t="shared" si="6"/>
        <v>4.6675200000000248E-3</v>
      </c>
    </row>
    <row r="30" spans="1:6" x14ac:dyDescent="0.35">
      <c r="A30">
        <v>1.25</v>
      </c>
      <c r="B30">
        <f t="shared" si="4"/>
        <v>0.27455999999999997</v>
      </c>
      <c r="C30">
        <v>0.35</v>
      </c>
      <c r="D30">
        <f t="shared" si="7"/>
        <v>1.2749999999999999</v>
      </c>
      <c r="E30">
        <f t="shared" si="6"/>
        <v>4.8047999999999823E-3</v>
      </c>
    </row>
    <row r="31" spans="1:6" x14ac:dyDescent="0.35">
      <c r="A31">
        <v>1.3</v>
      </c>
      <c r="B31">
        <f t="shared" si="4"/>
        <v>0.28028000000000003</v>
      </c>
      <c r="C31">
        <v>0.37</v>
      </c>
      <c r="D31">
        <f t="shared" si="7"/>
        <v>1.3250000000000002</v>
      </c>
      <c r="E31">
        <f t="shared" si="6"/>
        <v>5.1851800000000279E-3</v>
      </c>
    </row>
    <row r="32" spans="1:6" x14ac:dyDescent="0.35">
      <c r="A32">
        <v>1.35</v>
      </c>
      <c r="B32">
        <f t="shared" si="4"/>
        <v>0.2288</v>
      </c>
      <c r="C32">
        <v>0.37</v>
      </c>
      <c r="D32">
        <f t="shared" si="7"/>
        <v>1.375</v>
      </c>
      <c r="E32">
        <f t="shared" si="6"/>
        <v>4.2327999999999845E-3</v>
      </c>
    </row>
    <row r="33" spans="1:5" x14ac:dyDescent="0.35">
      <c r="A33">
        <v>1.4</v>
      </c>
      <c r="B33">
        <f t="shared" si="4"/>
        <v>0.20592000000000002</v>
      </c>
      <c r="C33">
        <v>0.37</v>
      </c>
      <c r="D33">
        <f t="shared" si="7"/>
        <v>1.4249999999999998</v>
      </c>
      <c r="E33">
        <f t="shared" si="6"/>
        <v>3.8095199999999868E-3</v>
      </c>
    </row>
    <row r="34" spans="1:5" x14ac:dyDescent="0.35">
      <c r="A34">
        <v>1.45</v>
      </c>
      <c r="B34">
        <f t="shared" si="4"/>
        <v>0.20019999999999999</v>
      </c>
      <c r="C34">
        <v>0.36</v>
      </c>
      <c r="D34">
        <f t="shared" si="7"/>
        <v>1.4750000000000001</v>
      </c>
      <c r="E34">
        <f t="shared" si="6"/>
        <v>3.6036000000000193E-3</v>
      </c>
    </row>
    <row r="35" spans="1:5" x14ac:dyDescent="0.35">
      <c r="A35">
        <v>1.5</v>
      </c>
      <c r="B35">
        <f t="shared" si="4"/>
        <v>6.2920000000000004E-2</v>
      </c>
      <c r="C35">
        <v>0.35</v>
      </c>
      <c r="D35">
        <f t="shared" si="7"/>
        <v>1.5249999999999999</v>
      </c>
      <c r="E35">
        <f t="shared" si="6"/>
        <v>1.1010999999999961E-3</v>
      </c>
    </row>
    <row r="36" spans="1:5" x14ac:dyDescent="0.35">
      <c r="A36">
        <v>1.55</v>
      </c>
      <c r="B36">
        <f t="shared" si="4"/>
        <v>0</v>
      </c>
      <c r="C36">
        <v>0</v>
      </c>
      <c r="D36">
        <f t="shared" si="7"/>
        <v>0.77500000000000002</v>
      </c>
      <c r="E36">
        <f t="shared" si="6"/>
        <v>0</v>
      </c>
    </row>
    <row r="38" spans="1:5" x14ac:dyDescent="0.35">
      <c r="A38">
        <f>MEDIAN(A22:A36)</f>
        <v>1.2</v>
      </c>
      <c r="B38">
        <f>B29</f>
        <v>0.27455999999999997</v>
      </c>
      <c r="C38">
        <f>C29</f>
        <v>0.34</v>
      </c>
    </row>
    <row r="40" spans="1:5" x14ac:dyDescent="0.35">
      <c r="A40">
        <f>A36-A22</f>
        <v>0.70000000000000007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4"/>
  <sheetViews>
    <sheetView workbookViewId="0">
      <selection activeCell="F9" sqref="F9"/>
    </sheetView>
  </sheetViews>
  <sheetFormatPr defaultRowHeight="14.5" x14ac:dyDescent="0.35"/>
  <sheetData>
    <row r="1" spans="1:6" x14ac:dyDescent="0.35">
      <c r="A1" t="s">
        <v>12</v>
      </c>
      <c r="B1" t="s">
        <v>13</v>
      </c>
      <c r="C1" t="s">
        <v>14</v>
      </c>
    </row>
    <row r="2" spans="1:6" x14ac:dyDescent="0.35">
      <c r="A2" t="s">
        <v>6</v>
      </c>
      <c r="B2" t="s">
        <v>7</v>
      </c>
      <c r="C2" t="s">
        <v>8</v>
      </c>
      <c r="D2" t="s">
        <v>15</v>
      </c>
      <c r="E2" t="s">
        <v>16</v>
      </c>
      <c r="F2" t="s">
        <v>17</v>
      </c>
    </row>
    <row r="3" spans="1:6" x14ac:dyDescent="0.35">
      <c r="A3">
        <v>0.3</v>
      </c>
      <c r="B3">
        <v>0</v>
      </c>
      <c r="C3">
        <v>0</v>
      </c>
      <c r="D3">
        <f>A3</f>
        <v>0.3</v>
      </c>
      <c r="F3">
        <f>SUM(E3:E15)</f>
        <v>0.65632500000000016</v>
      </c>
    </row>
    <row r="4" spans="1:6" x14ac:dyDescent="0.35">
      <c r="A4">
        <v>0.35</v>
      </c>
      <c r="B4">
        <v>3.7</v>
      </c>
      <c r="C4">
        <v>0.36</v>
      </c>
      <c r="D4">
        <f>(A4+(A5-A4)/2)</f>
        <v>0.36</v>
      </c>
      <c r="E4">
        <f>(D4-D3)*(B4)*C4</f>
        <v>7.9920000000000005E-2</v>
      </c>
    </row>
    <row r="5" spans="1:6" x14ac:dyDescent="0.35">
      <c r="A5">
        <v>0.37</v>
      </c>
      <c r="B5">
        <v>4.7</v>
      </c>
      <c r="C5">
        <v>0.36</v>
      </c>
      <c r="D5">
        <f t="shared" ref="D5:D14" si="0">(A5+(A6-A5)/2)</f>
        <v>0.38500000000000001</v>
      </c>
      <c r="E5">
        <f>(D5-D4)*(B5)*C5</f>
        <v>4.2300000000000039E-2</v>
      </c>
    </row>
    <row r="6" spans="1:6" x14ac:dyDescent="0.35">
      <c r="A6">
        <v>0.4</v>
      </c>
      <c r="B6">
        <v>6.8</v>
      </c>
      <c r="C6">
        <v>0.37</v>
      </c>
      <c r="D6">
        <f t="shared" si="0"/>
        <v>0.42500000000000004</v>
      </c>
      <c r="E6">
        <f t="shared" ref="E6:E14" si="1">(D6-D5)*(B6)*C6</f>
        <v>0.10064000000000009</v>
      </c>
    </row>
    <row r="7" spans="1:6" x14ac:dyDescent="0.35">
      <c r="A7">
        <v>0.45</v>
      </c>
      <c r="B7">
        <v>6.7</v>
      </c>
      <c r="C7">
        <v>0.38</v>
      </c>
      <c r="D7">
        <f>(A7+(A8-A7)/2)</f>
        <v>0.46499999999999997</v>
      </c>
      <c r="E7">
        <f t="shared" si="1"/>
        <v>0.10183999999999982</v>
      </c>
    </row>
    <row r="8" spans="1:6" x14ac:dyDescent="0.35">
      <c r="A8">
        <v>0.48</v>
      </c>
      <c r="B8">
        <v>6.6</v>
      </c>
      <c r="C8">
        <v>0.37</v>
      </c>
      <c r="D8">
        <f t="shared" si="0"/>
        <v>0.49</v>
      </c>
      <c r="E8">
        <f t="shared" si="1"/>
        <v>6.1050000000000056E-2</v>
      </c>
    </row>
    <row r="9" spans="1:6" x14ac:dyDescent="0.35">
      <c r="A9">
        <v>0.5</v>
      </c>
      <c r="B9">
        <v>7.1</v>
      </c>
      <c r="C9">
        <v>0.36</v>
      </c>
      <c r="D9">
        <f t="shared" si="0"/>
        <v>0.51500000000000001</v>
      </c>
      <c r="E9">
        <f t="shared" si="1"/>
        <v>6.3900000000000054E-2</v>
      </c>
    </row>
    <row r="10" spans="1:6" x14ac:dyDescent="0.35">
      <c r="A10">
        <v>0.53</v>
      </c>
      <c r="B10">
        <v>7.1</v>
      </c>
      <c r="C10">
        <v>0.37</v>
      </c>
      <c r="D10">
        <f t="shared" si="0"/>
        <v>0.54</v>
      </c>
      <c r="E10">
        <f t="shared" si="1"/>
        <v>6.5675000000000053E-2</v>
      </c>
    </row>
    <row r="11" spans="1:6" x14ac:dyDescent="0.35">
      <c r="A11">
        <v>0.55000000000000004</v>
      </c>
      <c r="B11">
        <v>6.8</v>
      </c>
      <c r="C11">
        <v>0.34</v>
      </c>
      <c r="D11">
        <f t="shared" si="0"/>
        <v>0.56499999999999995</v>
      </c>
      <c r="E11">
        <f t="shared" si="1"/>
        <v>5.7799999999999803E-2</v>
      </c>
    </row>
    <row r="12" spans="1:6" x14ac:dyDescent="0.35">
      <c r="A12">
        <v>0.57999999999999996</v>
      </c>
      <c r="B12">
        <v>6.2</v>
      </c>
      <c r="C12">
        <v>0.32</v>
      </c>
      <c r="D12">
        <f t="shared" si="0"/>
        <v>0.59</v>
      </c>
      <c r="E12">
        <f t="shared" si="1"/>
        <v>4.9600000000000047E-2</v>
      </c>
    </row>
    <row r="13" spans="1:6" x14ac:dyDescent="0.35">
      <c r="A13">
        <v>0.6</v>
      </c>
      <c r="B13">
        <v>3</v>
      </c>
      <c r="C13">
        <v>0.32</v>
      </c>
      <c r="D13">
        <f t="shared" si="0"/>
        <v>0.625</v>
      </c>
      <c r="E13">
        <f t="shared" si="1"/>
        <v>3.3600000000000033E-2</v>
      </c>
    </row>
    <row r="14" spans="1:6" x14ac:dyDescent="0.35">
      <c r="A14">
        <v>0.65</v>
      </c>
      <c r="B14">
        <v>0</v>
      </c>
      <c r="C14">
        <v>0</v>
      </c>
      <c r="D14">
        <f t="shared" si="0"/>
        <v>0.32500000000000001</v>
      </c>
      <c r="E14">
        <f t="shared" si="1"/>
        <v>0</v>
      </c>
    </row>
    <row r="18" spans="1:6" x14ac:dyDescent="0.35">
      <c r="A18" t="s">
        <v>6</v>
      </c>
      <c r="B18" t="s">
        <v>7</v>
      </c>
      <c r="C18" t="s">
        <v>8</v>
      </c>
      <c r="D18" t="s">
        <v>15</v>
      </c>
      <c r="E18" t="s">
        <v>16</v>
      </c>
      <c r="F18" t="s">
        <v>17</v>
      </c>
    </row>
    <row r="19" spans="1:6" x14ac:dyDescent="0.35">
      <c r="A19">
        <v>0.3</v>
      </c>
      <c r="B19">
        <f>0.0572*B3</f>
        <v>0</v>
      </c>
      <c r="C19">
        <v>0</v>
      </c>
      <c r="D19">
        <f>A19</f>
        <v>0.3</v>
      </c>
      <c r="F19">
        <f>SUM(E19:E37)</f>
        <v>3.7541789999999992E-2</v>
      </c>
    </row>
    <row r="20" spans="1:6" x14ac:dyDescent="0.35">
      <c r="A20">
        <v>0.35</v>
      </c>
      <c r="B20">
        <f t="shared" ref="B20:B30" si="2">0.0572*B4</f>
        <v>0.21164000000000002</v>
      </c>
      <c r="C20">
        <v>0.36</v>
      </c>
      <c r="D20">
        <f>(A20+(A21-A20)/2)</f>
        <v>0.36</v>
      </c>
      <c r="E20">
        <f>(D20-D19)*(B20)*C20</f>
        <v>4.5714240000000001E-3</v>
      </c>
    </row>
    <row r="21" spans="1:6" x14ac:dyDescent="0.35">
      <c r="A21">
        <v>0.37</v>
      </c>
      <c r="B21">
        <f t="shared" si="2"/>
        <v>0.26884000000000002</v>
      </c>
      <c r="C21">
        <v>0.36</v>
      </c>
      <c r="D21">
        <f t="shared" ref="D21:D22" si="3">(A21+(A22-A21)/2)</f>
        <v>0.38500000000000001</v>
      </c>
      <c r="E21">
        <f>(D21-D20)*(B21)*C21</f>
        <v>2.4195600000000025E-3</v>
      </c>
    </row>
    <row r="22" spans="1:6" x14ac:dyDescent="0.35">
      <c r="A22">
        <v>0.4</v>
      </c>
      <c r="B22">
        <f t="shared" si="2"/>
        <v>0.38895999999999997</v>
      </c>
      <c r="C22">
        <v>0.37</v>
      </c>
      <c r="D22">
        <f t="shared" si="3"/>
        <v>0.42500000000000004</v>
      </c>
      <c r="E22">
        <f t="shared" ref="E22:E30" si="4">(D22-D21)*(B22)*C22</f>
        <v>5.7566080000000042E-3</v>
      </c>
    </row>
    <row r="23" spans="1:6" x14ac:dyDescent="0.35">
      <c r="A23">
        <v>0.45</v>
      </c>
      <c r="B23">
        <f t="shared" si="2"/>
        <v>0.38324000000000003</v>
      </c>
      <c r="C23">
        <v>0.38</v>
      </c>
      <c r="D23">
        <f>(A23+(A24-A23)/2)</f>
        <v>0.46499999999999997</v>
      </c>
      <c r="E23">
        <f t="shared" si="4"/>
        <v>5.8252479999999895E-3</v>
      </c>
    </row>
    <row r="24" spans="1:6" x14ac:dyDescent="0.35">
      <c r="A24">
        <v>0.48</v>
      </c>
      <c r="B24">
        <f t="shared" si="2"/>
        <v>0.37751999999999997</v>
      </c>
      <c r="C24">
        <v>0.37</v>
      </c>
      <c r="D24">
        <f t="shared" ref="D24:D30" si="5">(A24+(A25-A24)/2)</f>
        <v>0.49</v>
      </c>
      <c r="E24">
        <f t="shared" si="4"/>
        <v>3.4920600000000026E-3</v>
      </c>
    </row>
    <row r="25" spans="1:6" x14ac:dyDescent="0.35">
      <c r="A25">
        <v>0.5</v>
      </c>
      <c r="B25">
        <f t="shared" si="2"/>
        <v>0.40611999999999998</v>
      </c>
      <c r="C25">
        <v>0.36</v>
      </c>
      <c r="D25">
        <f t="shared" si="5"/>
        <v>0.51500000000000001</v>
      </c>
      <c r="E25">
        <f t="shared" si="4"/>
        <v>3.6550800000000033E-3</v>
      </c>
    </row>
    <row r="26" spans="1:6" x14ac:dyDescent="0.35">
      <c r="A26">
        <v>0.53</v>
      </c>
      <c r="B26">
        <f t="shared" si="2"/>
        <v>0.40611999999999998</v>
      </c>
      <c r="C26">
        <v>0.37</v>
      </c>
      <c r="D26">
        <f t="shared" si="5"/>
        <v>0.54</v>
      </c>
      <c r="E26">
        <f t="shared" si="4"/>
        <v>3.7566100000000035E-3</v>
      </c>
    </row>
    <row r="27" spans="1:6" x14ac:dyDescent="0.35">
      <c r="A27">
        <v>0.55000000000000004</v>
      </c>
      <c r="B27">
        <f t="shared" si="2"/>
        <v>0.38895999999999997</v>
      </c>
      <c r="C27">
        <v>0.34</v>
      </c>
      <c r="D27">
        <f t="shared" si="5"/>
        <v>0.56499999999999995</v>
      </c>
      <c r="E27">
        <f t="shared" si="4"/>
        <v>3.3061599999999886E-3</v>
      </c>
    </row>
    <row r="28" spans="1:6" x14ac:dyDescent="0.35">
      <c r="A28">
        <v>0.57999999999999996</v>
      </c>
      <c r="B28">
        <f t="shared" si="2"/>
        <v>0.35464000000000001</v>
      </c>
      <c r="C28">
        <v>0.32</v>
      </c>
      <c r="D28">
        <f t="shared" si="5"/>
        <v>0.59</v>
      </c>
      <c r="E28">
        <f t="shared" si="4"/>
        <v>2.8371200000000024E-3</v>
      </c>
    </row>
    <row r="29" spans="1:6" x14ac:dyDescent="0.35">
      <c r="A29">
        <v>0.6</v>
      </c>
      <c r="B29">
        <f t="shared" si="2"/>
        <v>0.1716</v>
      </c>
      <c r="C29">
        <v>0.32</v>
      </c>
      <c r="D29">
        <f t="shared" si="5"/>
        <v>0.625</v>
      </c>
      <c r="E29">
        <f t="shared" si="4"/>
        <v>1.9219200000000017E-3</v>
      </c>
    </row>
    <row r="30" spans="1:6" x14ac:dyDescent="0.35">
      <c r="A30">
        <v>0.65</v>
      </c>
      <c r="B30">
        <f t="shared" si="2"/>
        <v>0</v>
      </c>
      <c r="C30">
        <v>0</v>
      </c>
      <c r="D30">
        <f t="shared" si="5"/>
        <v>0.32500000000000001</v>
      </c>
      <c r="E30">
        <f t="shared" si="4"/>
        <v>0</v>
      </c>
    </row>
    <row r="32" spans="1:6" x14ac:dyDescent="0.35">
      <c r="A32">
        <f>MEDIAN(A19:A30)</f>
        <v>0.49</v>
      </c>
      <c r="B32">
        <f>AVERAGE(B24:B25)</f>
        <v>0.39181999999999995</v>
      </c>
      <c r="C32">
        <f>AVERAGE(C24:C25)</f>
        <v>0.36499999999999999</v>
      </c>
    </row>
    <row r="34" spans="1:1" x14ac:dyDescent="0.35">
      <c r="A34">
        <f>A30-A19</f>
        <v>0.35000000000000003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6"/>
  <sheetViews>
    <sheetView workbookViewId="0">
      <selection activeCell="F10" sqref="F10"/>
    </sheetView>
  </sheetViews>
  <sheetFormatPr defaultRowHeight="14.5" x14ac:dyDescent="0.35"/>
  <sheetData>
    <row r="1" spans="1:6" x14ac:dyDescent="0.35">
      <c r="A1" t="s">
        <v>3</v>
      </c>
      <c r="B1" t="s">
        <v>4</v>
      </c>
      <c r="C1" t="s">
        <v>5</v>
      </c>
    </row>
    <row r="2" spans="1:6" x14ac:dyDescent="0.35">
      <c r="A2" t="s">
        <v>6</v>
      </c>
      <c r="B2" t="s">
        <v>7</v>
      </c>
      <c r="C2" t="s">
        <v>8</v>
      </c>
      <c r="D2" t="s">
        <v>15</v>
      </c>
      <c r="E2" t="s">
        <v>16</v>
      </c>
      <c r="F2" t="s">
        <v>17</v>
      </c>
    </row>
    <row r="3" spans="1:6" x14ac:dyDescent="0.35">
      <c r="A3">
        <v>0.8</v>
      </c>
      <c r="B3">
        <v>0</v>
      </c>
      <c r="C3">
        <v>0</v>
      </c>
      <c r="D3">
        <f>A3</f>
        <v>0.8</v>
      </c>
      <c r="F3">
        <f>SUM(E3:E21)</f>
        <v>0.88507499999999995</v>
      </c>
    </row>
    <row r="4" spans="1:6" x14ac:dyDescent="0.35">
      <c r="A4">
        <v>0.85</v>
      </c>
      <c r="B4">
        <v>1.6</v>
      </c>
      <c r="C4">
        <v>0.13500000000000001</v>
      </c>
      <c r="D4">
        <f>(A4+(A5-A4)/2)</f>
        <v>0.875</v>
      </c>
      <c r="E4">
        <f>(D4-D3)*(B4)*C4</f>
        <v>1.6199999999999992E-2</v>
      </c>
    </row>
    <row r="5" spans="1:6" x14ac:dyDescent="0.35">
      <c r="A5">
        <v>0.9</v>
      </c>
      <c r="B5">
        <v>6.2</v>
      </c>
      <c r="C5">
        <v>0.14499999999999999</v>
      </c>
      <c r="D5">
        <f t="shared" ref="D5:D14" si="0">(A5+(A6-A5)/2)</f>
        <v>0.92500000000000004</v>
      </c>
      <c r="E5">
        <f>(D5-D4)*(B5)*C5</f>
        <v>4.4950000000000039E-2</v>
      </c>
    </row>
    <row r="6" spans="1:6" x14ac:dyDescent="0.35">
      <c r="A6">
        <v>0.95</v>
      </c>
      <c r="B6">
        <v>4.4000000000000004</v>
      </c>
      <c r="C6">
        <v>0.17</v>
      </c>
      <c r="D6">
        <f t="shared" si="0"/>
        <v>0.97499999999999998</v>
      </c>
      <c r="E6">
        <f t="shared" ref="E6:E14" si="1">(D6-D5)*(B6)*C6</f>
        <v>3.7399999999999954E-2</v>
      </c>
    </row>
    <row r="7" spans="1:6" x14ac:dyDescent="0.35">
      <c r="A7">
        <v>1</v>
      </c>
      <c r="B7">
        <v>9.4</v>
      </c>
      <c r="C7">
        <v>0.18</v>
      </c>
      <c r="D7">
        <f>(A7+(A8-A7)/2)</f>
        <v>1.0249999999999999</v>
      </c>
      <c r="E7">
        <f t="shared" si="1"/>
        <v>8.4599999999999898E-2</v>
      </c>
    </row>
    <row r="8" spans="1:6" x14ac:dyDescent="0.35">
      <c r="A8">
        <v>1.05</v>
      </c>
      <c r="B8">
        <v>10.4</v>
      </c>
      <c r="C8">
        <v>0.21</v>
      </c>
      <c r="D8">
        <f t="shared" si="0"/>
        <v>1.0750000000000002</v>
      </c>
      <c r="E8">
        <f t="shared" si="1"/>
        <v>0.10920000000000059</v>
      </c>
    </row>
    <row r="9" spans="1:6" x14ac:dyDescent="0.35">
      <c r="A9">
        <v>1.1000000000000001</v>
      </c>
      <c r="B9">
        <v>10.7</v>
      </c>
      <c r="C9">
        <v>0.20499999999999999</v>
      </c>
      <c r="D9">
        <f t="shared" si="0"/>
        <v>1.125</v>
      </c>
      <c r="E9">
        <f t="shared" si="1"/>
        <v>0.10967499999999959</v>
      </c>
    </row>
    <row r="10" spans="1:6" x14ac:dyDescent="0.35">
      <c r="A10">
        <v>1.1499999999999999</v>
      </c>
      <c r="B10">
        <v>10</v>
      </c>
      <c r="C10">
        <v>0.31</v>
      </c>
      <c r="D10">
        <f t="shared" si="0"/>
        <v>1.1749999999999998</v>
      </c>
      <c r="E10">
        <f t="shared" si="1"/>
        <v>0.15499999999999944</v>
      </c>
    </row>
    <row r="11" spans="1:6" x14ac:dyDescent="0.35">
      <c r="A11">
        <v>1.2</v>
      </c>
      <c r="B11">
        <v>9.1</v>
      </c>
      <c r="C11">
        <v>0.28999999999999998</v>
      </c>
      <c r="D11">
        <f t="shared" si="0"/>
        <v>1.2250000000000001</v>
      </c>
      <c r="E11">
        <f t="shared" si="1"/>
        <v>0.13195000000000068</v>
      </c>
    </row>
    <row r="12" spans="1:6" x14ac:dyDescent="0.35">
      <c r="A12">
        <v>1.25</v>
      </c>
      <c r="B12">
        <v>7.4</v>
      </c>
      <c r="C12">
        <v>0.3</v>
      </c>
      <c r="D12">
        <f t="shared" si="0"/>
        <v>1.2749999999999999</v>
      </c>
      <c r="E12">
        <f t="shared" si="1"/>
        <v>0.11099999999999961</v>
      </c>
    </row>
    <row r="13" spans="1:6" x14ac:dyDescent="0.35">
      <c r="A13">
        <v>1.3</v>
      </c>
      <c r="B13">
        <v>3.5</v>
      </c>
      <c r="C13">
        <v>0.28999999999999998</v>
      </c>
      <c r="D13">
        <f t="shared" si="0"/>
        <v>1.3250000000000002</v>
      </c>
      <c r="E13">
        <f t="shared" si="1"/>
        <v>5.0750000000000267E-2</v>
      </c>
    </row>
    <row r="14" spans="1:6" x14ac:dyDescent="0.35">
      <c r="A14">
        <v>1.35</v>
      </c>
      <c r="B14">
        <v>2.7</v>
      </c>
      <c r="C14">
        <v>0.19</v>
      </c>
      <c r="D14">
        <f t="shared" si="0"/>
        <v>1.375</v>
      </c>
      <c r="E14">
        <f t="shared" si="1"/>
        <v>2.5649999999999912E-2</v>
      </c>
    </row>
    <row r="15" spans="1:6" x14ac:dyDescent="0.35">
      <c r="A15">
        <v>1.4</v>
      </c>
      <c r="B15">
        <v>2.9</v>
      </c>
      <c r="C15">
        <v>0.06</v>
      </c>
      <c r="D15">
        <f t="shared" ref="D15:D16" si="2">(A15+(A16-A15)/2)</f>
        <v>1.4249999999999998</v>
      </c>
      <c r="E15">
        <f t="shared" ref="E15:E16" si="3">(D15-D14)*(B15)*C15</f>
        <v>8.6999999999999699E-3</v>
      </c>
    </row>
    <row r="16" spans="1:6" x14ac:dyDescent="0.35">
      <c r="A16">
        <v>1.45</v>
      </c>
      <c r="B16">
        <v>0</v>
      </c>
      <c r="C16">
        <v>0</v>
      </c>
      <c r="D16">
        <f t="shared" si="2"/>
        <v>0.72499999999999998</v>
      </c>
      <c r="E16">
        <f t="shared" si="3"/>
        <v>0</v>
      </c>
    </row>
    <row r="20" spans="1:6" x14ac:dyDescent="0.35">
      <c r="A20" t="s">
        <v>6</v>
      </c>
      <c r="B20" t="s">
        <v>7</v>
      </c>
      <c r="C20" t="s">
        <v>8</v>
      </c>
      <c r="D20" t="s">
        <v>15</v>
      </c>
      <c r="E20" t="s">
        <v>16</v>
      </c>
      <c r="F20" t="s">
        <v>17</v>
      </c>
    </row>
    <row r="21" spans="1:6" x14ac:dyDescent="0.35">
      <c r="A21">
        <v>0.8</v>
      </c>
      <c r="B21">
        <f>0.0572*B3</f>
        <v>0</v>
      </c>
      <c r="C21">
        <v>0</v>
      </c>
      <c r="D21">
        <f>A21</f>
        <v>0.8</v>
      </c>
      <c r="F21">
        <f>SUM(E21:E39)</f>
        <v>5.0626289999999997E-2</v>
      </c>
    </row>
    <row r="22" spans="1:6" x14ac:dyDescent="0.35">
      <c r="A22">
        <v>0.85</v>
      </c>
      <c r="B22">
        <f t="shared" ref="B22:B34" si="4">0.0572*B4</f>
        <v>9.1520000000000004E-2</v>
      </c>
      <c r="C22">
        <v>0.13500000000000001</v>
      </c>
      <c r="D22">
        <f>(A22+(A23-A22)/2)</f>
        <v>0.875</v>
      </c>
      <c r="E22">
        <f>(D22-D21)*(B22)*C22</f>
        <v>9.2663999999999952E-4</v>
      </c>
    </row>
    <row r="23" spans="1:6" x14ac:dyDescent="0.35">
      <c r="A23">
        <v>0.9</v>
      </c>
      <c r="B23">
        <f t="shared" si="4"/>
        <v>0.35464000000000001</v>
      </c>
      <c r="C23">
        <v>0.14499999999999999</v>
      </c>
      <c r="D23">
        <f t="shared" ref="D23:D24" si="5">(A23+(A24-A23)/2)</f>
        <v>0.92500000000000004</v>
      </c>
      <c r="E23">
        <f>(D23-D22)*(B23)*C23</f>
        <v>2.5711400000000021E-3</v>
      </c>
    </row>
    <row r="24" spans="1:6" x14ac:dyDescent="0.35">
      <c r="A24">
        <v>0.95</v>
      </c>
      <c r="B24">
        <f t="shared" si="4"/>
        <v>0.25168000000000001</v>
      </c>
      <c r="C24">
        <v>0.17</v>
      </c>
      <c r="D24">
        <f t="shared" si="5"/>
        <v>0.97499999999999998</v>
      </c>
      <c r="E24">
        <f t="shared" ref="E24:E34" si="6">(D24-D23)*(B24)*C24</f>
        <v>2.1392799999999973E-3</v>
      </c>
    </row>
    <row r="25" spans="1:6" x14ac:dyDescent="0.35">
      <c r="A25">
        <v>1</v>
      </c>
      <c r="B25">
        <f t="shared" si="4"/>
        <v>0.53768000000000005</v>
      </c>
      <c r="C25">
        <v>0.18</v>
      </c>
      <c r="D25">
        <f>(A25+(A26-A25)/2)</f>
        <v>1.0249999999999999</v>
      </c>
      <c r="E25">
        <f t="shared" si="6"/>
        <v>4.8391199999999936E-3</v>
      </c>
    </row>
    <row r="26" spans="1:6" x14ac:dyDescent="0.35">
      <c r="A26">
        <v>1.05</v>
      </c>
      <c r="B26">
        <f t="shared" si="4"/>
        <v>0.59488000000000008</v>
      </c>
      <c r="C26">
        <v>0.21</v>
      </c>
      <c r="D26">
        <f t="shared" ref="D26:D34" si="7">(A26+(A27-A26)/2)</f>
        <v>1.0750000000000002</v>
      </c>
      <c r="E26">
        <f t="shared" si="6"/>
        <v>6.246240000000034E-3</v>
      </c>
    </row>
    <row r="27" spans="1:6" x14ac:dyDescent="0.35">
      <c r="A27">
        <v>1.1000000000000001</v>
      </c>
      <c r="B27">
        <f t="shared" si="4"/>
        <v>0.61203999999999992</v>
      </c>
      <c r="C27">
        <v>0.20499999999999999</v>
      </c>
      <c r="D27">
        <f t="shared" si="7"/>
        <v>1.125</v>
      </c>
      <c r="E27">
        <f t="shared" si="6"/>
        <v>6.2734099999999767E-3</v>
      </c>
    </row>
    <row r="28" spans="1:6" x14ac:dyDescent="0.35">
      <c r="A28">
        <v>1.1499999999999999</v>
      </c>
      <c r="B28">
        <f t="shared" si="4"/>
        <v>0.57200000000000006</v>
      </c>
      <c r="C28">
        <v>0.31</v>
      </c>
      <c r="D28">
        <f t="shared" si="7"/>
        <v>1.1749999999999998</v>
      </c>
      <c r="E28">
        <f t="shared" si="6"/>
        <v>8.8659999999999694E-3</v>
      </c>
    </row>
    <row r="29" spans="1:6" x14ac:dyDescent="0.35">
      <c r="A29">
        <v>1.2</v>
      </c>
      <c r="B29">
        <f t="shared" si="4"/>
        <v>0.52051999999999998</v>
      </c>
      <c r="C29">
        <v>0.28999999999999998</v>
      </c>
      <c r="D29">
        <f t="shared" si="7"/>
        <v>1.2250000000000001</v>
      </c>
      <c r="E29">
        <f t="shared" si="6"/>
        <v>7.5475400000000401E-3</v>
      </c>
    </row>
    <row r="30" spans="1:6" x14ac:dyDescent="0.35">
      <c r="A30">
        <v>1.25</v>
      </c>
      <c r="B30">
        <f t="shared" si="4"/>
        <v>0.42328000000000005</v>
      </c>
      <c r="C30">
        <v>0.3</v>
      </c>
      <c r="D30">
        <f t="shared" si="7"/>
        <v>1.2749999999999999</v>
      </c>
      <c r="E30">
        <f t="shared" si="6"/>
        <v>6.3491999999999776E-3</v>
      </c>
    </row>
    <row r="31" spans="1:6" x14ac:dyDescent="0.35">
      <c r="A31">
        <v>1.3</v>
      </c>
      <c r="B31">
        <f t="shared" si="4"/>
        <v>0.20019999999999999</v>
      </c>
      <c r="C31">
        <v>0.28999999999999998</v>
      </c>
      <c r="D31">
        <f t="shared" si="7"/>
        <v>1.3250000000000002</v>
      </c>
      <c r="E31">
        <f t="shared" si="6"/>
        <v>2.9029000000000155E-3</v>
      </c>
    </row>
    <row r="32" spans="1:6" x14ac:dyDescent="0.35">
      <c r="A32">
        <v>1.35</v>
      </c>
      <c r="B32">
        <f t="shared" si="4"/>
        <v>0.15444000000000002</v>
      </c>
      <c r="C32">
        <v>0.19</v>
      </c>
      <c r="D32">
        <f t="shared" si="7"/>
        <v>1.375</v>
      </c>
      <c r="E32">
        <f t="shared" si="6"/>
        <v>1.467179999999995E-3</v>
      </c>
    </row>
    <row r="33" spans="1:5" x14ac:dyDescent="0.35">
      <c r="A33">
        <v>1.4</v>
      </c>
      <c r="B33">
        <f t="shared" si="4"/>
        <v>0.16588</v>
      </c>
      <c r="C33">
        <v>0.06</v>
      </c>
      <c r="D33">
        <f t="shared" si="7"/>
        <v>1.4249999999999998</v>
      </c>
      <c r="E33">
        <f t="shared" si="6"/>
        <v>4.976399999999982E-4</v>
      </c>
    </row>
    <row r="34" spans="1:5" x14ac:dyDescent="0.35">
      <c r="A34">
        <v>1.45</v>
      </c>
      <c r="B34">
        <f t="shared" si="4"/>
        <v>0</v>
      </c>
      <c r="C34">
        <v>0</v>
      </c>
      <c r="D34">
        <f t="shared" si="7"/>
        <v>0.72499999999999998</v>
      </c>
      <c r="E34">
        <f t="shared" si="6"/>
        <v>0</v>
      </c>
    </row>
    <row r="36" spans="1:5" x14ac:dyDescent="0.35">
      <c r="A36">
        <f>A34-A21</f>
        <v>0.64999999999999991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2"/>
  <sheetViews>
    <sheetView tabSelected="1" topLeftCell="A18" workbookViewId="0">
      <selection activeCell="A32" sqref="A32"/>
    </sheetView>
  </sheetViews>
  <sheetFormatPr defaultRowHeight="14.5" x14ac:dyDescent="0.35"/>
  <sheetData>
    <row r="1" spans="1:6" x14ac:dyDescent="0.35">
      <c r="A1" t="s">
        <v>0</v>
      </c>
      <c r="B1" t="s">
        <v>1</v>
      </c>
      <c r="C1" t="s">
        <v>2</v>
      </c>
    </row>
    <row r="2" spans="1:6" x14ac:dyDescent="0.35">
      <c r="A2" t="s">
        <v>6</v>
      </c>
      <c r="B2" t="s">
        <v>7</v>
      </c>
      <c r="C2" t="s">
        <v>8</v>
      </c>
      <c r="D2" t="s">
        <v>15</v>
      </c>
      <c r="E2" t="s">
        <v>16</v>
      </c>
      <c r="F2" t="s">
        <v>17</v>
      </c>
    </row>
    <row r="3" spans="1:6" x14ac:dyDescent="0.35">
      <c r="A3">
        <v>0.75</v>
      </c>
      <c r="B3">
        <v>0</v>
      </c>
      <c r="C3">
        <v>0</v>
      </c>
      <c r="D3">
        <f>A3</f>
        <v>0.75</v>
      </c>
      <c r="F3">
        <f>SUM(E3:E15)</f>
        <v>0.71978499999999979</v>
      </c>
    </row>
    <row r="4" spans="1:6" x14ac:dyDescent="0.35">
      <c r="A4">
        <v>0.8</v>
      </c>
      <c r="B4">
        <v>5.3</v>
      </c>
      <c r="C4">
        <v>0.28999999999999998</v>
      </c>
      <c r="D4">
        <f>(A4+(A5-A4)/2)</f>
        <v>0.82499999999999996</v>
      </c>
      <c r="E4">
        <f>(D4-D3)*(B4)*C4</f>
        <v>0.11527499999999992</v>
      </c>
    </row>
    <row r="5" spans="1:6" x14ac:dyDescent="0.35">
      <c r="A5">
        <v>0.85</v>
      </c>
      <c r="B5">
        <v>6.4</v>
      </c>
      <c r="C5">
        <v>0.3</v>
      </c>
      <c r="D5">
        <f t="shared" ref="D5:D14" si="0">(A5+(A6-A5)/2)</f>
        <v>0.875</v>
      </c>
      <c r="E5">
        <f>(D5-D4)*(B5)*C5</f>
        <v>9.6000000000000085E-2</v>
      </c>
    </row>
    <row r="6" spans="1:6" x14ac:dyDescent="0.35">
      <c r="A6">
        <v>0.9</v>
      </c>
      <c r="B6">
        <v>6.8</v>
      </c>
      <c r="C6">
        <v>0.3</v>
      </c>
      <c r="D6">
        <f t="shared" si="0"/>
        <v>0.92500000000000004</v>
      </c>
      <c r="E6">
        <f t="shared" ref="E6:E14" si="1">(D6-D5)*(B6)*C6</f>
        <v>0.10200000000000009</v>
      </c>
    </row>
    <row r="7" spans="1:6" x14ac:dyDescent="0.35">
      <c r="A7">
        <v>0.95</v>
      </c>
      <c r="B7">
        <v>7</v>
      </c>
      <c r="C7">
        <v>0.3</v>
      </c>
      <c r="D7">
        <f>(A7+(A8-A7)/2)</f>
        <v>0.97499999999999998</v>
      </c>
      <c r="E7">
        <f t="shared" si="1"/>
        <v>0.10499999999999986</v>
      </c>
    </row>
    <row r="8" spans="1:6" x14ac:dyDescent="0.35">
      <c r="A8">
        <v>1</v>
      </c>
      <c r="B8">
        <v>6.6</v>
      </c>
      <c r="C8">
        <v>0.29499999999999998</v>
      </c>
      <c r="D8">
        <f t="shared" si="0"/>
        <v>1.0249999999999999</v>
      </c>
      <c r="E8">
        <f t="shared" si="1"/>
        <v>9.7349999999999853E-2</v>
      </c>
    </row>
    <row r="9" spans="1:6" x14ac:dyDescent="0.35">
      <c r="A9">
        <v>1.05</v>
      </c>
      <c r="B9">
        <v>5.94</v>
      </c>
      <c r="C9">
        <v>0.20499999999999999</v>
      </c>
      <c r="D9">
        <f>(A9+(A10-A9)/2)</f>
        <v>1.0750000000000002</v>
      </c>
      <c r="E9">
        <f t="shared" si="1"/>
        <v>6.0885000000000321E-2</v>
      </c>
    </row>
    <row r="10" spans="1:6" x14ac:dyDescent="0.35">
      <c r="A10">
        <v>1.1000000000000001</v>
      </c>
      <c r="B10">
        <v>4.4000000000000004</v>
      </c>
      <c r="C10">
        <v>0.26</v>
      </c>
      <c r="D10">
        <f t="shared" si="0"/>
        <v>1.125</v>
      </c>
      <c r="E10">
        <f t="shared" si="1"/>
        <v>5.71999999999998E-2</v>
      </c>
    </row>
    <row r="11" spans="1:6" x14ac:dyDescent="0.35">
      <c r="A11">
        <v>1.1499999999999999</v>
      </c>
      <c r="B11">
        <v>3.5</v>
      </c>
      <c r="C11">
        <v>0.25</v>
      </c>
      <c r="D11">
        <f t="shared" si="0"/>
        <v>1.1749999999999998</v>
      </c>
      <c r="E11">
        <f t="shared" si="1"/>
        <v>4.3749999999999845E-2</v>
      </c>
    </row>
    <row r="12" spans="1:6" x14ac:dyDescent="0.35">
      <c r="A12">
        <v>1.2</v>
      </c>
      <c r="B12">
        <v>1.6</v>
      </c>
      <c r="C12">
        <v>0.25</v>
      </c>
      <c r="D12">
        <f t="shared" si="0"/>
        <v>1.2250000000000001</v>
      </c>
      <c r="E12">
        <f t="shared" si="1"/>
        <v>2.0000000000000108E-2</v>
      </c>
    </row>
    <row r="13" spans="1:6" x14ac:dyDescent="0.35">
      <c r="A13">
        <v>1.25</v>
      </c>
      <c r="B13">
        <v>1.9</v>
      </c>
      <c r="C13">
        <v>0.23499999999999999</v>
      </c>
      <c r="D13">
        <f t="shared" si="0"/>
        <v>1.2749999999999999</v>
      </c>
      <c r="E13">
        <f t="shared" si="1"/>
        <v>2.2324999999999918E-2</v>
      </c>
    </row>
    <row r="14" spans="1:6" x14ac:dyDescent="0.35">
      <c r="A14">
        <v>1.3</v>
      </c>
      <c r="B14">
        <v>0</v>
      </c>
      <c r="C14">
        <v>0</v>
      </c>
      <c r="D14">
        <f t="shared" si="0"/>
        <v>0.65</v>
      </c>
      <c r="E14">
        <f t="shared" si="1"/>
        <v>0</v>
      </c>
    </row>
    <row r="18" spans="1:6" x14ac:dyDescent="0.35">
      <c r="A18" t="s">
        <v>6</v>
      </c>
      <c r="B18" t="s">
        <v>7</v>
      </c>
      <c r="C18" t="s">
        <v>8</v>
      </c>
      <c r="D18" t="s">
        <v>15</v>
      </c>
      <c r="E18" t="s">
        <v>16</v>
      </c>
      <c r="F18" t="s">
        <v>17</v>
      </c>
    </row>
    <row r="19" spans="1:6" x14ac:dyDescent="0.35">
      <c r="A19">
        <v>0.75</v>
      </c>
      <c r="B19">
        <f>0.0572*B3</f>
        <v>0</v>
      </c>
      <c r="C19">
        <v>0</v>
      </c>
      <c r="D19">
        <f>A19</f>
        <v>0.75</v>
      </c>
      <c r="F19">
        <f>SUM(E19:E37)</f>
        <v>4.1171701999999991E-2</v>
      </c>
    </row>
    <row r="20" spans="1:6" x14ac:dyDescent="0.35">
      <c r="A20">
        <v>0.8</v>
      </c>
      <c r="B20">
        <f t="shared" ref="B20:B30" si="2">0.0572*B4</f>
        <v>0.30315999999999999</v>
      </c>
      <c r="C20">
        <v>0.28999999999999998</v>
      </c>
      <c r="D20">
        <f>(A20+(A21-A20)/2)</f>
        <v>0.82499999999999996</v>
      </c>
      <c r="E20">
        <f>(D20-D19)*(B20)*C20</f>
        <v>6.5937299999999956E-3</v>
      </c>
    </row>
    <row r="21" spans="1:6" x14ac:dyDescent="0.35">
      <c r="A21">
        <v>0.85</v>
      </c>
      <c r="B21">
        <f t="shared" si="2"/>
        <v>0.36608000000000002</v>
      </c>
      <c r="C21">
        <v>0.3</v>
      </c>
      <c r="D21">
        <f t="shared" ref="D21:D22" si="3">(A21+(A22-A21)/2)</f>
        <v>0.875</v>
      </c>
      <c r="E21">
        <f>(D21-D20)*(B21)*C21</f>
        <v>5.4912000000000051E-3</v>
      </c>
    </row>
    <row r="22" spans="1:6" x14ac:dyDescent="0.35">
      <c r="A22">
        <v>0.9</v>
      </c>
      <c r="B22">
        <f t="shared" si="2"/>
        <v>0.38895999999999997</v>
      </c>
      <c r="C22">
        <v>0.3</v>
      </c>
      <c r="D22">
        <f t="shared" si="3"/>
        <v>0.92500000000000004</v>
      </c>
      <c r="E22">
        <f t="shared" ref="E22:E30" si="4">(D22-D21)*(B22)*C22</f>
        <v>5.8344000000000052E-3</v>
      </c>
    </row>
    <row r="23" spans="1:6" x14ac:dyDescent="0.35">
      <c r="A23">
        <v>0.95</v>
      </c>
      <c r="B23">
        <f t="shared" si="2"/>
        <v>0.40039999999999998</v>
      </c>
      <c r="C23">
        <v>0.3</v>
      </c>
      <c r="D23">
        <f>(A23+(A24-A23)/2)</f>
        <v>0.97499999999999998</v>
      </c>
      <c r="E23">
        <f t="shared" si="4"/>
        <v>6.0059999999999914E-3</v>
      </c>
    </row>
    <row r="24" spans="1:6" x14ac:dyDescent="0.35">
      <c r="A24">
        <v>1</v>
      </c>
      <c r="B24">
        <f t="shared" si="2"/>
        <v>0.37751999999999997</v>
      </c>
      <c r="C24">
        <v>0.29499999999999998</v>
      </c>
      <c r="D24">
        <f t="shared" ref="D24" si="5">(A24+(A25-A24)/2)</f>
        <v>1.0249999999999999</v>
      </c>
      <c r="E24">
        <f t="shared" si="4"/>
        <v>5.5684199999999915E-3</v>
      </c>
    </row>
    <row r="25" spans="1:6" x14ac:dyDescent="0.35">
      <c r="A25">
        <v>1.05</v>
      </c>
      <c r="B25">
        <f t="shared" si="2"/>
        <v>0.33976800000000001</v>
      </c>
      <c r="C25">
        <v>0.20499999999999999</v>
      </c>
      <c r="D25">
        <f>(A25+(A26-A25)/2)</f>
        <v>1.0750000000000002</v>
      </c>
      <c r="E25">
        <f t="shared" si="4"/>
        <v>3.4826220000000185E-3</v>
      </c>
    </row>
    <row r="26" spans="1:6" x14ac:dyDescent="0.35">
      <c r="A26">
        <v>1.1000000000000001</v>
      </c>
      <c r="B26">
        <f t="shared" si="2"/>
        <v>0.25168000000000001</v>
      </c>
      <c r="C26">
        <v>0.26</v>
      </c>
      <c r="D26">
        <f t="shared" ref="D26:D30" si="6">(A26+(A27-A26)/2)</f>
        <v>1.125</v>
      </c>
      <c r="E26">
        <f t="shared" si="4"/>
        <v>3.2718399999999885E-3</v>
      </c>
    </row>
    <row r="27" spans="1:6" x14ac:dyDescent="0.35">
      <c r="A27">
        <v>1.1499999999999999</v>
      </c>
      <c r="B27">
        <f t="shared" si="2"/>
        <v>0.20019999999999999</v>
      </c>
      <c r="C27">
        <v>0.25</v>
      </c>
      <c r="D27">
        <f t="shared" si="6"/>
        <v>1.1749999999999998</v>
      </c>
      <c r="E27">
        <f t="shared" si="4"/>
        <v>2.5024999999999908E-3</v>
      </c>
    </row>
    <row r="28" spans="1:6" x14ac:dyDescent="0.35">
      <c r="A28">
        <v>1.2</v>
      </c>
      <c r="B28">
        <f t="shared" si="2"/>
        <v>9.1520000000000004E-2</v>
      </c>
      <c r="C28">
        <v>0.25</v>
      </c>
      <c r="D28">
        <f t="shared" si="6"/>
        <v>1.2250000000000001</v>
      </c>
      <c r="E28">
        <f t="shared" si="4"/>
        <v>1.1440000000000061E-3</v>
      </c>
    </row>
    <row r="29" spans="1:6" x14ac:dyDescent="0.35">
      <c r="A29">
        <v>1.25</v>
      </c>
      <c r="B29">
        <f t="shared" si="2"/>
        <v>0.10868</v>
      </c>
      <c r="C29">
        <v>0.23499999999999999</v>
      </c>
      <c r="D29">
        <f t="shared" si="6"/>
        <v>1.2749999999999999</v>
      </c>
      <c r="E29">
        <f t="shared" si="4"/>
        <v>1.2769899999999954E-3</v>
      </c>
    </row>
    <row r="30" spans="1:6" x14ac:dyDescent="0.35">
      <c r="A30">
        <v>1.3</v>
      </c>
      <c r="B30">
        <f t="shared" si="2"/>
        <v>0</v>
      </c>
      <c r="C30">
        <v>0</v>
      </c>
      <c r="D30">
        <f t="shared" si="6"/>
        <v>0.65</v>
      </c>
      <c r="E30">
        <f t="shared" si="4"/>
        <v>0</v>
      </c>
    </row>
    <row r="32" spans="1:6" x14ac:dyDescent="0.35">
      <c r="A32">
        <f>(A30-A19)/2+A19</f>
        <v>1.0249999999999999</v>
      </c>
      <c r="B32">
        <f>AVERAGE(B24:B25)</f>
        <v>0.35864399999999996</v>
      </c>
      <c r="C32">
        <f>AVERAGE(C24:C25)</f>
        <v>0.25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A27023E844F434EBFC790358068B4CE" ma:contentTypeVersion="10" ma:contentTypeDescription="Create a new document." ma:contentTypeScope="" ma:versionID="962119b939e32e01d6fe84b679c182bb">
  <xsd:schema xmlns:xsd="http://www.w3.org/2001/XMLSchema" xmlns:xs="http://www.w3.org/2001/XMLSchema" xmlns:p="http://schemas.microsoft.com/office/2006/metadata/properties" xmlns:ns3="18299441-e87c-4909-bb3a-a1a391a25027" targetNamespace="http://schemas.microsoft.com/office/2006/metadata/properties" ma:root="true" ma:fieldsID="185fd3cf949c73c8f7d83010548f2ed9" ns3:_="">
    <xsd:import namespace="18299441-e87c-4909-bb3a-a1a391a2502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299441-e87c-4909-bb3a-a1a391a2502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3ACEECD-FAF1-413E-9F2A-E9F2BEACAE90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18299441-e87c-4909-bb3a-a1a391a25027"/>
    <ds:schemaRef ds:uri="http://purl.org/dc/terms/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B97BBF34-7C49-451F-921B-DD132865CB2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C30BD74-CDC3-416F-952E-86FF02A43DA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8299441-e87c-4909-bb3a-a1a391a2502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stn1</vt:lpstr>
      <vt:lpstr>stn2</vt:lpstr>
      <vt:lpstr>stn3</vt:lpstr>
      <vt:lpstr>stn4</vt:lpstr>
    </vt:vector>
  </TitlesOfParts>
  <Company>UNC Chapel Hill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User</dc:creator>
  <cp:lastModifiedBy>Kriddie Whitmore</cp:lastModifiedBy>
  <dcterms:created xsi:type="dcterms:W3CDTF">2020-02-24T20:20:36Z</dcterms:created>
  <dcterms:modified xsi:type="dcterms:W3CDTF">2021-01-10T22:58:13Z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0x010100BA27023E844F434EBFC790358068B4CE</vt:lpwstr>
  </property>
</Properties>
</file>