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simo\Didattica\MMSD\MetodiModelliSupportoDecisioni\Corso_LS\MMDS_Corrente\MMDS_2020\Progetti2020\Lavaggi-Cardano\EVRP_Lavaggi_Cardano\"/>
    </mc:Choice>
  </mc:AlternateContent>
  <bookViews>
    <workbookView xWindow="0" yWindow="0" windowWidth="28800" windowHeight="1230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W6" i="1"/>
  <c r="W7" i="1"/>
  <c r="W8" i="1"/>
  <c r="W9" i="1"/>
  <c r="W10" i="1"/>
  <c r="W11" i="1"/>
  <c r="W12" i="1"/>
  <c r="W13" i="1"/>
  <c r="W14" i="1"/>
  <c r="W15" i="1"/>
  <c r="W16" i="1"/>
  <c r="W5" i="1"/>
  <c r="T7" i="1"/>
  <c r="U7" i="1"/>
  <c r="T8" i="1"/>
  <c r="U8" i="1"/>
  <c r="T9" i="1"/>
  <c r="U9" i="1"/>
  <c r="T10" i="1"/>
  <c r="U10" i="1" s="1"/>
  <c r="T11" i="1"/>
  <c r="U11" i="1"/>
  <c r="T12" i="1"/>
  <c r="U12" i="1"/>
  <c r="T13" i="1"/>
  <c r="U13" i="1"/>
  <c r="T14" i="1"/>
  <c r="U14" i="1"/>
  <c r="T15" i="1"/>
  <c r="U15" i="1"/>
  <c r="T16" i="1"/>
  <c r="U16" i="1"/>
  <c r="T6" i="1"/>
  <c r="U6" i="1"/>
  <c r="U5" i="1"/>
  <c r="T5" i="1"/>
</calcChain>
</file>

<file path=xl/sharedStrings.xml><?xml version="1.0" encoding="utf-8"?>
<sst xmlns="http://schemas.openxmlformats.org/spreadsheetml/2006/main" count="49" uniqueCount="35">
  <si>
    <t>Objective</t>
  </si>
  <si>
    <t>Lower Bound</t>
  </si>
  <si>
    <t>Gap</t>
  </si>
  <si>
    <t>Vehicle</t>
  </si>
  <si>
    <t>Orig</t>
  </si>
  <si>
    <t>Dest</t>
  </si>
  <si>
    <t>xStart</t>
  </si>
  <si>
    <t>yStart</t>
  </si>
  <si>
    <t>xStop</t>
  </si>
  <si>
    <t>yStop</t>
  </si>
  <si>
    <t>Load</t>
  </si>
  <si>
    <t>Arr_i</t>
  </si>
  <si>
    <t>Arr_j</t>
  </si>
  <si>
    <t>Ready</t>
  </si>
  <si>
    <t>Due</t>
  </si>
  <si>
    <t>Speed</t>
  </si>
  <si>
    <t>Dist</t>
  </si>
  <si>
    <t>Time</t>
  </si>
  <si>
    <t>Z_i</t>
  </si>
  <si>
    <t>Z_j</t>
  </si>
  <si>
    <t>vcr</t>
  </si>
  <si>
    <t>D0</t>
  </si>
  <si>
    <t>C17</t>
  </si>
  <si>
    <t>D0_{n+1}</t>
  </si>
  <si>
    <t>C77</t>
  </si>
  <si>
    <t>C80</t>
  </si>
  <si>
    <t>C12</t>
  </si>
  <si>
    <t>C19</t>
  </si>
  <si>
    <t>S7_clone1</t>
  </si>
  <si>
    <t>S1_clone1</t>
  </si>
  <si>
    <t>C81</t>
  </si>
  <si>
    <t>EnergiaDIst</t>
  </si>
  <si>
    <t>EnergiaCarico</t>
  </si>
  <si>
    <t>Energia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</si>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</sst>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AB5" sqref="AB5"/>
    </sheetView>
  </sheetViews>
  <sheetFormatPr defaultRowHeight="15" x14ac:dyDescent="0.25"/>
  <cols>
    <col min="24" max="24" width="0" hidden="1" customWidth="1"/>
  </cols>
  <sheetData>
    <row r="1" spans="1:26" x14ac:dyDescent="0.25">
      <c r="A1" t="s">
        <v>0</v>
      </c>
      <c r="B1">
        <v>3636.8808460219998</v>
      </c>
    </row>
    <row r="2" spans="1:26" x14ac:dyDescent="0.25">
      <c r="A2" t="s">
        <v>1</v>
      </c>
      <c r="B2">
        <v>3636.8808460219998</v>
      </c>
    </row>
    <row r="3" spans="1:26" x14ac:dyDescent="0.25">
      <c r="A3" t="s">
        <v>2</v>
      </c>
      <c r="B3">
        <v>0</v>
      </c>
    </row>
    <row r="4" spans="1:2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T4" t="s">
        <v>33</v>
      </c>
      <c r="U4" t="s">
        <v>34</v>
      </c>
      <c r="W4" t="s">
        <v>31</v>
      </c>
      <c r="Z4" t="s">
        <v>32</v>
      </c>
    </row>
    <row r="5" spans="1:26" x14ac:dyDescent="0.25">
      <c r="A5">
        <v>1</v>
      </c>
      <c r="B5" t="s">
        <v>21</v>
      </c>
      <c r="C5" t="s">
        <v>22</v>
      </c>
      <c r="D5">
        <v>40</v>
      </c>
      <c r="E5">
        <v>50</v>
      </c>
      <c r="F5">
        <v>18</v>
      </c>
      <c r="G5">
        <v>75</v>
      </c>
      <c r="H5">
        <v>20</v>
      </c>
      <c r="I5">
        <v>0</v>
      </c>
      <c r="J5">
        <v>633</v>
      </c>
      <c r="K5">
        <v>633</v>
      </c>
      <c r="L5">
        <v>711</v>
      </c>
      <c r="M5">
        <v>0.66666666699999999</v>
      </c>
      <c r="N5">
        <v>33.301651610999997</v>
      </c>
      <c r="O5">
        <v>49.952477416000001</v>
      </c>
      <c r="P5">
        <v>79.69</v>
      </c>
      <c r="Q5">
        <v>6.6603303220000001</v>
      </c>
      <c r="R5">
        <v>0.2</v>
      </c>
      <c r="T5">
        <f>N5*(R5+0.05*H5)</f>
        <v>39.961981933199993</v>
      </c>
      <c r="U5">
        <f>P5-T5</f>
        <v>39.728018066800004</v>
      </c>
      <c r="W5">
        <f>N5*(R5)</f>
        <v>6.6603303222000001</v>
      </c>
      <c r="Z5">
        <f>N5*(0.05*H5)</f>
        <v>33.301651610999997</v>
      </c>
    </row>
    <row r="6" spans="1:26" x14ac:dyDescent="0.25">
      <c r="A6">
        <v>1</v>
      </c>
      <c r="B6" t="s">
        <v>22</v>
      </c>
      <c r="C6" t="s">
        <v>23</v>
      </c>
      <c r="D6">
        <v>18</v>
      </c>
      <c r="E6">
        <v>75</v>
      </c>
      <c r="F6">
        <v>40</v>
      </c>
      <c r="G6">
        <v>50</v>
      </c>
      <c r="H6">
        <v>0</v>
      </c>
      <c r="I6">
        <v>633</v>
      </c>
      <c r="J6">
        <v>1236</v>
      </c>
      <c r="K6">
        <v>0</v>
      </c>
      <c r="L6">
        <v>1236</v>
      </c>
      <c r="M6">
        <v>0.66666666699999999</v>
      </c>
      <c r="N6">
        <v>33.301651610999997</v>
      </c>
      <c r="O6">
        <v>49.952477416000001</v>
      </c>
      <c r="P6">
        <v>6.6603303220000001</v>
      </c>
      <c r="Q6">
        <v>0</v>
      </c>
      <c r="R6">
        <v>0.2</v>
      </c>
      <c r="T6">
        <f>N6*(R6+0.05*H6)</f>
        <v>6.6603303222000001</v>
      </c>
      <c r="U6">
        <f>P6-T6</f>
        <v>-2.000000165480742E-10</v>
      </c>
      <c r="W6">
        <f t="shared" ref="W6:W16" si="0">N6*(R6)</f>
        <v>6.6603303222000001</v>
      </c>
      <c r="Z6">
        <f t="shared" ref="Z6:Z16" si="1">N6*(0.05*H6)</f>
        <v>0</v>
      </c>
    </row>
    <row r="7" spans="1:26" x14ac:dyDescent="0.25">
      <c r="A7">
        <v>2</v>
      </c>
      <c r="B7" t="s">
        <v>21</v>
      </c>
      <c r="C7" t="s">
        <v>24</v>
      </c>
      <c r="D7">
        <v>40</v>
      </c>
      <c r="E7">
        <v>50</v>
      </c>
      <c r="F7">
        <v>88</v>
      </c>
      <c r="G7">
        <v>30</v>
      </c>
      <c r="H7">
        <v>20</v>
      </c>
      <c r="I7">
        <v>0</v>
      </c>
      <c r="J7">
        <v>534</v>
      </c>
      <c r="K7">
        <v>534</v>
      </c>
      <c r="L7">
        <v>600</v>
      </c>
      <c r="M7">
        <v>0.66666666699999999</v>
      </c>
      <c r="N7">
        <v>52</v>
      </c>
      <c r="O7">
        <v>78</v>
      </c>
      <c r="P7">
        <v>79.69</v>
      </c>
      <c r="Q7">
        <v>14.377296467000001</v>
      </c>
      <c r="R7">
        <v>0.2</v>
      </c>
      <c r="T7">
        <f t="shared" ref="T7:T16" si="2">N7*(R7+0.05*H7)</f>
        <v>62.4</v>
      </c>
      <c r="U7">
        <f t="shared" ref="U7:U16" si="3">P7-T7</f>
        <v>17.29</v>
      </c>
      <c r="W7">
        <f t="shared" si="0"/>
        <v>10.4</v>
      </c>
      <c r="Z7">
        <f t="shared" si="1"/>
        <v>52</v>
      </c>
    </row>
    <row r="8" spans="1:26" x14ac:dyDescent="0.25">
      <c r="A8">
        <v>2</v>
      </c>
      <c r="B8" t="s">
        <v>24</v>
      </c>
      <c r="C8" t="s">
        <v>25</v>
      </c>
      <c r="D8">
        <v>88</v>
      </c>
      <c r="E8">
        <v>30</v>
      </c>
      <c r="F8">
        <v>85</v>
      </c>
      <c r="G8">
        <v>25</v>
      </c>
      <c r="H8">
        <v>10</v>
      </c>
      <c r="I8">
        <v>534</v>
      </c>
      <c r="J8">
        <v>637</v>
      </c>
      <c r="K8">
        <v>637</v>
      </c>
      <c r="L8">
        <v>689</v>
      </c>
      <c r="M8">
        <v>0.66666666699999999</v>
      </c>
      <c r="N8">
        <v>5.8309518950000001</v>
      </c>
      <c r="O8">
        <v>8.7464278419999992</v>
      </c>
      <c r="P8">
        <v>14.377296467000001</v>
      </c>
      <c r="Q8">
        <v>10.295630141</v>
      </c>
      <c r="R8">
        <v>0.2</v>
      </c>
      <c r="T8">
        <f t="shared" si="2"/>
        <v>4.0816663264999997</v>
      </c>
      <c r="U8">
        <f t="shared" si="3"/>
        <v>10.295630140500002</v>
      </c>
      <c r="W8">
        <f t="shared" si="0"/>
        <v>1.1661903790000001</v>
      </c>
      <c r="Z8">
        <f t="shared" si="1"/>
        <v>2.9154759475000001</v>
      </c>
    </row>
    <row r="9" spans="1:26" x14ac:dyDescent="0.25">
      <c r="A9">
        <v>2</v>
      </c>
      <c r="B9" t="s">
        <v>25</v>
      </c>
      <c r="C9" t="s">
        <v>23</v>
      </c>
      <c r="D9">
        <v>85</v>
      </c>
      <c r="E9">
        <v>25</v>
      </c>
      <c r="F9">
        <v>40</v>
      </c>
      <c r="G9">
        <v>50</v>
      </c>
      <c r="H9">
        <v>0</v>
      </c>
      <c r="I9">
        <v>637</v>
      </c>
      <c r="J9">
        <v>1236</v>
      </c>
      <c r="K9">
        <v>0</v>
      </c>
      <c r="L9">
        <v>1236</v>
      </c>
      <c r="M9">
        <v>0.66666666699999999</v>
      </c>
      <c r="N9">
        <v>51.478150704999997</v>
      </c>
      <c r="O9">
        <v>77.217226057000005</v>
      </c>
      <c r="P9">
        <v>10.295630141</v>
      </c>
      <c r="Q9">
        <v>0</v>
      </c>
      <c r="R9">
        <v>0.2</v>
      </c>
      <c r="T9">
        <f t="shared" si="2"/>
        <v>10.295630141</v>
      </c>
      <c r="U9">
        <f t="shared" si="3"/>
        <v>0</v>
      </c>
      <c r="W9">
        <f t="shared" si="0"/>
        <v>10.295630141</v>
      </c>
      <c r="Z9">
        <f t="shared" si="1"/>
        <v>0</v>
      </c>
    </row>
    <row r="10" spans="1:26" x14ac:dyDescent="0.25">
      <c r="A10">
        <v>3</v>
      </c>
      <c r="B10" t="s">
        <v>21</v>
      </c>
      <c r="C10" t="s">
        <v>26</v>
      </c>
      <c r="D10">
        <v>40</v>
      </c>
      <c r="E10">
        <v>50</v>
      </c>
      <c r="F10">
        <v>25</v>
      </c>
      <c r="G10">
        <v>85</v>
      </c>
      <c r="H10">
        <v>30</v>
      </c>
      <c r="I10">
        <v>0</v>
      </c>
      <c r="J10">
        <v>176</v>
      </c>
      <c r="K10">
        <v>176</v>
      </c>
      <c r="L10">
        <v>228</v>
      </c>
      <c r="M10">
        <v>0.66666666699999999</v>
      </c>
      <c r="N10">
        <v>38.078865528999998</v>
      </c>
      <c r="O10">
        <v>57.118298293999999</v>
      </c>
      <c r="P10">
        <v>79.69</v>
      </c>
      <c r="Q10">
        <v>9.4262379210000002</v>
      </c>
      <c r="R10">
        <v>0.2</v>
      </c>
      <c r="T10">
        <f t="shared" si="2"/>
        <v>64.734071399299992</v>
      </c>
      <c r="U10">
        <f t="shared" si="3"/>
        <v>14.955928600700005</v>
      </c>
      <c r="W10">
        <f t="shared" si="0"/>
        <v>7.6157731057999998</v>
      </c>
      <c r="Z10">
        <f t="shared" si="1"/>
        <v>57.118298293499997</v>
      </c>
    </row>
    <row r="11" spans="1:26" x14ac:dyDescent="0.25">
      <c r="A11">
        <v>3</v>
      </c>
      <c r="B11" t="s">
        <v>26</v>
      </c>
      <c r="C11" t="s">
        <v>27</v>
      </c>
      <c r="D11">
        <v>25</v>
      </c>
      <c r="E11">
        <v>85</v>
      </c>
      <c r="F11">
        <v>15</v>
      </c>
      <c r="G11">
        <v>80</v>
      </c>
      <c r="H11">
        <v>10</v>
      </c>
      <c r="I11">
        <v>176</v>
      </c>
      <c r="J11">
        <v>455</v>
      </c>
      <c r="K11">
        <v>455</v>
      </c>
      <c r="L11">
        <v>513</v>
      </c>
      <c r="M11">
        <v>0.66666666699999999</v>
      </c>
      <c r="N11">
        <v>11.180339887000001</v>
      </c>
      <c r="O11">
        <v>16.770509830999998</v>
      </c>
      <c r="P11">
        <v>9.4262379210000002</v>
      </c>
      <c r="Q11">
        <v>1.6</v>
      </c>
      <c r="R11">
        <v>0.2</v>
      </c>
      <c r="T11">
        <f t="shared" si="2"/>
        <v>7.8262379208999997</v>
      </c>
      <c r="U11">
        <f t="shared" si="3"/>
        <v>1.6000000001000005</v>
      </c>
      <c r="W11">
        <f t="shared" si="0"/>
        <v>2.2360679774000003</v>
      </c>
      <c r="Z11">
        <f t="shared" si="1"/>
        <v>5.5901699435000003</v>
      </c>
    </row>
    <row r="12" spans="1:26" x14ac:dyDescent="0.25">
      <c r="A12">
        <v>3</v>
      </c>
      <c r="B12" t="s">
        <v>27</v>
      </c>
      <c r="C12" t="s">
        <v>28</v>
      </c>
      <c r="D12">
        <v>15</v>
      </c>
      <c r="E12">
        <v>80</v>
      </c>
      <c r="F12">
        <v>23</v>
      </c>
      <c r="G12">
        <v>80</v>
      </c>
      <c r="H12">
        <v>0</v>
      </c>
      <c r="I12">
        <v>455</v>
      </c>
      <c r="J12">
        <v>557</v>
      </c>
      <c r="K12">
        <v>0</v>
      </c>
      <c r="L12">
        <v>1236</v>
      </c>
      <c r="M12">
        <v>0.66666666699999999</v>
      </c>
      <c r="N12">
        <v>8</v>
      </c>
      <c r="O12">
        <v>12</v>
      </c>
      <c r="P12">
        <v>1.6</v>
      </c>
      <c r="Q12">
        <v>0</v>
      </c>
      <c r="R12">
        <v>0.2</v>
      </c>
      <c r="T12">
        <f t="shared" si="2"/>
        <v>1.6</v>
      </c>
      <c r="U12">
        <f t="shared" si="3"/>
        <v>0</v>
      </c>
      <c r="W12">
        <f t="shared" si="0"/>
        <v>1.6</v>
      </c>
      <c r="Z12">
        <f t="shared" si="1"/>
        <v>0</v>
      </c>
    </row>
    <row r="13" spans="1:26" x14ac:dyDescent="0.25">
      <c r="A13">
        <v>3</v>
      </c>
      <c r="B13" s="1" t="s">
        <v>28</v>
      </c>
      <c r="C13" t="s">
        <v>23</v>
      </c>
      <c r="D13">
        <v>23</v>
      </c>
      <c r="E13">
        <v>80</v>
      </c>
      <c r="F13">
        <v>40</v>
      </c>
      <c r="G13">
        <v>50</v>
      </c>
      <c r="H13">
        <v>0</v>
      </c>
      <c r="I13">
        <v>557</v>
      </c>
      <c r="J13">
        <v>1236</v>
      </c>
      <c r="K13">
        <v>0</v>
      </c>
      <c r="L13">
        <v>1236</v>
      </c>
      <c r="M13">
        <v>0.66666666699999999</v>
      </c>
      <c r="N13">
        <v>34.481879298999999</v>
      </c>
      <c r="O13">
        <v>51.722818949000001</v>
      </c>
      <c r="P13" s="1">
        <v>79.69</v>
      </c>
      <c r="Q13">
        <v>0</v>
      </c>
      <c r="R13">
        <v>0.2</v>
      </c>
      <c r="T13">
        <f t="shared" si="2"/>
        <v>6.8963758598</v>
      </c>
      <c r="U13">
        <f t="shared" si="3"/>
        <v>72.793624140199995</v>
      </c>
      <c r="W13">
        <f t="shared" si="0"/>
        <v>6.8963758598</v>
      </c>
      <c r="Z13">
        <f t="shared" si="1"/>
        <v>0</v>
      </c>
    </row>
    <row r="14" spans="1:26" x14ac:dyDescent="0.25">
      <c r="A14">
        <v>4</v>
      </c>
      <c r="B14" t="s">
        <v>21</v>
      </c>
      <c r="C14" t="s">
        <v>29</v>
      </c>
      <c r="D14">
        <v>40</v>
      </c>
      <c r="E14">
        <v>50</v>
      </c>
      <c r="F14">
        <v>73</v>
      </c>
      <c r="G14">
        <v>52</v>
      </c>
      <c r="H14">
        <v>30</v>
      </c>
      <c r="I14">
        <v>0</v>
      </c>
      <c r="J14">
        <v>49.590825764000002</v>
      </c>
      <c r="K14">
        <v>0</v>
      </c>
      <c r="L14">
        <v>1236</v>
      </c>
      <c r="M14">
        <v>0.66666666699999999</v>
      </c>
      <c r="N14">
        <v>33.060550509999999</v>
      </c>
      <c r="O14">
        <v>49.590825764000002</v>
      </c>
      <c r="P14">
        <v>79.69</v>
      </c>
      <c r="Q14">
        <v>0</v>
      </c>
      <c r="R14">
        <v>0.2</v>
      </c>
      <c r="T14">
        <f t="shared" si="2"/>
        <v>56.202935866999994</v>
      </c>
      <c r="U14">
        <f t="shared" si="3"/>
        <v>23.487064133000004</v>
      </c>
      <c r="W14">
        <f t="shared" si="0"/>
        <v>6.6121101019999999</v>
      </c>
      <c r="Z14">
        <f t="shared" si="1"/>
        <v>49.590825764999998</v>
      </c>
    </row>
    <row r="15" spans="1:26" x14ac:dyDescent="0.25">
      <c r="A15">
        <v>4</v>
      </c>
      <c r="B15" s="1" t="s">
        <v>29</v>
      </c>
      <c r="C15" t="s">
        <v>30</v>
      </c>
      <c r="D15">
        <v>73</v>
      </c>
      <c r="E15">
        <v>52</v>
      </c>
      <c r="F15">
        <v>85</v>
      </c>
      <c r="G15">
        <v>35</v>
      </c>
      <c r="H15">
        <v>30</v>
      </c>
      <c r="I15">
        <v>49.590825764000002</v>
      </c>
      <c r="J15">
        <v>823</v>
      </c>
      <c r="K15">
        <v>761</v>
      </c>
      <c r="L15">
        <v>823</v>
      </c>
      <c r="M15">
        <v>0.66666666699999999</v>
      </c>
      <c r="N15">
        <v>20.808652046999999</v>
      </c>
      <c r="O15">
        <v>31.212978069999998</v>
      </c>
      <c r="P15" s="1">
        <v>79.69</v>
      </c>
      <c r="Q15">
        <v>9.4868329809999992</v>
      </c>
      <c r="R15">
        <v>0.2</v>
      </c>
      <c r="T15">
        <f t="shared" si="2"/>
        <v>35.374708479900001</v>
      </c>
      <c r="U15">
        <f t="shared" si="3"/>
        <v>44.315291520099997</v>
      </c>
      <c r="W15">
        <f t="shared" si="0"/>
        <v>4.1617304093999996</v>
      </c>
      <c r="Z15">
        <f t="shared" si="1"/>
        <v>31.2129780705</v>
      </c>
    </row>
    <row r="16" spans="1:26" x14ac:dyDescent="0.25">
      <c r="A16">
        <v>4</v>
      </c>
      <c r="B16" t="s">
        <v>30</v>
      </c>
      <c r="C16" t="s">
        <v>23</v>
      </c>
      <c r="D16">
        <v>85</v>
      </c>
      <c r="E16">
        <v>35</v>
      </c>
      <c r="F16">
        <v>40</v>
      </c>
      <c r="G16">
        <v>50</v>
      </c>
      <c r="H16">
        <v>0</v>
      </c>
      <c r="I16">
        <v>823</v>
      </c>
      <c r="J16">
        <v>1236</v>
      </c>
      <c r="K16">
        <v>0</v>
      </c>
      <c r="L16">
        <v>1236</v>
      </c>
      <c r="M16">
        <v>0.66666666699999999</v>
      </c>
      <c r="N16">
        <v>47.434164903000003</v>
      </c>
      <c r="O16">
        <v>71.151247354000006</v>
      </c>
      <c r="P16">
        <v>9.4868329809999992</v>
      </c>
      <c r="Q16">
        <v>0</v>
      </c>
      <c r="R16">
        <v>0.2</v>
      </c>
      <c r="T16">
        <f t="shared" si="2"/>
        <v>9.4868329806000009</v>
      </c>
      <c r="U16">
        <f t="shared" si="3"/>
        <v>3.99998256739309E-10</v>
      </c>
      <c r="W16">
        <f t="shared" si="0"/>
        <v>9.4868329806000009</v>
      </c>
      <c r="Z16">
        <f t="shared" si="1"/>
        <v>0</v>
      </c>
    </row>
  </sheetData>
  <sortState ref="A5:R16">
    <sortCondition ref="A5:A16"/>
    <sortCondition ref="J5:J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paolucci</dc:creator>
  <cp:lastModifiedBy>Paolucci</cp:lastModifiedBy>
  <dcterms:created xsi:type="dcterms:W3CDTF">2021-03-04T10:28:30Z</dcterms:created>
  <dcterms:modified xsi:type="dcterms:W3CDTF">2021-03-04T10:53:36Z</dcterms:modified>
</cp:coreProperties>
</file>