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urtin-my.sharepoint.com/personal/287658c_curtin_edu_au/Documents/Shared/HIA_projects_PRIVATE/Epidemiology/DatSciTrain_HIA_Health_Impact_Functions_explained/"/>
    </mc:Choice>
  </mc:AlternateContent>
  <xr:revisionPtr revIDLastSave="0" documentId="13_ncr:4000b_{2A24227E-5EF9-4DB6-B1B3-8CF5910396C5}" xr6:coauthVersionLast="47" xr6:coauthVersionMax="47" xr10:uidLastSave="{00000000-0000-0000-0000-000000000000}"/>
  <bookViews>
    <workbookView xWindow="-47430" yWindow="7080" windowWidth="36075" windowHeight="16050" tabRatio="993" activeTab="2"/>
  </bookViews>
  <sheets>
    <sheet name="ONS Methodology" sheetId="2" r:id="rId1"/>
    <sheet name="column_defs" sheetId="1" r:id="rId2"/>
    <sheet name="S_reduce_0" sheetId="3" r:id="rId3"/>
    <sheet name="S_reduce_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G14" i="3"/>
  <c r="H14" i="3"/>
  <c r="I14" i="3" s="1"/>
  <c r="G4" i="2"/>
  <c r="H4" i="2"/>
  <c r="I4" i="2"/>
  <c r="O4" i="2"/>
  <c r="G5" i="2"/>
  <c r="H5" i="2"/>
  <c r="I5" i="2"/>
  <c r="J5" i="2"/>
  <c r="O5" i="2"/>
  <c r="G6" i="2"/>
  <c r="G7" i="2"/>
  <c r="O7" i="2"/>
  <c r="H7" i="2"/>
  <c r="I7" i="2"/>
  <c r="W7" i="2"/>
  <c r="X7" i="2"/>
  <c r="Y7" i="2"/>
  <c r="G8" i="2"/>
  <c r="O8" i="2"/>
  <c r="H8" i="2"/>
  <c r="I8" i="2"/>
  <c r="G9" i="2"/>
  <c r="O9" i="2"/>
  <c r="H9" i="2"/>
  <c r="I9" i="2"/>
  <c r="G10" i="2"/>
  <c r="O10" i="2"/>
  <c r="H10" i="2"/>
  <c r="I10" i="2"/>
  <c r="G11" i="2"/>
  <c r="O11" i="2"/>
  <c r="H11" i="2"/>
  <c r="I11" i="2"/>
  <c r="G12" i="2"/>
  <c r="O12" i="2"/>
  <c r="H12" i="2"/>
  <c r="I12" i="2"/>
  <c r="G13" i="2"/>
  <c r="W13" i="2"/>
  <c r="X13" i="2"/>
  <c r="G14" i="2"/>
  <c r="G15" i="2"/>
  <c r="O15" i="2"/>
  <c r="G16" i="2"/>
  <c r="G17" i="2"/>
  <c r="H17" i="2"/>
  <c r="I17" i="2"/>
  <c r="O17" i="2"/>
  <c r="W17" i="2"/>
  <c r="Y17" i="2"/>
  <c r="X17" i="2"/>
  <c r="G18" i="2"/>
  <c r="O18" i="2"/>
  <c r="H18" i="2"/>
  <c r="I18" i="2"/>
  <c r="G19" i="2"/>
  <c r="G20" i="2"/>
  <c r="O20" i="2"/>
  <c r="H20" i="2"/>
  <c r="I20" i="2"/>
  <c r="G21" i="2"/>
  <c r="G22" i="2"/>
  <c r="C22" i="2"/>
  <c r="O22" i="2"/>
  <c r="I22" i="2"/>
  <c r="W22" i="2"/>
  <c r="Y22" i="2"/>
  <c r="X22" i="2"/>
  <c r="E23" i="2"/>
  <c r="F23" i="2"/>
  <c r="H5" i="3"/>
  <c r="I5" i="3"/>
  <c r="J5" i="3"/>
  <c r="K5" i="3"/>
  <c r="L6" i="3"/>
  <c r="M5" i="3"/>
  <c r="R5" i="3"/>
  <c r="H6" i="3"/>
  <c r="I6" i="3"/>
  <c r="J6" i="3"/>
  <c r="K6" i="3"/>
  <c r="L7" i="3"/>
  <c r="H7" i="3"/>
  <c r="I7" i="3"/>
  <c r="R7" i="3"/>
  <c r="J7" i="3"/>
  <c r="K7" i="3"/>
  <c r="H8" i="3"/>
  <c r="I8" i="3"/>
  <c r="H9" i="3"/>
  <c r="I9" i="3"/>
  <c r="R9" i="3"/>
  <c r="J9" i="3"/>
  <c r="K9" i="3"/>
  <c r="H10" i="3"/>
  <c r="I10" i="3"/>
  <c r="R10" i="3"/>
  <c r="H11" i="3"/>
  <c r="I11" i="3"/>
  <c r="J11" i="3"/>
  <c r="K11" i="3"/>
  <c r="G17" i="3"/>
  <c r="G21" i="3"/>
  <c r="H21" i="3"/>
  <c r="I21" i="3"/>
  <c r="R21" i="3" s="1"/>
  <c r="K23" i="3"/>
  <c r="E2" i="4"/>
  <c r="G20" i="4" s="1"/>
  <c r="H5" i="4"/>
  <c r="I5" i="4"/>
  <c r="H6" i="4"/>
  <c r="I6" i="4"/>
  <c r="R6" i="4"/>
  <c r="J6" i="4"/>
  <c r="K6" i="4"/>
  <c r="H7" i="4"/>
  <c r="I7" i="4"/>
  <c r="H8" i="4"/>
  <c r="I8" i="4"/>
  <c r="H9" i="4"/>
  <c r="I9" i="4"/>
  <c r="R9" i="4"/>
  <c r="H10" i="4"/>
  <c r="I10" i="4"/>
  <c r="H11" i="4"/>
  <c r="I11" i="4"/>
  <c r="R11" i="4"/>
  <c r="G21" i="4"/>
  <c r="H21" i="4" s="1"/>
  <c r="I21" i="4" s="1"/>
  <c r="K23" i="4"/>
  <c r="J9" i="4"/>
  <c r="K9" i="4"/>
  <c r="H19" i="2"/>
  <c r="I19" i="2"/>
  <c r="O19" i="2"/>
  <c r="J11" i="4"/>
  <c r="K11" i="4"/>
  <c r="H6" i="2"/>
  <c r="I6" i="2"/>
  <c r="O6" i="2"/>
  <c r="J10" i="3"/>
  <c r="K10" i="3"/>
  <c r="R6" i="3"/>
  <c r="J8" i="4"/>
  <c r="K8" i="4"/>
  <c r="R8" i="4"/>
  <c r="R11" i="3"/>
  <c r="H14" i="2"/>
  <c r="I14" i="2"/>
  <c r="O14" i="2"/>
  <c r="H13" i="2"/>
  <c r="I13" i="2"/>
  <c r="O13" i="2"/>
  <c r="W23" i="2"/>
  <c r="H15" i="2"/>
  <c r="I15" i="2"/>
  <c r="G19" i="3"/>
  <c r="G13" i="3"/>
  <c r="H13" i="3" s="1"/>
  <c r="I13" i="3" s="1"/>
  <c r="G23" i="3"/>
  <c r="H23" i="3"/>
  <c r="I23" i="3" s="1"/>
  <c r="C23" i="3" s="1"/>
  <c r="R23" i="3" s="1"/>
  <c r="G18" i="3"/>
  <c r="G15" i="3"/>
  <c r="H15" i="3"/>
  <c r="I15" i="3"/>
  <c r="R15" i="3" s="1"/>
  <c r="G12" i="3"/>
  <c r="H12" i="3"/>
  <c r="I12" i="3"/>
  <c r="R12" i="3" s="1"/>
  <c r="G22" i="3"/>
  <c r="H22" i="3"/>
  <c r="I22" i="3"/>
  <c r="J22" i="3" s="1"/>
  <c r="K22" i="3" s="1"/>
  <c r="K4" i="2"/>
  <c r="L4" i="2"/>
  <c r="J6" i="2"/>
  <c r="K5" i="2"/>
  <c r="L7" i="4"/>
  <c r="R8" i="3"/>
  <c r="J8" i="3"/>
  <c r="K8" i="3"/>
  <c r="N6" i="3"/>
  <c r="M6" i="3"/>
  <c r="H16" i="2"/>
  <c r="I16" i="2"/>
  <c r="O16" i="2"/>
  <c r="Y13" i="2"/>
  <c r="X23" i="2"/>
  <c r="Y23" i="2"/>
  <c r="R10" i="4"/>
  <c r="J10" i="4"/>
  <c r="K10" i="4"/>
  <c r="O21" i="2"/>
  <c r="H21" i="2"/>
  <c r="I21" i="2"/>
  <c r="J5" i="4"/>
  <c r="K5" i="4"/>
  <c r="L6" i="4"/>
  <c r="R5" i="4"/>
  <c r="L8" i="3"/>
  <c r="M7" i="3"/>
  <c r="J7" i="4"/>
  <c r="K7" i="4"/>
  <c r="R7" i="4"/>
  <c r="N5" i="3"/>
  <c r="G20" i="3"/>
  <c r="H20" i="3" s="1"/>
  <c r="I20" i="3" s="1"/>
  <c r="G16" i="3"/>
  <c r="N6" i="4"/>
  <c r="M5" i="4"/>
  <c r="N5" i="4"/>
  <c r="M6" i="4"/>
  <c r="L9" i="3"/>
  <c r="N7" i="3"/>
  <c r="L5" i="2"/>
  <c r="J7" i="2"/>
  <c r="L8" i="4"/>
  <c r="M7" i="4"/>
  <c r="K7" i="2"/>
  <c r="J8" i="2"/>
  <c r="M9" i="3"/>
  <c r="L10" i="3"/>
  <c r="K6" i="2"/>
  <c r="L6" i="2"/>
  <c r="M8" i="4"/>
  <c r="N7" i="4"/>
  <c r="L9" i="4"/>
  <c r="M8" i="3"/>
  <c r="N8" i="3"/>
  <c r="N8" i="4"/>
  <c r="L10" i="4"/>
  <c r="N9" i="3"/>
  <c r="M10" i="3"/>
  <c r="L11" i="3"/>
  <c r="L7" i="2"/>
  <c r="J9" i="2"/>
  <c r="K8" i="2"/>
  <c r="N9" i="4"/>
  <c r="L11" i="4"/>
  <c r="M9" i="4"/>
  <c r="K9" i="2"/>
  <c r="L8" i="2"/>
  <c r="J10" i="2"/>
  <c r="N10" i="3"/>
  <c r="M11" i="3"/>
  <c r="L12" i="3"/>
  <c r="N10" i="4"/>
  <c r="L12" i="4"/>
  <c r="N11" i="3"/>
  <c r="J11" i="2"/>
  <c r="K10" i="2"/>
  <c r="L9" i="2"/>
  <c r="M10" i="4"/>
  <c r="L10" i="2"/>
  <c r="J12" i="2"/>
  <c r="K11" i="2"/>
  <c r="M11" i="4"/>
  <c r="N11" i="4"/>
  <c r="L11" i="2"/>
  <c r="J13" i="2"/>
  <c r="J14" i="2"/>
  <c r="K12" i="2"/>
  <c r="L12" i="2"/>
  <c r="L13" i="2"/>
  <c r="J15" i="2"/>
  <c r="K13" i="2"/>
  <c r="J16" i="2"/>
  <c r="K14" i="2"/>
  <c r="L14" i="2"/>
  <c r="J17" i="2"/>
  <c r="K15" i="2"/>
  <c r="L15" i="2"/>
  <c r="J18" i="2"/>
  <c r="K16" i="2"/>
  <c r="L16" i="2"/>
  <c r="J19" i="2"/>
  <c r="K17" i="2"/>
  <c r="L17" i="2"/>
  <c r="L18" i="2"/>
  <c r="J20" i="2"/>
  <c r="K19" i="2"/>
  <c r="K18" i="2"/>
  <c r="K20" i="2"/>
  <c r="J21" i="2"/>
  <c r="L19" i="2"/>
  <c r="L20" i="2"/>
  <c r="J22" i="2"/>
  <c r="K21" i="2"/>
  <c r="L21" i="2"/>
  <c r="L22" i="2"/>
  <c r="M22" i="2"/>
  <c r="K22" i="2"/>
  <c r="P22" i="2"/>
  <c r="Q22" i="2"/>
  <c r="R22" i="2"/>
  <c r="S22" i="2"/>
  <c r="M21" i="2"/>
  <c r="N22" i="2"/>
  <c r="P21" i="2"/>
  <c r="Q21" i="2"/>
  <c r="R21" i="2"/>
  <c r="S21" i="2"/>
  <c r="Q20" i="2"/>
  <c r="M20" i="2"/>
  <c r="N21" i="2"/>
  <c r="P20" i="2"/>
  <c r="R20" i="2"/>
  <c r="S20" i="2"/>
  <c r="M19" i="2"/>
  <c r="N20" i="2"/>
  <c r="P19" i="2"/>
  <c r="Q19" i="2"/>
  <c r="R19" i="2"/>
  <c r="S19" i="2"/>
  <c r="N19" i="2"/>
  <c r="P18" i="2"/>
  <c r="Q18" i="2"/>
  <c r="M18" i="2"/>
  <c r="R18" i="2"/>
  <c r="S18" i="2"/>
  <c r="M17" i="2"/>
  <c r="N18" i="2"/>
  <c r="P17" i="2"/>
  <c r="Q17" i="2"/>
  <c r="R17" i="2"/>
  <c r="S17" i="2"/>
  <c r="M16" i="2"/>
  <c r="N17" i="2"/>
  <c r="P16" i="2"/>
  <c r="Q16" i="2"/>
  <c r="R16" i="2"/>
  <c r="S16" i="2"/>
  <c r="M15" i="2"/>
  <c r="N16" i="2"/>
  <c r="P15" i="2"/>
  <c r="Q15" i="2"/>
  <c r="R15" i="2"/>
  <c r="S15" i="2"/>
  <c r="N15" i="2"/>
  <c r="P14" i="2"/>
  <c r="Q14" i="2"/>
  <c r="M14" i="2"/>
  <c r="R14" i="2"/>
  <c r="S14" i="2"/>
  <c r="M13" i="2"/>
  <c r="N14" i="2"/>
  <c r="P13" i="2"/>
  <c r="Q13" i="2"/>
  <c r="R13" i="2"/>
  <c r="S13" i="2"/>
  <c r="Q12" i="2"/>
  <c r="N13" i="2"/>
  <c r="P12" i="2"/>
  <c r="M12" i="2"/>
  <c r="M11" i="2"/>
  <c r="N12" i="2"/>
  <c r="P11" i="2"/>
  <c r="R12" i="2"/>
  <c r="S12" i="2"/>
  <c r="Q11" i="2"/>
  <c r="R11" i="2"/>
  <c r="S11" i="2"/>
  <c r="N11" i="2"/>
  <c r="P10" i="2"/>
  <c r="Q10" i="2"/>
  <c r="M10" i="2"/>
  <c r="R10" i="2"/>
  <c r="S10" i="2"/>
  <c r="N10" i="2"/>
  <c r="P9" i="2"/>
  <c r="Q9" i="2"/>
  <c r="M9" i="2"/>
  <c r="R9" i="2"/>
  <c r="S9" i="2"/>
  <c r="M8" i="2"/>
  <c r="N9" i="2"/>
  <c r="P8" i="2"/>
  <c r="Q8" i="2"/>
  <c r="R8" i="2"/>
  <c r="S8" i="2"/>
  <c r="N8" i="2"/>
  <c r="P7" i="2"/>
  <c r="Q7" i="2"/>
  <c r="M7" i="2"/>
  <c r="R7" i="2"/>
  <c r="S7" i="2"/>
  <c r="M6" i="2"/>
  <c r="N7" i="2"/>
  <c r="P6" i="2"/>
  <c r="Q6" i="2"/>
  <c r="R6" i="2"/>
  <c r="S6" i="2"/>
  <c r="N6" i="2"/>
  <c r="P5" i="2"/>
  <c r="Q5" i="2"/>
  <c r="M5" i="2"/>
  <c r="R5" i="2"/>
  <c r="S5" i="2"/>
  <c r="M4" i="2"/>
  <c r="N4" i="2"/>
  <c r="N5" i="2"/>
  <c r="P4" i="2"/>
  <c r="Q4" i="2"/>
  <c r="R4" i="2"/>
  <c r="S4" i="2"/>
  <c r="T4" i="2"/>
  <c r="U4" i="2"/>
  <c r="H20" i="4" l="1"/>
  <c r="I20" i="4" s="1"/>
  <c r="J21" i="4"/>
  <c r="K21" i="4" s="1"/>
  <c r="R21" i="4"/>
  <c r="G14" i="4"/>
  <c r="G13" i="4"/>
  <c r="G19" i="4"/>
  <c r="G22" i="4"/>
  <c r="G16" i="4"/>
  <c r="G18" i="4"/>
  <c r="G15" i="4"/>
  <c r="G12" i="4"/>
  <c r="G23" i="4"/>
  <c r="G17" i="4"/>
  <c r="J20" i="3"/>
  <c r="K20" i="3" s="1"/>
  <c r="R20" i="3"/>
  <c r="R14" i="3"/>
  <c r="J14" i="3"/>
  <c r="K14" i="3" s="1"/>
  <c r="R13" i="3"/>
  <c r="J13" i="3"/>
  <c r="K13" i="3" s="1"/>
  <c r="L14" i="3" s="1"/>
  <c r="H16" i="3"/>
  <c r="I16" i="3" s="1"/>
  <c r="H18" i="3"/>
  <c r="I18" i="3" s="1"/>
  <c r="H17" i="3"/>
  <c r="I17" i="3" s="1"/>
  <c r="J12" i="3"/>
  <c r="K12" i="3" s="1"/>
  <c r="L13" i="3" s="1"/>
  <c r="J21" i="3"/>
  <c r="K21" i="3" s="1"/>
  <c r="H19" i="3"/>
  <c r="I19" i="3" s="1"/>
  <c r="R22" i="3"/>
  <c r="J15" i="3"/>
  <c r="K15" i="3" s="1"/>
  <c r="H17" i="4" l="1"/>
  <c r="I17" i="4" s="1"/>
  <c r="H14" i="4"/>
  <c r="I14" i="4" s="1"/>
  <c r="J20" i="4"/>
  <c r="K20" i="4" s="1"/>
  <c r="R20" i="4"/>
  <c r="H16" i="4"/>
  <c r="I16" i="4" s="1"/>
  <c r="H22" i="4"/>
  <c r="I22" i="4" s="1"/>
  <c r="H12" i="4"/>
  <c r="I12" i="4" s="1"/>
  <c r="H15" i="4"/>
  <c r="I15" i="4" s="1"/>
  <c r="H18" i="4"/>
  <c r="I18" i="4" s="1"/>
  <c r="H19" i="4"/>
  <c r="I19" i="4" s="1"/>
  <c r="H13" i="4"/>
  <c r="I13" i="4" s="1"/>
  <c r="H23" i="4"/>
  <c r="I23" i="4" s="1"/>
  <c r="C23" i="4" s="1"/>
  <c r="R23" i="4" s="1"/>
  <c r="L15" i="3"/>
  <c r="J19" i="3"/>
  <c r="K19" i="3" s="1"/>
  <c r="R19" i="3"/>
  <c r="R17" i="3"/>
  <c r="J17" i="3"/>
  <c r="K17" i="3" s="1"/>
  <c r="N12" i="3"/>
  <c r="M12" i="3"/>
  <c r="M13" i="3"/>
  <c r="N13" i="3" s="1"/>
  <c r="J18" i="3"/>
  <c r="K18" i="3" s="1"/>
  <c r="R18" i="3"/>
  <c r="J16" i="3"/>
  <c r="K16" i="3" s="1"/>
  <c r="R16" i="3"/>
  <c r="R17" i="4" l="1"/>
  <c r="J17" i="4"/>
  <c r="K17" i="4" s="1"/>
  <c r="J16" i="4"/>
  <c r="K16" i="4" s="1"/>
  <c r="R16" i="4"/>
  <c r="J22" i="4"/>
  <c r="K22" i="4" s="1"/>
  <c r="R22" i="4"/>
  <c r="J13" i="4"/>
  <c r="K13" i="4" s="1"/>
  <c r="R13" i="4"/>
  <c r="J12" i="4"/>
  <c r="K12" i="4" s="1"/>
  <c r="L13" i="4" s="1"/>
  <c r="R12" i="4"/>
  <c r="R19" i="4"/>
  <c r="J19" i="4"/>
  <c r="K19" i="4" s="1"/>
  <c r="R18" i="4"/>
  <c r="J18" i="4"/>
  <c r="K18" i="4" s="1"/>
  <c r="J14" i="4"/>
  <c r="K14" i="4" s="1"/>
  <c r="R14" i="4"/>
  <c r="J15" i="4"/>
  <c r="K15" i="4" s="1"/>
  <c r="R15" i="4"/>
  <c r="M15" i="3"/>
  <c r="L16" i="3"/>
  <c r="L17" i="3"/>
  <c r="M14" i="3"/>
  <c r="N14" i="3" s="1"/>
  <c r="L14" i="4" l="1"/>
  <c r="L15" i="4" s="1"/>
  <c r="M12" i="4"/>
  <c r="N12" i="4" s="1"/>
  <c r="L18" i="3"/>
  <c r="N15" i="3"/>
  <c r="M16" i="3"/>
  <c r="N16" i="3" s="1"/>
  <c r="L16" i="4" l="1"/>
  <c r="M15" i="4" s="1"/>
  <c r="M13" i="4"/>
  <c r="M14" i="4"/>
  <c r="N14" i="4" s="1"/>
  <c r="N13" i="4"/>
  <c r="M18" i="3"/>
  <c r="L19" i="3"/>
  <c r="M17" i="3"/>
  <c r="N17" i="3" s="1"/>
  <c r="N15" i="4" l="1"/>
  <c r="L17" i="4"/>
  <c r="N18" i="3"/>
  <c r="L20" i="3"/>
  <c r="M17" i="4" l="1"/>
  <c r="N16" i="4"/>
  <c r="L18" i="4"/>
  <c r="M16" i="4"/>
  <c r="L21" i="3"/>
  <c r="M19" i="3"/>
  <c r="N19" i="3" s="1"/>
  <c r="N17" i="4" l="1"/>
  <c r="L19" i="4"/>
  <c r="L22" i="3"/>
  <c r="M20" i="3"/>
  <c r="N20" i="3" s="1"/>
  <c r="L20" i="4" l="1"/>
  <c r="M18" i="4"/>
  <c r="N18" i="4" s="1"/>
  <c r="L23" i="3"/>
  <c r="M21" i="3"/>
  <c r="N21" i="3" s="1"/>
  <c r="L21" i="4" l="1"/>
  <c r="M19" i="4"/>
  <c r="N19" i="4" s="1"/>
  <c r="M23" i="3"/>
  <c r="N23" i="3"/>
  <c r="O23" i="3" s="1"/>
  <c r="S23" i="3"/>
  <c r="T23" i="3" s="1"/>
  <c r="U23" i="3" s="1"/>
  <c r="V23" i="3" s="1"/>
  <c r="M22" i="3"/>
  <c r="N22" i="3" s="1"/>
  <c r="L22" i="4" l="1"/>
  <c r="M20" i="4"/>
  <c r="N20" i="4" s="1"/>
  <c r="O22" i="3"/>
  <c r="P23" i="3"/>
  <c r="L23" i="4" l="1"/>
  <c r="M21" i="4"/>
  <c r="N21" i="4" s="1"/>
  <c r="Q23" i="3"/>
  <c r="S22" i="3"/>
  <c r="T22" i="3" s="1"/>
  <c r="O21" i="3"/>
  <c r="P22" i="3"/>
  <c r="S23" i="4" l="1"/>
  <c r="T23" i="4" s="1"/>
  <c r="U23" i="4" s="1"/>
  <c r="V23" i="4" s="1"/>
  <c r="M23" i="4"/>
  <c r="N23" i="4"/>
  <c r="O23" i="4" s="1"/>
  <c r="M22" i="4"/>
  <c r="N22" i="4" s="1"/>
  <c r="Q22" i="3"/>
  <c r="S21" i="3"/>
  <c r="T21" i="3" s="1"/>
  <c r="O20" i="3"/>
  <c r="P21" i="3"/>
  <c r="U22" i="3"/>
  <c r="V22" i="3" s="1"/>
  <c r="P23" i="4" l="1"/>
  <c r="O22" i="4"/>
  <c r="U21" i="3"/>
  <c r="V21" i="3" s="1"/>
  <c r="Q21" i="3"/>
  <c r="S20" i="3"/>
  <c r="T20" i="3" s="1"/>
  <c r="O19" i="3"/>
  <c r="P20" i="3"/>
  <c r="P22" i="4" l="1"/>
  <c r="O21" i="4"/>
  <c r="Q23" i="4"/>
  <c r="S22" i="4"/>
  <c r="T22" i="4" s="1"/>
  <c r="U20" i="3"/>
  <c r="V20" i="3" s="1"/>
  <c r="Q20" i="3"/>
  <c r="S19" i="3"/>
  <c r="T19" i="3" s="1"/>
  <c r="P19" i="3"/>
  <c r="O18" i="3"/>
  <c r="U22" i="4" l="1"/>
  <c r="V22" i="4" s="1"/>
  <c r="O20" i="4"/>
  <c r="P21" i="4"/>
  <c r="Q22" i="4"/>
  <c r="S21" i="4"/>
  <c r="T21" i="4" s="1"/>
  <c r="U19" i="3"/>
  <c r="V19" i="3" s="1"/>
  <c r="P18" i="3"/>
  <c r="O17" i="3"/>
  <c r="Q19" i="3"/>
  <c r="S18" i="3"/>
  <c r="T18" i="3" s="1"/>
  <c r="U21" i="4" l="1"/>
  <c r="V21" i="4" s="1"/>
  <c r="P20" i="4"/>
  <c r="O19" i="4"/>
  <c r="Q21" i="4"/>
  <c r="S20" i="4"/>
  <c r="T20" i="4" s="1"/>
  <c r="U18" i="3"/>
  <c r="V18" i="3" s="1"/>
  <c r="Q18" i="3"/>
  <c r="S17" i="3"/>
  <c r="T17" i="3" s="1"/>
  <c r="P17" i="3"/>
  <c r="O16" i="3"/>
  <c r="U20" i="4" l="1"/>
  <c r="V20" i="4" s="1"/>
  <c r="Q20" i="4"/>
  <c r="S19" i="4"/>
  <c r="T19" i="4" s="1"/>
  <c r="P19" i="4"/>
  <c r="O18" i="4"/>
  <c r="U17" i="3"/>
  <c r="V17" i="3" s="1"/>
  <c r="P16" i="3"/>
  <c r="O15" i="3"/>
  <c r="Q17" i="3"/>
  <c r="S16" i="3"/>
  <c r="T16" i="3" s="1"/>
  <c r="U19" i="4" l="1"/>
  <c r="V19" i="4" s="1"/>
  <c r="Q19" i="4"/>
  <c r="S18" i="4"/>
  <c r="T18" i="4" s="1"/>
  <c r="O17" i="4"/>
  <c r="P18" i="4"/>
  <c r="U16" i="3"/>
  <c r="V16" i="3" s="1"/>
  <c r="Q16" i="3"/>
  <c r="S15" i="3"/>
  <c r="T15" i="3" s="1"/>
  <c r="O14" i="3"/>
  <c r="P15" i="3"/>
  <c r="U18" i="4" l="1"/>
  <c r="V18" i="4" s="1"/>
  <c r="O16" i="4"/>
  <c r="P17" i="4"/>
  <c r="Q18" i="4"/>
  <c r="S17" i="4"/>
  <c r="T17" i="4" s="1"/>
  <c r="U15" i="3"/>
  <c r="V15" i="3" s="1"/>
  <c r="Q15" i="3"/>
  <c r="S14" i="3"/>
  <c r="T14" i="3" s="1"/>
  <c r="O13" i="3"/>
  <c r="P14" i="3"/>
  <c r="U17" i="4" l="1"/>
  <c r="V17" i="4" s="1"/>
  <c r="Q17" i="4"/>
  <c r="S16" i="4"/>
  <c r="T16" i="4" s="1"/>
  <c r="O15" i="4"/>
  <c r="P16" i="4"/>
  <c r="U14" i="3"/>
  <c r="V14" i="3" s="1"/>
  <c r="Q14" i="3"/>
  <c r="S13" i="3"/>
  <c r="T13" i="3" s="1"/>
  <c r="O12" i="3"/>
  <c r="P13" i="3"/>
  <c r="U16" i="4" l="1"/>
  <c r="V16" i="4" s="1"/>
  <c r="Q16" i="4"/>
  <c r="S15" i="4"/>
  <c r="T15" i="4" s="1"/>
  <c r="P15" i="4"/>
  <c r="O14" i="4"/>
  <c r="U13" i="3"/>
  <c r="V13" i="3" s="1"/>
  <c r="Q13" i="3"/>
  <c r="S12" i="3"/>
  <c r="T12" i="3" s="1"/>
  <c r="P12" i="3"/>
  <c r="O11" i="3"/>
  <c r="U15" i="4" l="1"/>
  <c r="V15" i="4" s="1"/>
  <c r="Q15" i="4"/>
  <c r="S14" i="4"/>
  <c r="T14" i="4" s="1"/>
  <c r="P14" i="4"/>
  <c r="O13" i="4"/>
  <c r="U12" i="3"/>
  <c r="V12" i="3" s="1"/>
  <c r="O10" i="3"/>
  <c r="P11" i="3"/>
  <c r="Q12" i="3"/>
  <c r="S11" i="3"/>
  <c r="T11" i="3" s="1"/>
  <c r="U14" i="4" l="1"/>
  <c r="V14" i="4" s="1"/>
  <c r="P13" i="4"/>
  <c r="O12" i="4"/>
  <c r="Q14" i="4"/>
  <c r="S13" i="4"/>
  <c r="T13" i="4" s="1"/>
  <c r="U11" i="3"/>
  <c r="V11" i="3" s="1"/>
  <c r="Q11" i="3"/>
  <c r="S10" i="3"/>
  <c r="T10" i="3" s="1"/>
  <c r="P10" i="3"/>
  <c r="O9" i="3"/>
  <c r="U13" i="4" l="1"/>
  <c r="V13" i="4" s="1"/>
  <c r="P12" i="4"/>
  <c r="O11" i="4"/>
  <c r="S12" i="4"/>
  <c r="T12" i="4" s="1"/>
  <c r="Q13" i="4"/>
  <c r="U10" i="3"/>
  <c r="V10" i="3" s="1"/>
  <c r="Q10" i="3"/>
  <c r="S9" i="3"/>
  <c r="T9" i="3" s="1"/>
  <c r="O8" i="3"/>
  <c r="P9" i="3"/>
  <c r="U12" i="4" l="1"/>
  <c r="V12" i="4" s="1"/>
  <c r="O10" i="4"/>
  <c r="P11" i="4"/>
  <c r="S11" i="4"/>
  <c r="T11" i="4" s="1"/>
  <c r="Q12" i="4"/>
  <c r="U9" i="3"/>
  <c r="V9" i="3" s="1"/>
  <c r="Q9" i="3"/>
  <c r="S8" i="3"/>
  <c r="T8" i="3" s="1"/>
  <c r="P8" i="3"/>
  <c r="O7" i="3"/>
  <c r="U11" i="4" l="1"/>
  <c r="V11" i="4" s="1"/>
  <c r="Q11" i="4"/>
  <c r="S10" i="4"/>
  <c r="T10" i="4" s="1"/>
  <c r="P10" i="4"/>
  <c r="O9" i="4"/>
  <c r="U8" i="3"/>
  <c r="V8" i="3" s="1"/>
  <c r="O6" i="3"/>
  <c r="P7" i="3"/>
  <c r="S7" i="3"/>
  <c r="T7" i="3" s="1"/>
  <c r="Q8" i="3"/>
  <c r="U10" i="4" l="1"/>
  <c r="V10" i="4" s="1"/>
  <c r="Q10" i="4"/>
  <c r="S9" i="4"/>
  <c r="T9" i="4" s="1"/>
  <c r="O8" i="4"/>
  <c r="P9" i="4"/>
  <c r="U7" i="3"/>
  <c r="V7" i="3" s="1"/>
  <c r="Q7" i="3"/>
  <c r="S6" i="3"/>
  <c r="T6" i="3" s="1"/>
  <c r="O5" i="3"/>
  <c r="P5" i="3" s="1"/>
  <c r="P6" i="3"/>
  <c r="U9" i="4" l="1"/>
  <c r="V9" i="4" s="1"/>
  <c r="O7" i="4"/>
  <c r="P8" i="4"/>
  <c r="Q9" i="4"/>
  <c r="S8" i="4"/>
  <c r="T8" i="4" s="1"/>
  <c r="U6" i="3"/>
  <c r="V6" i="3" s="1"/>
  <c r="Q6" i="3"/>
  <c r="S5" i="3"/>
  <c r="T5" i="3" s="1"/>
  <c r="U5" i="3" s="1"/>
  <c r="V5" i="3" s="1"/>
  <c r="Q5" i="3"/>
  <c r="Q24" i="3" s="1"/>
  <c r="U8" i="4" l="1"/>
  <c r="V8" i="4" s="1"/>
  <c r="Q8" i="4"/>
  <c r="S7" i="4"/>
  <c r="T7" i="4" s="1"/>
  <c r="O6" i="4"/>
  <c r="P7" i="4"/>
  <c r="X5" i="3"/>
  <c r="W5" i="3"/>
  <c r="U7" i="4" l="1"/>
  <c r="V7" i="4" s="1"/>
  <c r="P6" i="4"/>
  <c r="O5" i="4"/>
  <c r="P5" i="4" s="1"/>
  <c r="S6" i="4"/>
  <c r="T6" i="4" s="1"/>
  <c r="Q7" i="4"/>
  <c r="U6" i="4" l="1"/>
  <c r="V6" i="4" s="1"/>
  <c r="Q5" i="4"/>
  <c r="S5" i="4"/>
  <c r="T5" i="4" s="1"/>
  <c r="U5" i="4" s="1"/>
  <c r="V5" i="4" s="1"/>
  <c r="Q6" i="4"/>
  <c r="W5" i="4" l="1"/>
  <c r="X5" i="4"/>
  <c r="Q24" i="4"/>
</calcChain>
</file>

<file path=xl/comments1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8"/>
            <color indexed="8"/>
            <rFont val="Tahoma"/>
            <family val="2"/>
          </rPr>
          <t>Width of the 19 age intervals used in this abridged life table.</t>
        </r>
      </text>
    </comment>
    <comment ref="D3" authorId="0" shapeId="0">
      <text>
        <r>
          <rPr>
            <b/>
            <sz val="8"/>
            <color indexed="8"/>
            <rFont val="Tahoma"/>
            <family val="2"/>
          </rPr>
          <t>a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Fraction of the age interval lived by those in the cohort population who die in the interval.  
Values of '</t>
        </r>
        <r>
          <rPr>
            <b/>
            <sz val="8"/>
            <color indexed="8"/>
            <rFont val="Tahoma"/>
            <family val="2"/>
          </rPr>
          <t>a</t>
        </r>
        <r>
          <rPr>
            <sz val="8"/>
            <color indexed="8"/>
            <rFont val="Tahoma"/>
            <family val="2"/>
          </rPr>
          <t xml:space="preserve">' can be derived from reference populations or life tables using the methods outlined by Chiang, 1984.
In this spreadsheet </t>
        </r>
        <r>
          <rPr>
            <b/>
            <sz val="8"/>
            <color indexed="8"/>
            <rFont val="Tahoma"/>
            <family val="2"/>
          </rPr>
          <t>a</t>
        </r>
        <r>
          <rPr>
            <b/>
            <sz val="7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is equal to 0.5 for all age groups except &lt;1s where 0.1 is used.
Chiang CL. </t>
        </r>
        <r>
          <rPr>
            <i/>
            <sz val="8"/>
            <color indexed="8"/>
            <rFont val="Tahoma"/>
            <family val="2"/>
          </rPr>
          <t>The Life Table and its Applications.</t>
        </r>
        <r>
          <rPr>
            <sz val="8"/>
            <color indexed="8"/>
            <rFont val="Tahoma"/>
            <family val="2"/>
          </rPr>
          <t>Malabar (FL): Robert E Krieger Publ Co, 1984.</t>
        </r>
      </text>
    </comment>
    <comment ref="E3" authorId="0" shapeId="0">
      <text>
        <r>
          <rPr>
            <sz val="8"/>
            <color indexed="8"/>
            <rFont val="Tahoma"/>
            <family val="2"/>
          </rPr>
          <t>Population in age interval</t>
        </r>
      </text>
    </comment>
    <comment ref="F3" authorId="0" shapeId="0">
      <text>
        <r>
          <rPr>
            <sz val="8"/>
            <color indexed="8"/>
            <rFont val="Tahoma"/>
            <family val="2"/>
          </rPr>
          <t>Number of deaths in the age interval.</t>
        </r>
      </text>
    </comment>
    <comment ref="G3" authorId="0" shapeId="0">
      <text>
        <r>
          <rPr>
            <b/>
            <sz val="8"/>
            <color indexed="8"/>
            <rFont val="Tahoma"/>
            <family val="2"/>
          </rPr>
          <t>Mx</t>
        </r>
        <r>
          <rPr>
            <sz val="8"/>
            <color indexed="8"/>
            <rFont val="Tahoma"/>
            <family val="2"/>
          </rPr>
          <t xml:space="preserve"> = Age-specific death rate.
</t>
        </r>
      </text>
    </comment>
    <comment ref="H3" authorId="0" shapeId="0">
      <text>
        <r>
          <rPr>
            <b/>
            <sz val="8"/>
            <color indexed="8"/>
            <rFont val="Tahoma"/>
            <family val="2"/>
          </rPr>
          <t>q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Conditional probablity that an indivdual who has survived to start of the age interval will die in the age interval.  
See:
Chiang CL. </t>
        </r>
        <r>
          <rPr>
            <i/>
            <sz val="8"/>
            <color indexed="8"/>
            <rFont val="Tahoma"/>
            <family val="2"/>
          </rPr>
          <t>The Life Table and its Applications.</t>
        </r>
        <r>
          <rPr>
            <sz val="8"/>
            <color indexed="8"/>
            <rFont val="Tahoma"/>
            <family val="2"/>
          </rPr>
          <t>Malabar (FL): Robert E Krieger Publ Co, 1984.</t>
        </r>
      </text>
    </comment>
    <comment ref="I3" authorId="0" shapeId="0">
      <text>
        <r>
          <rPr>
            <b/>
            <sz val="8"/>
            <color indexed="8"/>
            <rFont val="Tahoma"/>
            <family val="2"/>
          </rPr>
          <t>p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Conditional probablity that an indivdual entering the age interval will survive the age interval.  
q</t>
        </r>
        <r>
          <rPr>
            <sz val="6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and p</t>
        </r>
        <r>
          <rPr>
            <sz val="6"/>
            <color indexed="8"/>
            <rFont val="Tahoma"/>
            <family val="2"/>
          </rPr>
          <t xml:space="preserve">x </t>
        </r>
        <r>
          <rPr>
            <sz val="8"/>
            <color indexed="8"/>
            <rFont val="Tahoma"/>
            <family val="2"/>
          </rPr>
          <t>values will therefore always sum to 1.</t>
        </r>
      </text>
    </comment>
    <comment ref="J3" authorId="0" shapeId="0">
      <text>
        <r>
          <rPr>
            <b/>
            <sz val="8"/>
            <color indexed="8"/>
            <rFont val="Tahoma"/>
            <family val="2"/>
          </rPr>
          <t>l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Life table cohort population. The hypothetical population of newborn babies on which the life table is based. This is usually defined as 100,000 as in this example.
</t>
        </r>
      </text>
    </comment>
    <comment ref="K3" authorId="0" shapeId="0">
      <text>
        <r>
          <rPr>
            <b/>
            <sz val="8"/>
            <color indexed="8"/>
            <rFont val="Tahoma"/>
            <family val="2"/>
          </rPr>
          <t>d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Number of life table deaths in the age interval</t>
        </r>
      </text>
    </comment>
    <comment ref="L3" authorId="0" shapeId="0">
      <text>
        <r>
          <rPr>
            <b/>
            <sz val="8"/>
            <color indexed="8"/>
            <rFont val="Tahoma"/>
            <family val="2"/>
          </rPr>
          <t>L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Number of years lived lived during the age interval.</t>
        </r>
      </text>
    </comment>
    <comment ref="M3" authorId="0" shapeId="0">
      <text>
        <r>
          <rPr>
            <b/>
            <sz val="8"/>
            <color indexed="8"/>
            <rFont val="Tahoma"/>
            <family val="2"/>
          </rPr>
          <t>T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Cumulative number of years lived by the cohort population in the age interval and all subsequent age intervals.</t>
        </r>
      </text>
    </comment>
    <comment ref="N3" authorId="0" shapeId="0">
      <text>
        <r>
          <rPr>
            <b/>
            <sz val="8"/>
            <color indexed="8"/>
            <rFont val="Tahoma"/>
            <family val="2"/>
          </rPr>
          <t>e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= Life expectancy at the beginning of the age interval.</t>
        </r>
      </text>
    </comment>
    <comment ref="O3" authorId="0" shapeId="0">
      <text>
        <r>
          <rPr>
            <b/>
            <sz val="8"/>
            <color indexed="8"/>
            <rFont val="Tahoma"/>
            <family val="2"/>
          </rPr>
          <t>var(q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>)</t>
        </r>
        <r>
          <rPr>
            <sz val="8"/>
            <color indexed="8"/>
            <rFont val="Tahoma"/>
            <family val="2"/>
          </rPr>
          <t>= Variance of the conditional probability of death, using Chiang's II method. 
See:
Chiang CL, The life table and its construction. From: Introduction to stochastic processes in Biostatistics. New York: John Wiley &amp; Sons 1968, Chapter 9, 189-214.</t>
        </r>
      </text>
    </comment>
    <comment ref="P3" authorId="0" shapeId="0">
      <text>
        <r>
          <rPr>
            <sz val="8"/>
            <color indexed="8"/>
            <rFont val="Tahoma"/>
            <family val="2"/>
          </rPr>
          <t>See formula for the calculation of variance, Var(e</t>
        </r>
        <r>
          <rPr>
            <sz val="6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>) in:
Chiang CL (1978) Life Table and Mortality Analysis, World Health Organisation.</t>
        </r>
      </text>
    </comment>
    <comment ref="Q3" authorId="0" shapeId="0">
      <text>
        <r>
          <rPr>
            <sz val="8"/>
            <color indexed="8"/>
            <rFont val="Tahoma"/>
            <family val="2"/>
          </rPr>
          <t>See formula for the calculation of variance, Var(ex) in:
Chiang CL (1978) Life Table and Mortality Analysis, World Health Organisation.</t>
        </r>
      </text>
    </comment>
    <comment ref="R3" authorId="0" shapeId="0">
      <text>
        <r>
          <rPr>
            <b/>
            <sz val="8"/>
            <color indexed="8"/>
            <rFont val="Tahoma"/>
            <family val="2"/>
          </rPr>
          <t>Var(e</t>
        </r>
        <r>
          <rPr>
            <b/>
            <sz val="6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 xml:space="preserve">)= </t>
        </r>
        <r>
          <rPr>
            <sz val="8"/>
            <color indexed="8"/>
            <rFont val="Tahoma"/>
            <family val="2"/>
          </rPr>
          <t>Variance of the life expectancy.</t>
        </r>
      </text>
    </comment>
    <comment ref="S3" authorId="0" shapeId="0">
      <text>
        <r>
          <rPr>
            <b/>
            <sz val="8"/>
            <color indexed="8"/>
            <rFont val="Tahoma"/>
            <family val="2"/>
          </rPr>
          <t>SE(e</t>
        </r>
        <r>
          <rPr>
            <b/>
            <sz val="6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>)=</t>
        </r>
        <r>
          <rPr>
            <sz val="8"/>
            <color indexed="8"/>
            <rFont val="Tahoma"/>
            <family val="2"/>
          </rPr>
          <t xml:space="preserve"> The standard error equals the square root of the variance, Var(e</t>
        </r>
        <r>
          <rPr>
            <sz val="6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>).</t>
        </r>
      </text>
    </comment>
    <comment ref="M22" authorId="0" shapeId="0">
      <text>
        <r>
          <rPr>
            <b/>
            <sz val="11"/>
            <color indexed="8"/>
            <rFont val="Tahoma"/>
            <family val="2"/>
          </rPr>
          <t>T</t>
        </r>
        <r>
          <rPr>
            <b/>
            <sz val="6"/>
            <color indexed="8"/>
            <rFont val="Tahoma"/>
            <family val="2"/>
          </rPr>
          <t>85+</t>
        </r>
        <r>
          <rPr>
            <b/>
            <sz val="11"/>
            <color indexed="8"/>
            <rFont val="Tahoma"/>
            <family val="2"/>
          </rPr>
          <t xml:space="preserve"> =</t>
        </r>
        <r>
          <rPr>
            <sz val="11"/>
            <color indexed="8"/>
            <rFont val="Tahoma"/>
            <family val="2"/>
          </rPr>
          <t xml:space="preserve"> l</t>
        </r>
        <r>
          <rPr>
            <sz val="6"/>
            <color indexed="8"/>
            <rFont val="Tahoma"/>
            <family val="2"/>
          </rPr>
          <t xml:space="preserve">85+ </t>
        </r>
        <r>
          <rPr>
            <sz val="11"/>
            <color indexed="8"/>
            <rFont val="Tahoma"/>
            <family val="2"/>
          </rPr>
          <t>/ M</t>
        </r>
        <r>
          <rPr>
            <sz val="6"/>
            <color indexed="8"/>
            <rFont val="Tahoma"/>
            <family val="2"/>
          </rPr>
          <t>85+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8"/>
            <color indexed="8"/>
            <rFont val="Tahoma"/>
            <family val="2"/>
          </rPr>
          <t>Width of the 19 age intervals used in this abridged life table.</t>
        </r>
      </text>
    </comment>
    <comment ref="D4" authorId="0" shapeId="0">
      <text>
        <r>
          <rPr>
            <b/>
            <sz val="8"/>
            <color indexed="8"/>
            <rFont val="Tahoma"/>
            <family val="2"/>
          </rPr>
          <t>a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Fraction of the age interval lived by those in the cohort population who die in the interval.  
Values of '</t>
        </r>
        <r>
          <rPr>
            <b/>
            <sz val="8"/>
            <color indexed="8"/>
            <rFont val="Tahoma"/>
            <family val="2"/>
          </rPr>
          <t>a</t>
        </r>
        <r>
          <rPr>
            <sz val="8"/>
            <color indexed="8"/>
            <rFont val="Tahoma"/>
            <family val="2"/>
          </rPr>
          <t xml:space="preserve">' can be derived from reference populations or life tables using the methods outlined by Chiang, 1984.
In this spreadsheet </t>
        </r>
        <r>
          <rPr>
            <b/>
            <sz val="8"/>
            <color indexed="8"/>
            <rFont val="Tahoma"/>
            <family val="2"/>
          </rPr>
          <t>a</t>
        </r>
        <r>
          <rPr>
            <b/>
            <sz val="7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is equal to 0.5 for all age groups except &lt;1s where 0.1 is used.
Chiang CL. </t>
        </r>
        <r>
          <rPr>
            <i/>
            <sz val="8"/>
            <color indexed="8"/>
            <rFont val="Tahoma"/>
            <family val="2"/>
          </rPr>
          <t>The Life Table and its Applications.</t>
        </r>
        <r>
          <rPr>
            <sz val="8"/>
            <color indexed="8"/>
            <rFont val="Tahoma"/>
            <family val="2"/>
          </rPr>
          <t>Malabar (FL): Robert E Krieger Publ Co, 1984.</t>
        </r>
      </text>
    </comment>
    <comment ref="E4" authorId="0" shapeId="0">
      <text>
        <r>
          <rPr>
            <sz val="8"/>
            <color indexed="8"/>
            <rFont val="Tahoma"/>
            <family val="2"/>
          </rPr>
          <t>Population in age interval</t>
        </r>
      </text>
    </comment>
    <comment ref="F4" authorId="0" shapeId="0">
      <text>
        <r>
          <rPr>
            <sz val="8"/>
            <color indexed="8"/>
            <rFont val="Tahoma"/>
            <family val="2"/>
          </rPr>
          <t>Number of deaths in the age interval.</t>
        </r>
      </text>
    </comment>
    <comment ref="I4" authorId="0" shapeId="0">
      <text>
        <r>
          <rPr>
            <b/>
            <sz val="8"/>
            <color indexed="8"/>
            <rFont val="Tahoma"/>
            <family val="2"/>
          </rPr>
          <t>Mx</t>
        </r>
        <r>
          <rPr>
            <sz val="8"/>
            <color indexed="8"/>
            <rFont val="Tahoma"/>
            <family val="2"/>
          </rPr>
          <t xml:space="preserve"> = Age-specific death rate.
</t>
        </r>
      </text>
    </comment>
    <comment ref="J4" authorId="0" shapeId="0">
      <text>
        <r>
          <rPr>
            <b/>
            <sz val="8"/>
            <color indexed="8"/>
            <rFont val="Tahoma"/>
            <family val="2"/>
          </rPr>
          <t>q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Conditional probablity that an indivdual who has survived to start of the age interval will die in the age interval.  
See:
Chiang CL. </t>
        </r>
        <r>
          <rPr>
            <i/>
            <sz val="8"/>
            <color indexed="8"/>
            <rFont val="Tahoma"/>
            <family val="2"/>
          </rPr>
          <t>The Life Table and its Applications.</t>
        </r>
        <r>
          <rPr>
            <sz val="8"/>
            <color indexed="8"/>
            <rFont val="Tahoma"/>
            <family val="2"/>
          </rPr>
          <t>Malabar (FL): Robert E Krieger Publ Co, 1984.</t>
        </r>
      </text>
    </comment>
    <comment ref="K4" authorId="0" shapeId="0">
      <text>
        <r>
          <rPr>
            <b/>
            <sz val="8"/>
            <color indexed="8"/>
            <rFont val="Tahoma"/>
            <family val="2"/>
          </rPr>
          <t>p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Conditional probablity that an indivdual entering the age interval will survive the age interval.  
q</t>
        </r>
        <r>
          <rPr>
            <sz val="6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and p</t>
        </r>
        <r>
          <rPr>
            <sz val="6"/>
            <color indexed="8"/>
            <rFont val="Tahoma"/>
            <family val="2"/>
          </rPr>
          <t xml:space="preserve">x </t>
        </r>
        <r>
          <rPr>
            <sz val="8"/>
            <color indexed="8"/>
            <rFont val="Tahoma"/>
            <family val="2"/>
          </rPr>
          <t>values will therefore always sum to 1.</t>
        </r>
      </text>
    </comment>
    <comment ref="L4" authorId="0" shapeId="0">
      <text>
        <r>
          <rPr>
            <b/>
            <sz val="8"/>
            <color indexed="8"/>
            <rFont val="Tahoma"/>
            <family val="2"/>
          </rPr>
          <t>l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Life table cohort population. The hypothetical population of newborn babies on which the life table is based. This is usually defined as 100,000 as in this example.
</t>
        </r>
      </text>
    </comment>
    <comment ref="M4" authorId="0" shapeId="0">
      <text>
        <r>
          <rPr>
            <b/>
            <sz val="8"/>
            <color indexed="8"/>
            <rFont val="Tahoma"/>
            <family val="2"/>
          </rPr>
          <t>d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Number of life table deaths in the age interval</t>
        </r>
      </text>
    </comment>
    <comment ref="N4" authorId="0" shapeId="0">
      <text>
        <r>
          <rPr>
            <b/>
            <sz val="8"/>
            <color indexed="8"/>
            <rFont val="Tahoma"/>
            <family val="2"/>
          </rPr>
          <t>L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Number of years lived lived during the age interval.</t>
        </r>
      </text>
    </comment>
    <comment ref="O4" authorId="0" shapeId="0">
      <text>
        <r>
          <rPr>
            <b/>
            <sz val="8"/>
            <color indexed="8"/>
            <rFont val="Tahoma"/>
            <family val="2"/>
          </rPr>
          <t>T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Cumulative number of years lived by the cohort population in the age interval and all subsequent age intervals.</t>
        </r>
      </text>
    </comment>
    <comment ref="P4" authorId="0" shapeId="0">
      <text>
        <r>
          <rPr>
            <b/>
            <sz val="8"/>
            <color indexed="8"/>
            <rFont val="Tahoma"/>
            <family val="2"/>
          </rPr>
          <t>e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= Life expectancy at the beginning of the age interval.</t>
        </r>
      </text>
    </comment>
    <comment ref="R4" authorId="0" shapeId="0">
      <text>
        <r>
          <rPr>
            <b/>
            <sz val="8"/>
            <color indexed="8"/>
            <rFont val="Tahoma"/>
            <family val="2"/>
          </rPr>
          <t>var(q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>)</t>
        </r>
        <r>
          <rPr>
            <sz val="8"/>
            <color indexed="8"/>
            <rFont val="Tahoma"/>
            <family val="2"/>
          </rPr>
          <t>= Variance of the conditional probability of death, using Chiang's II method. 
See:
Chiang CL, The life table and its construction. From: Introduction to stochastic processes in Biostatistics. New York: John Wiley &amp; Sons 1968, Chapter 9, 189-214.</t>
        </r>
      </text>
    </comment>
    <comment ref="S4" authorId="0" shapeId="0">
      <text>
        <r>
          <rPr>
            <sz val="8"/>
            <color indexed="8"/>
            <rFont val="Tahoma"/>
            <family val="2"/>
          </rPr>
          <t>See formula for the calculation of variance, Var(e</t>
        </r>
        <r>
          <rPr>
            <sz val="6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>) in:
Chiang CL (1978) Life Table and Mortality Analysis, World Health Organisation.</t>
        </r>
      </text>
    </comment>
    <comment ref="T4" authorId="0" shapeId="0">
      <text>
        <r>
          <rPr>
            <sz val="8"/>
            <color indexed="8"/>
            <rFont val="Tahoma"/>
            <family val="2"/>
          </rPr>
          <t>See formula for the calculation of variance, Var(ex) in:
Chiang CL (1978) Life Table and Mortality Analysis, World Health Organisation.</t>
        </r>
      </text>
    </comment>
    <comment ref="U4" authorId="0" shapeId="0">
      <text>
        <r>
          <rPr>
            <b/>
            <sz val="8"/>
            <color indexed="8"/>
            <rFont val="Tahoma"/>
            <family val="2"/>
          </rPr>
          <t>Var(e</t>
        </r>
        <r>
          <rPr>
            <b/>
            <sz val="6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 xml:space="preserve">)= </t>
        </r>
        <r>
          <rPr>
            <sz val="8"/>
            <color indexed="8"/>
            <rFont val="Tahoma"/>
            <family val="2"/>
          </rPr>
          <t>Variance of the life expectancy.</t>
        </r>
      </text>
    </comment>
    <comment ref="V4" authorId="0" shapeId="0">
      <text>
        <r>
          <rPr>
            <b/>
            <sz val="8"/>
            <color indexed="8"/>
            <rFont val="Tahoma"/>
            <family val="2"/>
          </rPr>
          <t>SE(e</t>
        </r>
        <r>
          <rPr>
            <b/>
            <sz val="6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>)=</t>
        </r>
        <r>
          <rPr>
            <sz val="8"/>
            <color indexed="8"/>
            <rFont val="Tahoma"/>
            <family val="2"/>
          </rPr>
          <t xml:space="preserve"> The standard error equals the square root of the variance, Var(e</t>
        </r>
        <r>
          <rPr>
            <sz val="6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>).</t>
        </r>
      </text>
    </comment>
    <comment ref="O23" authorId="0" shapeId="0">
      <text>
        <r>
          <rPr>
            <b/>
            <sz val="11"/>
            <color indexed="8"/>
            <rFont val="Tahoma"/>
            <family val="2"/>
          </rPr>
          <t>T</t>
        </r>
        <r>
          <rPr>
            <b/>
            <sz val="6"/>
            <color indexed="8"/>
            <rFont val="Tahoma"/>
            <family val="2"/>
          </rPr>
          <t>85+</t>
        </r>
        <r>
          <rPr>
            <b/>
            <sz val="11"/>
            <color indexed="8"/>
            <rFont val="Tahoma"/>
            <family val="2"/>
          </rPr>
          <t xml:space="preserve"> =</t>
        </r>
        <r>
          <rPr>
            <sz val="11"/>
            <color indexed="8"/>
            <rFont val="Tahoma"/>
            <family val="2"/>
          </rPr>
          <t xml:space="preserve"> l</t>
        </r>
        <r>
          <rPr>
            <sz val="6"/>
            <color indexed="8"/>
            <rFont val="Tahoma"/>
            <family val="2"/>
          </rPr>
          <t xml:space="preserve">85+ </t>
        </r>
        <r>
          <rPr>
            <sz val="11"/>
            <color indexed="8"/>
            <rFont val="Tahoma"/>
            <family val="2"/>
          </rPr>
          <t>/ M</t>
        </r>
        <r>
          <rPr>
            <sz val="6"/>
            <color indexed="8"/>
            <rFont val="Tahoma"/>
            <family val="2"/>
          </rPr>
          <t>85+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8"/>
            <color indexed="8"/>
            <rFont val="Tahoma"/>
            <family val="2"/>
          </rPr>
          <t>Width of the 19 age intervals used in this abridged life table.</t>
        </r>
      </text>
    </comment>
    <comment ref="D4" authorId="0" shapeId="0">
      <text>
        <r>
          <rPr>
            <b/>
            <sz val="8"/>
            <color indexed="8"/>
            <rFont val="Tahoma"/>
            <family val="2"/>
          </rPr>
          <t>a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Fraction of the age interval lived by those in the cohort population who die in the interval.  
Values of '</t>
        </r>
        <r>
          <rPr>
            <b/>
            <sz val="8"/>
            <color indexed="8"/>
            <rFont val="Tahoma"/>
            <family val="2"/>
          </rPr>
          <t>a</t>
        </r>
        <r>
          <rPr>
            <sz val="8"/>
            <color indexed="8"/>
            <rFont val="Tahoma"/>
            <family val="2"/>
          </rPr>
          <t xml:space="preserve">' can be derived from reference populations or life tables using the methods outlined by Chiang, 1984.
In this spreadsheet </t>
        </r>
        <r>
          <rPr>
            <b/>
            <sz val="8"/>
            <color indexed="8"/>
            <rFont val="Tahoma"/>
            <family val="2"/>
          </rPr>
          <t>a</t>
        </r>
        <r>
          <rPr>
            <b/>
            <sz val="7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is equal to 0.5 for all age groups except &lt;1s where 0.1 is used.
Chiang CL. </t>
        </r>
        <r>
          <rPr>
            <i/>
            <sz val="8"/>
            <color indexed="8"/>
            <rFont val="Tahoma"/>
            <family val="2"/>
          </rPr>
          <t>The Life Table and its Applications.</t>
        </r>
        <r>
          <rPr>
            <sz val="8"/>
            <color indexed="8"/>
            <rFont val="Tahoma"/>
            <family val="2"/>
          </rPr>
          <t>Malabar (FL): Robert E Krieger Publ Co, 1984.</t>
        </r>
      </text>
    </comment>
    <comment ref="E4" authorId="0" shapeId="0">
      <text>
        <r>
          <rPr>
            <sz val="8"/>
            <color indexed="8"/>
            <rFont val="Tahoma"/>
            <family val="2"/>
          </rPr>
          <t>Population in age interval</t>
        </r>
      </text>
    </comment>
    <comment ref="F4" authorId="0" shapeId="0">
      <text>
        <r>
          <rPr>
            <sz val="8"/>
            <color indexed="8"/>
            <rFont val="Tahoma"/>
            <family val="2"/>
          </rPr>
          <t>Number of deaths in the age interval.</t>
        </r>
      </text>
    </comment>
    <comment ref="I4" authorId="0" shapeId="0">
      <text>
        <r>
          <rPr>
            <b/>
            <sz val="8"/>
            <color indexed="8"/>
            <rFont val="Tahoma"/>
            <family val="2"/>
          </rPr>
          <t>Mx</t>
        </r>
        <r>
          <rPr>
            <sz val="8"/>
            <color indexed="8"/>
            <rFont val="Tahoma"/>
            <family val="2"/>
          </rPr>
          <t xml:space="preserve"> = Age-specific death rate.
</t>
        </r>
      </text>
    </comment>
    <comment ref="J4" authorId="0" shapeId="0">
      <text>
        <r>
          <rPr>
            <b/>
            <sz val="8"/>
            <color indexed="8"/>
            <rFont val="Tahoma"/>
            <family val="2"/>
          </rPr>
          <t>q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Conditional probablity that an indivdual who has survived to start of the age interval will die in the age interval.  
See:
Chiang CL. </t>
        </r>
        <r>
          <rPr>
            <i/>
            <sz val="8"/>
            <color indexed="8"/>
            <rFont val="Tahoma"/>
            <family val="2"/>
          </rPr>
          <t>The Life Table and its Applications.</t>
        </r>
        <r>
          <rPr>
            <sz val="8"/>
            <color indexed="8"/>
            <rFont val="Tahoma"/>
            <family val="2"/>
          </rPr>
          <t>Malabar (FL): Robert E Krieger Publ Co, 1984.</t>
        </r>
      </text>
    </comment>
    <comment ref="K4" authorId="0" shapeId="0">
      <text>
        <r>
          <rPr>
            <b/>
            <sz val="8"/>
            <color indexed="8"/>
            <rFont val="Tahoma"/>
            <family val="2"/>
          </rPr>
          <t>p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Conditional probablity that an indivdual entering the age interval will survive the age interval.  
q</t>
        </r>
        <r>
          <rPr>
            <sz val="6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and p</t>
        </r>
        <r>
          <rPr>
            <sz val="6"/>
            <color indexed="8"/>
            <rFont val="Tahoma"/>
            <family val="2"/>
          </rPr>
          <t xml:space="preserve">x </t>
        </r>
        <r>
          <rPr>
            <sz val="8"/>
            <color indexed="8"/>
            <rFont val="Tahoma"/>
            <family val="2"/>
          </rPr>
          <t>values will therefore always sum to 1.</t>
        </r>
      </text>
    </comment>
    <comment ref="L4" authorId="0" shapeId="0">
      <text>
        <r>
          <rPr>
            <b/>
            <sz val="8"/>
            <color indexed="8"/>
            <rFont val="Tahoma"/>
            <family val="2"/>
          </rPr>
          <t>l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Life table cohort population. The hypothetical population of newborn babies on which the life table is based. This is usually defined as 100,000 as in this example.
</t>
        </r>
      </text>
    </comment>
    <comment ref="M4" authorId="0" shapeId="0">
      <text>
        <r>
          <rPr>
            <b/>
            <sz val="8"/>
            <color indexed="8"/>
            <rFont val="Tahoma"/>
            <family val="2"/>
          </rPr>
          <t>d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Number of life table deaths in the age interval</t>
        </r>
      </text>
    </comment>
    <comment ref="N4" authorId="0" shapeId="0">
      <text>
        <r>
          <rPr>
            <b/>
            <sz val="8"/>
            <color indexed="8"/>
            <rFont val="Tahoma"/>
            <family val="2"/>
          </rPr>
          <t>L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Number of years lived lived during the age interval.</t>
        </r>
      </text>
    </comment>
    <comment ref="O4" authorId="0" shapeId="0">
      <text>
        <r>
          <rPr>
            <b/>
            <sz val="8"/>
            <color indexed="8"/>
            <rFont val="Tahoma"/>
            <family val="2"/>
          </rPr>
          <t>T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 xml:space="preserve"> = Cumulative number of years lived by the cohort population in the age interval and all subsequent age intervals.</t>
        </r>
      </text>
    </comment>
    <comment ref="P4" authorId="0" shapeId="0">
      <text>
        <r>
          <rPr>
            <b/>
            <sz val="8"/>
            <color indexed="8"/>
            <rFont val="Tahoma"/>
            <family val="2"/>
          </rPr>
          <t>e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= Life expectancy at the beginning of the age interval.</t>
        </r>
      </text>
    </comment>
    <comment ref="R4" authorId="0" shapeId="0">
      <text>
        <r>
          <rPr>
            <b/>
            <sz val="8"/>
            <color indexed="8"/>
            <rFont val="Tahoma"/>
            <family val="2"/>
          </rPr>
          <t>var(q</t>
        </r>
        <r>
          <rPr>
            <b/>
            <vertAlign val="subscript"/>
            <sz val="8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>)</t>
        </r>
        <r>
          <rPr>
            <sz val="8"/>
            <color indexed="8"/>
            <rFont val="Tahoma"/>
            <family val="2"/>
          </rPr>
          <t>= Variance of the conditional probability of death, using Chiang's II method. 
See:
Chiang CL, The life table and its construction. From: Introduction to stochastic processes in Biostatistics. New York: John Wiley &amp; Sons 1968, Chapter 9, 189-214.</t>
        </r>
      </text>
    </comment>
    <comment ref="S4" authorId="0" shapeId="0">
      <text>
        <r>
          <rPr>
            <sz val="8"/>
            <color indexed="8"/>
            <rFont val="Tahoma"/>
            <family val="2"/>
          </rPr>
          <t>See formula for the calculation of variance, Var(e</t>
        </r>
        <r>
          <rPr>
            <sz val="6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>) in:
Chiang CL (1978) Life Table and Mortality Analysis, World Health Organisation.</t>
        </r>
      </text>
    </comment>
    <comment ref="T4" authorId="0" shapeId="0">
      <text>
        <r>
          <rPr>
            <sz val="8"/>
            <color indexed="8"/>
            <rFont val="Tahoma"/>
            <family val="2"/>
          </rPr>
          <t>See formula for the calculation of variance, Var(ex) in:
Chiang CL (1978) Life Table and Mortality Analysis, World Health Organisation.</t>
        </r>
      </text>
    </comment>
    <comment ref="U4" authorId="0" shapeId="0">
      <text>
        <r>
          <rPr>
            <b/>
            <sz val="8"/>
            <color indexed="8"/>
            <rFont val="Tahoma"/>
            <family val="2"/>
          </rPr>
          <t>Var(e</t>
        </r>
        <r>
          <rPr>
            <b/>
            <sz val="6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 xml:space="preserve">)= </t>
        </r>
        <r>
          <rPr>
            <sz val="8"/>
            <color indexed="8"/>
            <rFont val="Tahoma"/>
            <family val="2"/>
          </rPr>
          <t>Variance of the life expectancy.</t>
        </r>
      </text>
    </comment>
    <comment ref="V4" authorId="0" shapeId="0">
      <text>
        <r>
          <rPr>
            <b/>
            <sz val="8"/>
            <color indexed="8"/>
            <rFont val="Tahoma"/>
            <family val="2"/>
          </rPr>
          <t>SE(e</t>
        </r>
        <r>
          <rPr>
            <b/>
            <sz val="6"/>
            <color indexed="8"/>
            <rFont val="Tahoma"/>
            <family val="2"/>
          </rPr>
          <t>x</t>
        </r>
        <r>
          <rPr>
            <b/>
            <sz val="8"/>
            <color indexed="8"/>
            <rFont val="Tahoma"/>
            <family val="2"/>
          </rPr>
          <t>)=</t>
        </r>
        <r>
          <rPr>
            <sz val="8"/>
            <color indexed="8"/>
            <rFont val="Tahoma"/>
            <family val="2"/>
          </rPr>
          <t xml:space="preserve"> The standard error equals the square root of the variance, Var(e</t>
        </r>
        <r>
          <rPr>
            <sz val="6"/>
            <color indexed="8"/>
            <rFont val="Tahoma"/>
            <family val="2"/>
          </rPr>
          <t>x</t>
        </r>
        <r>
          <rPr>
            <sz val="8"/>
            <color indexed="8"/>
            <rFont val="Tahoma"/>
            <family val="2"/>
          </rPr>
          <t>).</t>
        </r>
      </text>
    </comment>
    <comment ref="O23" authorId="0" shapeId="0">
      <text>
        <r>
          <rPr>
            <b/>
            <sz val="11"/>
            <color indexed="8"/>
            <rFont val="Tahoma"/>
            <family val="2"/>
          </rPr>
          <t>T</t>
        </r>
        <r>
          <rPr>
            <b/>
            <sz val="6"/>
            <color indexed="8"/>
            <rFont val="Tahoma"/>
            <family val="2"/>
          </rPr>
          <t>85+</t>
        </r>
        <r>
          <rPr>
            <b/>
            <sz val="11"/>
            <color indexed="8"/>
            <rFont val="Tahoma"/>
            <family val="2"/>
          </rPr>
          <t xml:space="preserve"> =</t>
        </r>
        <r>
          <rPr>
            <sz val="11"/>
            <color indexed="8"/>
            <rFont val="Tahoma"/>
            <family val="2"/>
          </rPr>
          <t xml:space="preserve"> l</t>
        </r>
        <r>
          <rPr>
            <sz val="6"/>
            <color indexed="8"/>
            <rFont val="Tahoma"/>
            <family val="2"/>
          </rPr>
          <t xml:space="preserve">85+ </t>
        </r>
        <r>
          <rPr>
            <sz val="11"/>
            <color indexed="8"/>
            <rFont val="Tahoma"/>
            <family val="2"/>
          </rPr>
          <t>/ M</t>
        </r>
        <r>
          <rPr>
            <sz val="6"/>
            <color indexed="8"/>
            <rFont val="Tahoma"/>
            <family val="2"/>
          </rPr>
          <t>85+</t>
        </r>
      </text>
    </comment>
  </commentList>
</comments>
</file>

<file path=xl/sharedStrings.xml><?xml version="1.0" encoding="utf-8"?>
<sst xmlns="http://schemas.openxmlformats.org/spreadsheetml/2006/main" count="188" uniqueCount="77">
  <si>
    <t>column</t>
  </si>
  <si>
    <t>def</t>
  </si>
  <si>
    <t>x</t>
  </si>
  <si>
    <t>age</t>
  </si>
  <si>
    <t>n</t>
  </si>
  <si>
    <t>Width of the 19 age intervals used in this abridged life table.</t>
  </si>
  <si>
    <r>
      <rPr>
        <i/>
        <sz val="10"/>
        <rFont val="Arial"/>
        <family val="2"/>
      </rPr>
      <t>a</t>
    </r>
    <r>
      <rPr>
        <i/>
        <vertAlign val="subscript"/>
        <sz val="10"/>
        <rFont val="Arial"/>
        <family val="2"/>
      </rPr>
      <t>x</t>
    </r>
  </si>
  <si>
    <r>
      <rPr>
        <b/>
        <sz val="8"/>
        <color indexed="8"/>
        <rFont val="Tahoma"/>
        <family val="2"/>
      </rPr>
      <t>a</t>
    </r>
    <r>
      <rPr>
        <b/>
        <vertAlign val="subscript"/>
        <sz val="8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 = Fraction of the age interval lived by those in the cohort population who die in the interval.  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>Values of '</t>
    </r>
    <r>
      <rPr>
        <b/>
        <sz val="8"/>
        <color indexed="8"/>
        <rFont val="Tahoma"/>
        <family val="2"/>
      </rPr>
      <t>a</t>
    </r>
    <r>
      <rPr>
        <sz val="8"/>
        <color indexed="8"/>
        <rFont val="Tahoma"/>
        <family val="2"/>
      </rPr>
      <t xml:space="preserve">' can be derived from reference populations or life tables using the methods outlined by Chiang, 1984.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 xml:space="preserve">In this spreadsheet </t>
    </r>
    <r>
      <rPr>
        <b/>
        <sz val="8"/>
        <color indexed="8"/>
        <rFont val="Tahoma"/>
        <family val="2"/>
      </rPr>
      <t>a</t>
    </r>
    <r>
      <rPr>
        <b/>
        <sz val="7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 is equal to 0.5 for all age groups except &lt;1s where 0.1 is used.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 xml:space="preserve">Chiang CL. </t>
    </r>
    <r>
      <rPr>
        <i/>
        <sz val="8"/>
        <color indexed="8"/>
        <rFont val="Tahoma"/>
        <family val="2"/>
      </rPr>
      <t>The Life Table and its Applications.</t>
    </r>
    <r>
      <rPr>
        <sz val="8"/>
        <color indexed="8"/>
        <rFont val="Tahoma"/>
        <family val="2"/>
      </rPr>
      <t>Malabar (FL): Robert E Krieger Publ Co, 1984.</t>
    </r>
  </si>
  <si>
    <t>pop</t>
  </si>
  <si>
    <t>Population in age interval</t>
  </si>
  <si>
    <t>death</t>
  </si>
  <si>
    <t>Number of deaths in the age interval.</t>
  </si>
  <si>
    <r>
      <rPr>
        <i/>
        <sz val="10"/>
        <rFont val="Arial"/>
        <family val="2"/>
      </rPr>
      <t>M</t>
    </r>
    <r>
      <rPr>
        <i/>
        <vertAlign val="subscript"/>
        <sz val="10"/>
        <rFont val="Arial"/>
        <family val="2"/>
      </rPr>
      <t>x</t>
    </r>
  </si>
  <si>
    <r>
      <rPr>
        <b/>
        <sz val="8"/>
        <color indexed="8"/>
        <rFont val="Tahoma"/>
        <family val="2"/>
      </rPr>
      <t>Mx</t>
    </r>
    <r>
      <rPr>
        <sz val="8"/>
        <color indexed="8"/>
        <rFont val="Tahoma"/>
        <family val="2"/>
      </rPr>
      <t xml:space="preserve"> = Age-specific death rate.</t>
    </r>
  </si>
  <si>
    <r>
      <rPr>
        <i/>
        <sz val="10"/>
        <rFont val="Arial"/>
        <family val="2"/>
      </rPr>
      <t>q</t>
    </r>
    <r>
      <rPr>
        <i/>
        <vertAlign val="subscript"/>
        <sz val="10"/>
        <rFont val="Arial"/>
        <family val="2"/>
      </rPr>
      <t>x</t>
    </r>
  </si>
  <si>
    <r>
      <rPr>
        <b/>
        <sz val="8"/>
        <color indexed="8"/>
        <rFont val="Tahoma"/>
        <family val="2"/>
      </rPr>
      <t>q</t>
    </r>
    <r>
      <rPr>
        <b/>
        <vertAlign val="subscript"/>
        <sz val="8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 = Conditional probablity that an indivdual who has survived to start of the age interval will die in the age interval.  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 xml:space="preserve">See: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 xml:space="preserve">Chiang CL. </t>
    </r>
    <r>
      <rPr>
        <i/>
        <sz val="8"/>
        <color indexed="8"/>
        <rFont val="Tahoma"/>
        <family val="2"/>
      </rPr>
      <t>The Life Table and its Applications.</t>
    </r>
    <r>
      <rPr>
        <sz val="8"/>
        <color indexed="8"/>
        <rFont val="Tahoma"/>
        <family val="2"/>
      </rPr>
      <t>Malabar (FL): Robert E Krieger Publ Co, 1984.</t>
    </r>
  </si>
  <si>
    <r>
      <rPr>
        <i/>
        <sz val="10"/>
        <rFont val="Arial"/>
        <family val="2"/>
      </rPr>
      <t>p</t>
    </r>
    <r>
      <rPr>
        <i/>
        <vertAlign val="subscript"/>
        <sz val="10"/>
        <rFont val="Arial"/>
        <family val="2"/>
      </rPr>
      <t>x</t>
    </r>
  </si>
  <si>
    <r>
      <rPr>
        <b/>
        <sz val="8"/>
        <color indexed="8"/>
        <rFont val="Tahoma"/>
        <family val="2"/>
      </rPr>
      <t>p</t>
    </r>
    <r>
      <rPr>
        <b/>
        <vertAlign val="subscript"/>
        <sz val="8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 = Conditional probablity that an indivdual entering the age interval will survive the age interval.  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>q</t>
    </r>
    <r>
      <rPr>
        <sz val="6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 and p</t>
    </r>
    <r>
      <rPr>
        <sz val="6"/>
        <color indexed="8"/>
        <rFont val="Tahoma"/>
        <family val="2"/>
      </rPr>
      <t xml:space="preserve">x </t>
    </r>
    <r>
      <rPr>
        <sz val="8"/>
        <color indexed="8"/>
        <rFont val="Tahoma"/>
        <family val="2"/>
      </rPr>
      <t>values will therefore always sum to 1.</t>
    </r>
  </si>
  <si>
    <r>
      <rPr>
        <i/>
        <sz val="10"/>
        <rFont val="Arial"/>
        <family val="2"/>
      </rPr>
      <t>l</t>
    </r>
    <r>
      <rPr>
        <i/>
        <vertAlign val="subscript"/>
        <sz val="10"/>
        <rFont val="Arial"/>
        <family val="2"/>
      </rPr>
      <t>x</t>
    </r>
  </si>
  <si>
    <r>
      <rPr>
        <b/>
        <sz val="8"/>
        <color indexed="8"/>
        <rFont val="Tahoma"/>
        <family val="2"/>
      </rPr>
      <t>l</t>
    </r>
    <r>
      <rPr>
        <b/>
        <vertAlign val="subscript"/>
        <sz val="8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 = Life table cohort population. The hypothetical population of newborn babies on which the life table is based. This is usually defined as 100,000 as in this example.</t>
    </r>
  </si>
  <si>
    <r>
      <rPr>
        <i/>
        <sz val="10"/>
        <rFont val="Arial"/>
        <family val="2"/>
      </rPr>
      <t>d</t>
    </r>
    <r>
      <rPr>
        <i/>
        <vertAlign val="subscript"/>
        <sz val="10"/>
        <rFont val="Arial"/>
        <family val="2"/>
      </rPr>
      <t>x</t>
    </r>
  </si>
  <si>
    <r>
      <rPr>
        <b/>
        <sz val="8"/>
        <color indexed="8"/>
        <rFont val="Tahoma"/>
        <family val="2"/>
      </rPr>
      <t>d</t>
    </r>
    <r>
      <rPr>
        <b/>
        <vertAlign val="subscript"/>
        <sz val="8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 = Number of life table deaths in the age interval</t>
    </r>
  </si>
  <si>
    <r>
      <rPr>
        <i/>
        <sz val="10"/>
        <rFont val="Arial"/>
        <family val="2"/>
      </rPr>
      <t>L</t>
    </r>
    <r>
      <rPr>
        <i/>
        <vertAlign val="subscript"/>
        <sz val="10"/>
        <rFont val="Arial"/>
        <family val="2"/>
      </rPr>
      <t>x</t>
    </r>
  </si>
  <si>
    <r>
      <rPr>
        <b/>
        <sz val="8"/>
        <color indexed="8"/>
        <rFont val="Tahoma"/>
        <family val="2"/>
      </rPr>
      <t>L</t>
    </r>
    <r>
      <rPr>
        <b/>
        <vertAlign val="subscript"/>
        <sz val="8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 = Number of years lived lived during the age interval.</t>
    </r>
  </si>
  <si>
    <r>
      <rPr>
        <i/>
        <sz val="10"/>
        <rFont val="Arial"/>
        <family val="2"/>
      </rPr>
      <t>T</t>
    </r>
    <r>
      <rPr>
        <i/>
        <vertAlign val="subscript"/>
        <sz val="10"/>
        <rFont val="Arial"/>
        <family val="2"/>
      </rPr>
      <t>x</t>
    </r>
  </si>
  <si>
    <r>
      <rPr>
        <b/>
        <sz val="8"/>
        <color indexed="8"/>
        <rFont val="Tahoma"/>
        <family val="2"/>
      </rPr>
      <t>T</t>
    </r>
    <r>
      <rPr>
        <b/>
        <vertAlign val="subscript"/>
        <sz val="8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 = Cumulative number of years lived by the cohort population in the age interval and all subsequent age intervals.</t>
    </r>
  </si>
  <si>
    <r>
      <rPr>
        <i/>
        <sz val="10"/>
        <rFont val="Arial"/>
        <family val="2"/>
      </rPr>
      <t>e</t>
    </r>
    <r>
      <rPr>
        <i/>
        <vertAlign val="subscript"/>
        <sz val="10"/>
        <rFont val="Arial"/>
        <family val="2"/>
      </rPr>
      <t>x</t>
    </r>
  </si>
  <si>
    <r>
      <rPr>
        <b/>
        <sz val="8"/>
        <color indexed="8"/>
        <rFont val="Tahoma"/>
        <family val="2"/>
      </rPr>
      <t>e</t>
    </r>
    <r>
      <rPr>
        <b/>
        <vertAlign val="subscript"/>
        <sz val="8"/>
        <color indexed="8"/>
        <rFont val="Tahoma"/>
        <family val="2"/>
      </rPr>
      <t>x</t>
    </r>
    <r>
      <rPr>
        <b/>
        <sz val="8"/>
        <color indexed="8"/>
        <rFont val="Tahoma"/>
        <family val="2"/>
      </rPr>
      <t xml:space="preserve"> </t>
    </r>
    <r>
      <rPr>
        <sz val="8"/>
        <color indexed="8"/>
        <rFont val="Tahoma"/>
        <family val="2"/>
      </rPr>
      <t>= Life expectancy at the beginning of the age interval.</t>
    </r>
  </si>
  <si>
    <r>
      <rPr>
        <i/>
        <sz val="10"/>
        <rFont val="Arial"/>
        <family val="2"/>
      </rPr>
      <t>var(q</t>
    </r>
    <r>
      <rPr>
        <i/>
        <vertAlign val="subscript"/>
        <sz val="10"/>
        <rFont val="Arial"/>
        <family val="2"/>
      </rPr>
      <t>x</t>
    </r>
    <r>
      <rPr>
        <i/>
        <sz val="10"/>
        <rFont val="Arial"/>
        <family val="2"/>
      </rPr>
      <t>)</t>
    </r>
  </si>
  <si>
    <r>
      <rPr>
        <b/>
        <sz val="8"/>
        <color indexed="8"/>
        <rFont val="Tahoma"/>
        <family val="2"/>
      </rPr>
      <t>var(q</t>
    </r>
    <r>
      <rPr>
        <b/>
        <vertAlign val="subscript"/>
        <sz val="8"/>
        <color indexed="8"/>
        <rFont val="Tahoma"/>
        <family val="2"/>
      </rPr>
      <t>x</t>
    </r>
    <r>
      <rPr>
        <b/>
        <sz val="8"/>
        <color indexed="8"/>
        <rFont val="Tahoma"/>
        <family val="2"/>
      </rPr>
      <t>)</t>
    </r>
    <r>
      <rPr>
        <sz val="8"/>
        <color indexed="8"/>
        <rFont val="Tahoma"/>
        <family val="2"/>
      </rPr>
      <t xml:space="preserve">= Variance of the conditional probability of death, using Chiang's II method. 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 xml:space="preserve">See: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>Chiang CL, The life table and its construction. From: Introduction to stochastic processes in Biostatistics. New York: John Wiley &amp; Sons 1968, Chapter 9, 189-214.</t>
    </r>
  </si>
  <si>
    <r>
      <rPr>
        <sz val="10"/>
        <rFont val="Arial"/>
        <family val="2"/>
      </rPr>
      <t>l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[(1-a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)n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+e</t>
    </r>
    <r>
      <rPr>
        <vertAlign val="subscript"/>
        <sz val="10"/>
        <rFont val="Arial"/>
        <family val="2"/>
      </rPr>
      <t>x+1</t>
    </r>
    <r>
      <rPr>
        <sz val="10"/>
        <rFont val="Arial"/>
        <family val="2"/>
      </rPr>
      <t>]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var(q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</si>
  <si>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rPr>
        <sz val="8"/>
        <color indexed="8"/>
        <rFont val="Tahoma"/>
        <family val="2"/>
      </rPr>
      <t>See formula for the calculation of variance, Var(e</t>
    </r>
    <r>
      <rPr>
        <sz val="6"/>
        <color indexed="8"/>
        <rFont val="Tahoma"/>
        <family val="2"/>
      </rPr>
      <t>x</t>
    </r>
    <r>
      <rPr>
        <sz val="8"/>
        <color indexed="8"/>
        <rFont val="Tahoma"/>
        <family val="2"/>
      </rPr>
      <t xml:space="preserve">) in: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>Chiang CL (1978) Life Table and Mortality Analysis, World Health Organisation.</t>
    </r>
  </si>
  <si>
    <r>
      <rPr>
        <sz val="10"/>
        <rFont val="Arial"/>
        <family val="2"/>
      </rPr>
      <t>sum(l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[(1-a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)n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+e</t>
    </r>
    <r>
      <rPr>
        <vertAlign val="subscript"/>
        <sz val="10"/>
        <rFont val="Arial"/>
        <family val="2"/>
      </rPr>
      <t>x+1</t>
    </r>
    <r>
      <rPr>
        <sz val="10"/>
        <rFont val="Arial"/>
        <family val="2"/>
      </rPr>
      <t>]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var(q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</si>
  <si>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rPr>
        <sz val="8"/>
        <color indexed="8"/>
        <rFont val="Tahoma"/>
        <family val="2"/>
      </rPr>
      <t xml:space="preserve">See formula for the calculation of variance, Var(ex) in:
</t>
    </r>
    <r>
      <rPr>
        <sz val="10"/>
        <rFont val="Arial"/>
        <family val="2"/>
      </rPr>
      <t xml:space="preserve">
</t>
    </r>
    <r>
      <rPr>
        <sz val="8"/>
        <color indexed="8"/>
        <rFont val="Tahoma"/>
        <family val="2"/>
      </rPr>
      <t>Chiang CL (1978) Life Table and Mortality Analysis, World Health Organisation.</t>
    </r>
  </si>
  <si>
    <r>
      <rPr>
        <i/>
        <sz val="10"/>
        <rFont val="Arial"/>
        <family val="2"/>
      </rPr>
      <t>Var(e</t>
    </r>
    <r>
      <rPr>
        <sz val="10"/>
        <rFont val="Arial"/>
        <family val="2"/>
      </rPr>
      <t>x</t>
    </r>
    <r>
      <rPr>
        <i/>
        <sz val="10"/>
        <rFont val="Arial"/>
        <family val="2"/>
      </rPr>
      <t>)</t>
    </r>
  </si>
  <si>
    <r>
      <rPr>
        <b/>
        <sz val="8"/>
        <color indexed="8"/>
        <rFont val="Tahoma"/>
        <family val="2"/>
      </rPr>
      <t>Var(e</t>
    </r>
    <r>
      <rPr>
        <b/>
        <sz val="6"/>
        <color indexed="8"/>
        <rFont val="Tahoma"/>
        <family val="2"/>
      </rPr>
      <t>x</t>
    </r>
    <r>
      <rPr>
        <b/>
        <sz val="8"/>
        <color indexed="8"/>
        <rFont val="Tahoma"/>
        <family val="2"/>
      </rPr>
      <t xml:space="preserve">)= </t>
    </r>
    <r>
      <rPr>
        <sz val="8"/>
        <color indexed="8"/>
        <rFont val="Tahoma"/>
        <family val="2"/>
      </rPr>
      <t>Variance of the life expectancy.</t>
    </r>
  </si>
  <si>
    <t>SE</t>
  </si>
  <si>
    <r>
      <rPr>
        <b/>
        <sz val="8"/>
        <color indexed="8"/>
        <rFont val="Tahoma"/>
        <family val="2"/>
      </rPr>
      <t>SE(e</t>
    </r>
    <r>
      <rPr>
        <b/>
        <sz val="6"/>
        <color indexed="8"/>
        <rFont val="Tahoma"/>
        <family val="2"/>
      </rPr>
      <t>x</t>
    </r>
    <r>
      <rPr>
        <b/>
        <sz val="8"/>
        <color indexed="8"/>
        <rFont val="Tahoma"/>
        <family val="2"/>
      </rPr>
      <t>)=</t>
    </r>
    <r>
      <rPr>
        <sz val="8"/>
        <color indexed="8"/>
        <rFont val="Tahoma"/>
        <family val="2"/>
      </rPr>
      <t xml:space="preserve"> The standard error equals the square root of the variance, Var(e</t>
    </r>
    <r>
      <rPr>
        <sz val="6"/>
        <color indexed="8"/>
        <rFont val="Tahoma"/>
        <family val="2"/>
      </rPr>
      <t>x</t>
    </r>
    <r>
      <rPr>
        <sz val="8"/>
        <color indexed="8"/>
        <rFont val="Tahoma"/>
        <family val="2"/>
      </rPr>
      <t>).</t>
    </r>
  </si>
  <si>
    <t>Lower 95% confidence interval</t>
  </si>
  <si>
    <t>(ex-(1.96*SE))</t>
  </si>
  <si>
    <t>Upper 95% confidence interval</t>
  </si>
  <si>
    <t>(ex+(1.96*SE))</t>
  </si>
  <si>
    <t xml:space="preserve">Chiang method (II) - Used by ONS for calculation of subnational life expectancy at birth results and 95% confidence limits. </t>
  </si>
  <si>
    <t>Hi</t>
  </si>
  <si>
    <t>&lt;1</t>
  </si>
  <si>
    <t>1-4</t>
  </si>
  <si>
    <t>1</t>
  </si>
  <si>
    <t>5-9</t>
  </si>
  <si>
    <t>10-14</t>
  </si>
  <si>
    <t>0-14</t>
  </si>
  <si>
    <t>15-19</t>
  </si>
  <si>
    <t>20-24</t>
  </si>
  <si>
    <t>25-29</t>
  </si>
  <si>
    <t>30-34</t>
  </si>
  <si>
    <t>35-39</t>
  </si>
  <si>
    <t>40-44</t>
  </si>
  <si>
    <t>15-44</t>
  </si>
  <si>
    <t>45-49</t>
  </si>
  <si>
    <t>50-54</t>
  </si>
  <si>
    <t>55-59</t>
  </si>
  <si>
    <t>60-64</t>
  </si>
  <si>
    <t>45-64</t>
  </si>
  <si>
    <t>65-69</t>
  </si>
  <si>
    <t>70-74</t>
  </si>
  <si>
    <t>75-79</t>
  </si>
  <si>
    <t>80-84</t>
  </si>
  <si>
    <t>85+</t>
  </si>
  <si>
    <t>65plus</t>
  </si>
  <si>
    <t>RR per 10</t>
  </si>
  <si>
    <t>beta</t>
  </si>
  <si>
    <t>deltaX</t>
  </si>
  <si>
    <t>AN</t>
  </si>
  <si>
    <t>Expected</t>
  </si>
  <si>
    <t>YLL</t>
  </si>
  <si>
    <r>
      <rPr>
        <b/>
        <sz val="10"/>
        <rFont val="Arial"/>
        <family val="2"/>
      </rPr>
      <t xml:space="preserve">REFERENCE: Chiang method (II) - Used by ONS for calculation of subnational life expectancy at birth results and 95% confidence limits. 
</t>
    </r>
    <r>
      <rPr>
        <b/>
        <sz val="10"/>
        <color indexed="12"/>
        <rFont val="Arial"/>
        <family val="2"/>
      </rPr>
      <t>http://www.ons.gov.uk/ons/rel/subnational-health4/life-expec-at-birth-age-65/2004-06-to-2008-10/ref-life-table-template.xls?format=print</t>
    </r>
  </si>
  <si>
    <t>TOTAL YLL</t>
  </si>
  <si>
    <t>Chen and Hoek (2020) report the overall summary estimate of the 25 studies is 1.08 (95% CI 1.06, 1.09). Chen, J., &amp; Hoek, G. (2020). Long-term exposure to PM and all-cause and cause-specific mortality: A systematic review and meta-analysis. Environment International, February, 105974. https://doi.org/10.1016/j.envint.2020.105974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</si>
</sst>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"/>
    <numFmt numFmtId="165" formatCode="0.000000"/>
    <numFmt numFmtId="166" formatCode="0.000000000"/>
    <numFmt numFmtId="167" formatCode="0.00000"/>
    <numFmt numFmtId="168" formatCode="0.0000"/>
    <numFmt numFmtId="169" formatCode="0.000"/>
  </numFmts>
  <fonts count="17" x14ac:knownFonts="1">
    <font>
      <sz val="10"/>
      <name val="Arial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b/>
      <sz val="8"/>
      <color indexed="8"/>
      <name val="Tahoma"/>
      <family val="2"/>
    </font>
    <font>
      <b/>
      <vertAlign val="subscript"/>
      <sz val="8"/>
      <color indexed="8"/>
      <name val="Tahoma"/>
      <family val="2"/>
    </font>
    <font>
      <b/>
      <sz val="7"/>
      <color indexed="8"/>
      <name val="Tahoma"/>
      <family val="2"/>
    </font>
    <font>
      <i/>
      <sz val="8"/>
      <color indexed="8"/>
      <name val="Tahoma"/>
      <family val="2"/>
    </font>
    <font>
      <sz val="6"/>
      <color indexed="8"/>
      <name val="Tahoma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6"/>
      <color indexed="8"/>
      <name val="Tahoma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Tahoma"/>
      <family val="2"/>
    </font>
    <font>
      <sz val="11"/>
      <color indexed="8"/>
      <name val="Tahoma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0" fontId="12" fillId="0" borderId="0" xfId="0" applyFont="1"/>
    <xf numFmtId="1" fontId="0" fillId="0" borderId="0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Fill="1"/>
    <xf numFmtId="3" fontId="0" fillId="2" borderId="0" xfId="0" applyNumberFormat="1" applyFont="1" applyFill="1"/>
    <xf numFmtId="2" fontId="13" fillId="2" borderId="0" xfId="0" applyNumberFormat="1" applyFont="1" applyFill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16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right"/>
    </xf>
    <xf numFmtId="164" fontId="0" fillId="3" borderId="0" xfId="0" applyNumberFormat="1" applyFont="1" applyFill="1"/>
    <xf numFmtId="1" fontId="0" fillId="3" borderId="0" xfId="0" applyNumberFormat="1" applyFont="1" applyFill="1"/>
    <xf numFmtId="2" fontId="0" fillId="3" borderId="0" xfId="0" applyNumberFormat="1" applyFont="1" applyFill="1"/>
    <xf numFmtId="169" fontId="0" fillId="3" borderId="0" xfId="0" applyNumberFormat="1" applyFont="1" applyFill="1"/>
    <xf numFmtId="0" fontId="0" fillId="3" borderId="0" xfId="0" applyFont="1" applyFill="1"/>
    <xf numFmtId="2" fontId="13" fillId="3" borderId="0" xfId="0" applyNumberFormat="1" applyFont="1" applyFill="1"/>
    <xf numFmtId="165" fontId="0" fillId="3" borderId="0" xfId="0" applyNumberFormat="1" applyFont="1" applyFill="1"/>
    <xf numFmtId="4" fontId="0" fillId="2" borderId="0" xfId="0" applyNumberFormat="1" applyFont="1" applyFill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899" name="Text 1">
          <a:extLst>
            <a:ext uri="{FF2B5EF4-FFF2-40B4-BE49-F238E27FC236}">
              <a16:creationId xmlns:a16="http://schemas.microsoft.com/office/drawing/2014/main" id="{0BDE0076-2238-F9A6-5632-7E90C83AD01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0" name="Text 2">
          <a:extLst>
            <a:ext uri="{FF2B5EF4-FFF2-40B4-BE49-F238E27FC236}">
              <a16:creationId xmlns:a16="http://schemas.microsoft.com/office/drawing/2014/main" id="{59A15F0B-D9B3-0F83-BB1C-DBFEE270BCA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1" name="Text 3">
          <a:extLst>
            <a:ext uri="{FF2B5EF4-FFF2-40B4-BE49-F238E27FC236}">
              <a16:creationId xmlns:a16="http://schemas.microsoft.com/office/drawing/2014/main" id="{B35272E4-41C0-1ED7-1CA1-57DF00B92E9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2" name="Text 4">
          <a:extLst>
            <a:ext uri="{FF2B5EF4-FFF2-40B4-BE49-F238E27FC236}">
              <a16:creationId xmlns:a16="http://schemas.microsoft.com/office/drawing/2014/main" id="{2B88A895-7483-FD23-35B9-3F1C629134A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3" name="Text 5">
          <a:extLst>
            <a:ext uri="{FF2B5EF4-FFF2-40B4-BE49-F238E27FC236}">
              <a16:creationId xmlns:a16="http://schemas.microsoft.com/office/drawing/2014/main" id="{F54A0FE2-59AA-D30E-C4DC-EF467F5A783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4" name="Text 6">
          <a:extLst>
            <a:ext uri="{FF2B5EF4-FFF2-40B4-BE49-F238E27FC236}">
              <a16:creationId xmlns:a16="http://schemas.microsoft.com/office/drawing/2014/main" id="{FA95B8A8-2B9B-1113-80D3-9935BE90989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5" name="Text 7">
          <a:extLst>
            <a:ext uri="{FF2B5EF4-FFF2-40B4-BE49-F238E27FC236}">
              <a16:creationId xmlns:a16="http://schemas.microsoft.com/office/drawing/2014/main" id="{3AFEBFE4-DED6-AC4A-40B4-BA64D0C070B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6" name="Text 8">
          <a:extLst>
            <a:ext uri="{FF2B5EF4-FFF2-40B4-BE49-F238E27FC236}">
              <a16:creationId xmlns:a16="http://schemas.microsoft.com/office/drawing/2014/main" id="{212F04AE-9003-14D0-D768-93F7C3D5BEA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7" name="Text 9">
          <a:extLst>
            <a:ext uri="{FF2B5EF4-FFF2-40B4-BE49-F238E27FC236}">
              <a16:creationId xmlns:a16="http://schemas.microsoft.com/office/drawing/2014/main" id="{8AF24A34-03C9-B8EE-2D27-72846EC541C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8" name="Text 10">
          <a:extLst>
            <a:ext uri="{FF2B5EF4-FFF2-40B4-BE49-F238E27FC236}">
              <a16:creationId xmlns:a16="http://schemas.microsoft.com/office/drawing/2014/main" id="{BE74A058-46F6-9D9E-B13B-8B37D534591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09" name="Text 11">
          <a:extLst>
            <a:ext uri="{FF2B5EF4-FFF2-40B4-BE49-F238E27FC236}">
              <a16:creationId xmlns:a16="http://schemas.microsoft.com/office/drawing/2014/main" id="{02EF79F1-7FC0-40FA-C201-036314C7C8E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0" name="Text 12">
          <a:extLst>
            <a:ext uri="{FF2B5EF4-FFF2-40B4-BE49-F238E27FC236}">
              <a16:creationId xmlns:a16="http://schemas.microsoft.com/office/drawing/2014/main" id="{2CE12934-0FE2-55C8-8C0E-73E37ED4956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1" name="Text 13">
          <a:extLst>
            <a:ext uri="{FF2B5EF4-FFF2-40B4-BE49-F238E27FC236}">
              <a16:creationId xmlns:a16="http://schemas.microsoft.com/office/drawing/2014/main" id="{42E9743B-76B2-6E24-100F-02E0951E18B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2" name="Text 14">
          <a:extLst>
            <a:ext uri="{FF2B5EF4-FFF2-40B4-BE49-F238E27FC236}">
              <a16:creationId xmlns:a16="http://schemas.microsoft.com/office/drawing/2014/main" id="{227AF65E-C638-005B-F816-060458CDB29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3" name="Text 15">
          <a:extLst>
            <a:ext uri="{FF2B5EF4-FFF2-40B4-BE49-F238E27FC236}">
              <a16:creationId xmlns:a16="http://schemas.microsoft.com/office/drawing/2014/main" id="{D4E3CE11-7F5B-6723-2C10-6B72833A627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4" name="Text 16">
          <a:extLst>
            <a:ext uri="{FF2B5EF4-FFF2-40B4-BE49-F238E27FC236}">
              <a16:creationId xmlns:a16="http://schemas.microsoft.com/office/drawing/2014/main" id="{4F3C9CDC-40A7-8E23-F1F1-49997BC473D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5" name="Text 17">
          <a:extLst>
            <a:ext uri="{FF2B5EF4-FFF2-40B4-BE49-F238E27FC236}">
              <a16:creationId xmlns:a16="http://schemas.microsoft.com/office/drawing/2014/main" id="{2490A9ED-2B95-EF83-9EAD-BBF512D8527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6" name="Text 18">
          <a:extLst>
            <a:ext uri="{FF2B5EF4-FFF2-40B4-BE49-F238E27FC236}">
              <a16:creationId xmlns:a16="http://schemas.microsoft.com/office/drawing/2014/main" id="{C49788EE-F8A4-D105-8D30-EE8FB8F2957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7" name="Text 19">
          <a:extLst>
            <a:ext uri="{FF2B5EF4-FFF2-40B4-BE49-F238E27FC236}">
              <a16:creationId xmlns:a16="http://schemas.microsoft.com/office/drawing/2014/main" id="{9A12834C-6BD9-F1F0-A404-E9B62265EF7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8" name="Text 20">
          <a:extLst>
            <a:ext uri="{FF2B5EF4-FFF2-40B4-BE49-F238E27FC236}">
              <a16:creationId xmlns:a16="http://schemas.microsoft.com/office/drawing/2014/main" id="{D20FE810-025A-53DD-09B4-0A68BA9F534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19" name="Text 21">
          <a:extLst>
            <a:ext uri="{FF2B5EF4-FFF2-40B4-BE49-F238E27FC236}">
              <a16:creationId xmlns:a16="http://schemas.microsoft.com/office/drawing/2014/main" id="{5205BB6E-2988-D109-3F84-361DF28E094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0" name="Text 22">
          <a:extLst>
            <a:ext uri="{FF2B5EF4-FFF2-40B4-BE49-F238E27FC236}">
              <a16:creationId xmlns:a16="http://schemas.microsoft.com/office/drawing/2014/main" id="{9E5616A5-E4B8-19FA-702A-FC2BD6AC46D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1" name="Text 23">
          <a:extLst>
            <a:ext uri="{FF2B5EF4-FFF2-40B4-BE49-F238E27FC236}">
              <a16:creationId xmlns:a16="http://schemas.microsoft.com/office/drawing/2014/main" id="{3F77E244-182D-2BD6-696E-771C361381A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2" name="Text 24">
          <a:extLst>
            <a:ext uri="{FF2B5EF4-FFF2-40B4-BE49-F238E27FC236}">
              <a16:creationId xmlns:a16="http://schemas.microsoft.com/office/drawing/2014/main" id="{86E086EA-4D7B-215D-2C7F-B29303C34FB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3" name="Text 25">
          <a:extLst>
            <a:ext uri="{FF2B5EF4-FFF2-40B4-BE49-F238E27FC236}">
              <a16:creationId xmlns:a16="http://schemas.microsoft.com/office/drawing/2014/main" id="{D0E3FDC3-3B2A-16E7-75BF-F579A0C57ED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4" name="Text 26">
          <a:extLst>
            <a:ext uri="{FF2B5EF4-FFF2-40B4-BE49-F238E27FC236}">
              <a16:creationId xmlns:a16="http://schemas.microsoft.com/office/drawing/2014/main" id="{87D725B8-031D-5EC7-E680-C6B17F1ED49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5" name="Text 27">
          <a:extLst>
            <a:ext uri="{FF2B5EF4-FFF2-40B4-BE49-F238E27FC236}">
              <a16:creationId xmlns:a16="http://schemas.microsoft.com/office/drawing/2014/main" id="{EE221574-8847-09C7-E82B-AA1E787456C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6" name="Text 28">
          <a:extLst>
            <a:ext uri="{FF2B5EF4-FFF2-40B4-BE49-F238E27FC236}">
              <a16:creationId xmlns:a16="http://schemas.microsoft.com/office/drawing/2014/main" id="{0504FB3A-462C-0988-FBDB-6CA1377F141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7" name="Text 29">
          <a:extLst>
            <a:ext uri="{FF2B5EF4-FFF2-40B4-BE49-F238E27FC236}">
              <a16:creationId xmlns:a16="http://schemas.microsoft.com/office/drawing/2014/main" id="{BC8CD944-9921-5B4C-1253-FD27EFF0EE4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8" name="Text 30">
          <a:extLst>
            <a:ext uri="{FF2B5EF4-FFF2-40B4-BE49-F238E27FC236}">
              <a16:creationId xmlns:a16="http://schemas.microsoft.com/office/drawing/2014/main" id="{8D727571-25A7-D756-0010-1D7C5EEA9BD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29" name="Text 31">
          <a:extLst>
            <a:ext uri="{FF2B5EF4-FFF2-40B4-BE49-F238E27FC236}">
              <a16:creationId xmlns:a16="http://schemas.microsoft.com/office/drawing/2014/main" id="{23C7E794-69A4-778A-B841-7D81F159ADC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30" name="Text 32">
          <a:extLst>
            <a:ext uri="{FF2B5EF4-FFF2-40B4-BE49-F238E27FC236}">
              <a16:creationId xmlns:a16="http://schemas.microsoft.com/office/drawing/2014/main" id="{103569AF-214D-42A5-8E7C-60B8244887B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31" name="Text 33">
          <a:extLst>
            <a:ext uri="{FF2B5EF4-FFF2-40B4-BE49-F238E27FC236}">
              <a16:creationId xmlns:a16="http://schemas.microsoft.com/office/drawing/2014/main" id="{8138ADE9-6712-2135-7552-4AA04877C1A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32" name="Text 34">
          <a:extLst>
            <a:ext uri="{FF2B5EF4-FFF2-40B4-BE49-F238E27FC236}">
              <a16:creationId xmlns:a16="http://schemas.microsoft.com/office/drawing/2014/main" id="{6CA11581-40BE-716C-9787-C55CD39B00C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33" name="Text 35">
          <a:extLst>
            <a:ext uri="{FF2B5EF4-FFF2-40B4-BE49-F238E27FC236}">
              <a16:creationId xmlns:a16="http://schemas.microsoft.com/office/drawing/2014/main" id="{470B5015-2DA6-35B8-39FE-C08D25A757C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34" name="Text 36">
          <a:extLst>
            <a:ext uri="{FF2B5EF4-FFF2-40B4-BE49-F238E27FC236}">
              <a16:creationId xmlns:a16="http://schemas.microsoft.com/office/drawing/2014/main" id="{2334D541-A71A-B305-206F-1EA452FB22C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0935" name="Text 37">
          <a:extLst>
            <a:ext uri="{FF2B5EF4-FFF2-40B4-BE49-F238E27FC236}">
              <a16:creationId xmlns:a16="http://schemas.microsoft.com/office/drawing/2014/main" id="{DB949ED7-BC15-2B8E-CB94-CEC181F9685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</xdr:row>
      <xdr:rowOff>19050</xdr:rowOff>
    </xdr:from>
    <xdr:to>
      <xdr:col>5</xdr:col>
      <xdr:colOff>295275</xdr:colOff>
      <xdr:row>14</xdr:row>
      <xdr:rowOff>57150</xdr:rowOff>
    </xdr:to>
    <xdr:sp macro="" textlink="">
      <xdr:nvSpPr>
        <xdr:cNvPr id="20936" name="Text 38">
          <a:extLst>
            <a:ext uri="{FF2B5EF4-FFF2-40B4-BE49-F238E27FC236}">
              <a16:creationId xmlns:a16="http://schemas.microsoft.com/office/drawing/2014/main" id="{28521349-286B-7098-4775-BE55509EFE38}"/>
            </a:ext>
          </a:extLst>
        </xdr:cNvPr>
        <xdr:cNvSpPr txBox="1">
          <a:spLocks noChangeArrowheads="1"/>
        </xdr:cNvSpPr>
      </xdr:nvSpPr>
      <xdr:spPr bwMode="auto">
        <a:xfrm>
          <a:off x="2162175" y="24860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22</xdr:row>
      <xdr:rowOff>95250</xdr:rowOff>
    </xdr:from>
    <xdr:to>
      <xdr:col>5</xdr:col>
      <xdr:colOff>295275</xdr:colOff>
      <xdr:row>23</xdr:row>
      <xdr:rowOff>114300</xdr:rowOff>
    </xdr:to>
    <xdr:sp macro="" textlink="">
      <xdr:nvSpPr>
        <xdr:cNvPr id="20937" name="Text 39">
          <a:extLst>
            <a:ext uri="{FF2B5EF4-FFF2-40B4-BE49-F238E27FC236}">
              <a16:creationId xmlns:a16="http://schemas.microsoft.com/office/drawing/2014/main" id="{CD1D6C50-FE23-1A6C-E716-3449FCAF9B25}"/>
            </a:ext>
          </a:extLst>
        </xdr:cNvPr>
        <xdr:cNvSpPr txBox="1">
          <a:spLocks noChangeArrowheads="1"/>
        </xdr:cNvSpPr>
      </xdr:nvSpPr>
      <xdr:spPr bwMode="auto">
        <a:xfrm>
          <a:off x="2162175" y="4019550"/>
          <a:ext cx="7620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27</xdr:row>
      <xdr:rowOff>114300</xdr:rowOff>
    </xdr:from>
    <xdr:to>
      <xdr:col>5</xdr:col>
      <xdr:colOff>295275</xdr:colOff>
      <xdr:row>28</xdr:row>
      <xdr:rowOff>142875</xdr:rowOff>
    </xdr:to>
    <xdr:sp macro="" textlink="">
      <xdr:nvSpPr>
        <xdr:cNvPr id="20938" name="Text 40">
          <a:extLst>
            <a:ext uri="{FF2B5EF4-FFF2-40B4-BE49-F238E27FC236}">
              <a16:creationId xmlns:a16="http://schemas.microsoft.com/office/drawing/2014/main" id="{5384B663-B207-C35E-8641-8C961B6F5373}"/>
            </a:ext>
          </a:extLst>
        </xdr:cNvPr>
        <xdr:cNvSpPr txBox="1">
          <a:spLocks noChangeArrowheads="1"/>
        </xdr:cNvSpPr>
      </xdr:nvSpPr>
      <xdr:spPr bwMode="auto">
        <a:xfrm>
          <a:off x="2162175" y="48482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49</xdr:row>
      <xdr:rowOff>114300</xdr:rowOff>
    </xdr:from>
    <xdr:to>
      <xdr:col>5</xdr:col>
      <xdr:colOff>295275</xdr:colOff>
      <xdr:row>50</xdr:row>
      <xdr:rowOff>142875</xdr:rowOff>
    </xdr:to>
    <xdr:sp macro="" textlink="">
      <xdr:nvSpPr>
        <xdr:cNvPr id="20939" name="Text 41">
          <a:extLst>
            <a:ext uri="{FF2B5EF4-FFF2-40B4-BE49-F238E27FC236}">
              <a16:creationId xmlns:a16="http://schemas.microsoft.com/office/drawing/2014/main" id="{3772E9F7-B376-7B39-A413-8620368C6502}"/>
            </a:ext>
          </a:extLst>
        </xdr:cNvPr>
        <xdr:cNvSpPr txBox="1">
          <a:spLocks noChangeArrowheads="1"/>
        </xdr:cNvSpPr>
      </xdr:nvSpPr>
      <xdr:spPr bwMode="auto">
        <a:xfrm>
          <a:off x="2162175" y="84105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93</xdr:row>
      <xdr:rowOff>114300</xdr:rowOff>
    </xdr:from>
    <xdr:to>
      <xdr:col>5</xdr:col>
      <xdr:colOff>295275</xdr:colOff>
      <xdr:row>94</xdr:row>
      <xdr:rowOff>142875</xdr:rowOff>
    </xdr:to>
    <xdr:sp macro="" textlink="">
      <xdr:nvSpPr>
        <xdr:cNvPr id="20940" name="Text 42">
          <a:extLst>
            <a:ext uri="{FF2B5EF4-FFF2-40B4-BE49-F238E27FC236}">
              <a16:creationId xmlns:a16="http://schemas.microsoft.com/office/drawing/2014/main" id="{18CA3FDA-61C0-9486-2ABF-CEFC829206E3}"/>
            </a:ext>
          </a:extLst>
        </xdr:cNvPr>
        <xdr:cNvSpPr txBox="1">
          <a:spLocks noChangeArrowheads="1"/>
        </xdr:cNvSpPr>
      </xdr:nvSpPr>
      <xdr:spPr bwMode="auto">
        <a:xfrm>
          <a:off x="2162175" y="155352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115</xdr:row>
      <xdr:rowOff>114300</xdr:rowOff>
    </xdr:from>
    <xdr:to>
      <xdr:col>5</xdr:col>
      <xdr:colOff>295275</xdr:colOff>
      <xdr:row>116</xdr:row>
      <xdr:rowOff>142875</xdr:rowOff>
    </xdr:to>
    <xdr:sp macro="" textlink="">
      <xdr:nvSpPr>
        <xdr:cNvPr id="20941" name="Text 43">
          <a:extLst>
            <a:ext uri="{FF2B5EF4-FFF2-40B4-BE49-F238E27FC236}">
              <a16:creationId xmlns:a16="http://schemas.microsoft.com/office/drawing/2014/main" id="{5B8C8E17-25EB-CD60-7E4C-D0C26EACBBFC}"/>
            </a:ext>
          </a:extLst>
        </xdr:cNvPr>
        <xdr:cNvSpPr txBox="1">
          <a:spLocks noChangeArrowheads="1"/>
        </xdr:cNvSpPr>
      </xdr:nvSpPr>
      <xdr:spPr bwMode="auto">
        <a:xfrm>
          <a:off x="2162175" y="190976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137</xdr:row>
      <xdr:rowOff>114300</xdr:rowOff>
    </xdr:from>
    <xdr:to>
      <xdr:col>5</xdr:col>
      <xdr:colOff>295275</xdr:colOff>
      <xdr:row>138</xdr:row>
      <xdr:rowOff>142875</xdr:rowOff>
    </xdr:to>
    <xdr:sp macro="" textlink="">
      <xdr:nvSpPr>
        <xdr:cNvPr id="20942" name="Text 44">
          <a:extLst>
            <a:ext uri="{FF2B5EF4-FFF2-40B4-BE49-F238E27FC236}">
              <a16:creationId xmlns:a16="http://schemas.microsoft.com/office/drawing/2014/main" id="{E105AB50-23DC-8C82-D61E-A0CCEB065598}"/>
            </a:ext>
          </a:extLst>
        </xdr:cNvPr>
        <xdr:cNvSpPr txBox="1">
          <a:spLocks noChangeArrowheads="1"/>
        </xdr:cNvSpPr>
      </xdr:nvSpPr>
      <xdr:spPr bwMode="auto">
        <a:xfrm>
          <a:off x="2162175" y="226599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159</xdr:row>
      <xdr:rowOff>114300</xdr:rowOff>
    </xdr:from>
    <xdr:to>
      <xdr:col>5</xdr:col>
      <xdr:colOff>295275</xdr:colOff>
      <xdr:row>160</xdr:row>
      <xdr:rowOff>142875</xdr:rowOff>
    </xdr:to>
    <xdr:sp macro="" textlink="">
      <xdr:nvSpPr>
        <xdr:cNvPr id="20943" name="Text 45">
          <a:extLst>
            <a:ext uri="{FF2B5EF4-FFF2-40B4-BE49-F238E27FC236}">
              <a16:creationId xmlns:a16="http://schemas.microsoft.com/office/drawing/2014/main" id="{D04F2F08-E9CD-3B4D-2FBA-6BF4BF5F5C40}"/>
            </a:ext>
          </a:extLst>
        </xdr:cNvPr>
        <xdr:cNvSpPr txBox="1">
          <a:spLocks noChangeArrowheads="1"/>
        </xdr:cNvSpPr>
      </xdr:nvSpPr>
      <xdr:spPr bwMode="auto">
        <a:xfrm>
          <a:off x="2162175" y="262223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181</xdr:row>
      <xdr:rowOff>114300</xdr:rowOff>
    </xdr:from>
    <xdr:to>
      <xdr:col>5</xdr:col>
      <xdr:colOff>295275</xdr:colOff>
      <xdr:row>182</xdr:row>
      <xdr:rowOff>142875</xdr:rowOff>
    </xdr:to>
    <xdr:sp macro="" textlink="">
      <xdr:nvSpPr>
        <xdr:cNvPr id="20944" name="Text 46">
          <a:extLst>
            <a:ext uri="{FF2B5EF4-FFF2-40B4-BE49-F238E27FC236}">
              <a16:creationId xmlns:a16="http://schemas.microsoft.com/office/drawing/2014/main" id="{E884FFD5-E6A8-8976-541E-2D74FE44E54B}"/>
            </a:ext>
          </a:extLst>
        </xdr:cNvPr>
        <xdr:cNvSpPr txBox="1">
          <a:spLocks noChangeArrowheads="1"/>
        </xdr:cNvSpPr>
      </xdr:nvSpPr>
      <xdr:spPr bwMode="auto">
        <a:xfrm>
          <a:off x="2162175" y="297846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203</xdr:row>
      <xdr:rowOff>114300</xdr:rowOff>
    </xdr:from>
    <xdr:to>
      <xdr:col>5</xdr:col>
      <xdr:colOff>295275</xdr:colOff>
      <xdr:row>204</xdr:row>
      <xdr:rowOff>142875</xdr:rowOff>
    </xdr:to>
    <xdr:sp macro="" textlink="">
      <xdr:nvSpPr>
        <xdr:cNvPr id="20945" name="Text 47">
          <a:extLst>
            <a:ext uri="{FF2B5EF4-FFF2-40B4-BE49-F238E27FC236}">
              <a16:creationId xmlns:a16="http://schemas.microsoft.com/office/drawing/2014/main" id="{E86418D5-F5C2-DE76-EA51-FB0AEC8D0840}"/>
            </a:ext>
          </a:extLst>
        </xdr:cNvPr>
        <xdr:cNvSpPr txBox="1">
          <a:spLocks noChangeArrowheads="1"/>
        </xdr:cNvSpPr>
      </xdr:nvSpPr>
      <xdr:spPr bwMode="auto">
        <a:xfrm>
          <a:off x="2162175" y="333470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225</xdr:row>
      <xdr:rowOff>114300</xdr:rowOff>
    </xdr:from>
    <xdr:to>
      <xdr:col>5</xdr:col>
      <xdr:colOff>295275</xdr:colOff>
      <xdr:row>226</xdr:row>
      <xdr:rowOff>142875</xdr:rowOff>
    </xdr:to>
    <xdr:sp macro="" textlink="">
      <xdr:nvSpPr>
        <xdr:cNvPr id="20946" name="Text 48">
          <a:extLst>
            <a:ext uri="{FF2B5EF4-FFF2-40B4-BE49-F238E27FC236}">
              <a16:creationId xmlns:a16="http://schemas.microsoft.com/office/drawing/2014/main" id="{0ACE6238-F706-0898-E867-00B4FF8D194F}"/>
            </a:ext>
          </a:extLst>
        </xdr:cNvPr>
        <xdr:cNvSpPr txBox="1">
          <a:spLocks noChangeArrowheads="1"/>
        </xdr:cNvSpPr>
      </xdr:nvSpPr>
      <xdr:spPr bwMode="auto">
        <a:xfrm>
          <a:off x="2162175" y="369093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247</xdr:row>
      <xdr:rowOff>114300</xdr:rowOff>
    </xdr:from>
    <xdr:to>
      <xdr:col>5</xdr:col>
      <xdr:colOff>295275</xdr:colOff>
      <xdr:row>248</xdr:row>
      <xdr:rowOff>142875</xdr:rowOff>
    </xdr:to>
    <xdr:sp macro="" textlink="">
      <xdr:nvSpPr>
        <xdr:cNvPr id="20947" name="Text 49">
          <a:extLst>
            <a:ext uri="{FF2B5EF4-FFF2-40B4-BE49-F238E27FC236}">
              <a16:creationId xmlns:a16="http://schemas.microsoft.com/office/drawing/2014/main" id="{55E40AAF-4426-9EA7-E4A7-55CF2525441C}"/>
            </a:ext>
          </a:extLst>
        </xdr:cNvPr>
        <xdr:cNvSpPr txBox="1">
          <a:spLocks noChangeArrowheads="1"/>
        </xdr:cNvSpPr>
      </xdr:nvSpPr>
      <xdr:spPr bwMode="auto">
        <a:xfrm>
          <a:off x="2162175" y="404717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269</xdr:row>
      <xdr:rowOff>114300</xdr:rowOff>
    </xdr:from>
    <xdr:to>
      <xdr:col>5</xdr:col>
      <xdr:colOff>295275</xdr:colOff>
      <xdr:row>270</xdr:row>
      <xdr:rowOff>142875</xdr:rowOff>
    </xdr:to>
    <xdr:sp macro="" textlink="">
      <xdr:nvSpPr>
        <xdr:cNvPr id="20948" name="Text 50">
          <a:extLst>
            <a:ext uri="{FF2B5EF4-FFF2-40B4-BE49-F238E27FC236}">
              <a16:creationId xmlns:a16="http://schemas.microsoft.com/office/drawing/2014/main" id="{D572AE94-1CC3-1355-4AAA-7632E36F3205}"/>
            </a:ext>
          </a:extLst>
        </xdr:cNvPr>
        <xdr:cNvSpPr txBox="1">
          <a:spLocks noChangeArrowheads="1"/>
        </xdr:cNvSpPr>
      </xdr:nvSpPr>
      <xdr:spPr bwMode="auto">
        <a:xfrm>
          <a:off x="2162175" y="440340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291</xdr:row>
      <xdr:rowOff>114300</xdr:rowOff>
    </xdr:from>
    <xdr:to>
      <xdr:col>5</xdr:col>
      <xdr:colOff>295275</xdr:colOff>
      <xdr:row>292</xdr:row>
      <xdr:rowOff>142875</xdr:rowOff>
    </xdr:to>
    <xdr:sp macro="" textlink="">
      <xdr:nvSpPr>
        <xdr:cNvPr id="20949" name="Text 51">
          <a:extLst>
            <a:ext uri="{FF2B5EF4-FFF2-40B4-BE49-F238E27FC236}">
              <a16:creationId xmlns:a16="http://schemas.microsoft.com/office/drawing/2014/main" id="{444D7D0A-6F99-26BF-017A-FB79D88E05BF}"/>
            </a:ext>
          </a:extLst>
        </xdr:cNvPr>
        <xdr:cNvSpPr txBox="1">
          <a:spLocks noChangeArrowheads="1"/>
        </xdr:cNvSpPr>
      </xdr:nvSpPr>
      <xdr:spPr bwMode="auto">
        <a:xfrm>
          <a:off x="2162175" y="475964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313</xdr:row>
      <xdr:rowOff>114300</xdr:rowOff>
    </xdr:from>
    <xdr:to>
      <xdr:col>5</xdr:col>
      <xdr:colOff>295275</xdr:colOff>
      <xdr:row>314</xdr:row>
      <xdr:rowOff>142875</xdr:rowOff>
    </xdr:to>
    <xdr:sp macro="" textlink="">
      <xdr:nvSpPr>
        <xdr:cNvPr id="20950" name="Text 52">
          <a:extLst>
            <a:ext uri="{FF2B5EF4-FFF2-40B4-BE49-F238E27FC236}">
              <a16:creationId xmlns:a16="http://schemas.microsoft.com/office/drawing/2014/main" id="{3BCA1712-E72B-31FB-AF33-2385DFC6098A}"/>
            </a:ext>
          </a:extLst>
        </xdr:cNvPr>
        <xdr:cNvSpPr txBox="1">
          <a:spLocks noChangeArrowheads="1"/>
        </xdr:cNvSpPr>
      </xdr:nvSpPr>
      <xdr:spPr bwMode="auto">
        <a:xfrm>
          <a:off x="2162175" y="511587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335</xdr:row>
      <xdr:rowOff>114300</xdr:rowOff>
    </xdr:from>
    <xdr:to>
      <xdr:col>5</xdr:col>
      <xdr:colOff>295275</xdr:colOff>
      <xdr:row>336</xdr:row>
      <xdr:rowOff>142875</xdr:rowOff>
    </xdr:to>
    <xdr:sp macro="" textlink="">
      <xdr:nvSpPr>
        <xdr:cNvPr id="20951" name="Text 53">
          <a:extLst>
            <a:ext uri="{FF2B5EF4-FFF2-40B4-BE49-F238E27FC236}">
              <a16:creationId xmlns:a16="http://schemas.microsoft.com/office/drawing/2014/main" id="{3FC46448-9FEE-A290-908A-8E3E90B42461}"/>
            </a:ext>
          </a:extLst>
        </xdr:cNvPr>
        <xdr:cNvSpPr txBox="1">
          <a:spLocks noChangeArrowheads="1"/>
        </xdr:cNvSpPr>
      </xdr:nvSpPr>
      <xdr:spPr bwMode="auto">
        <a:xfrm>
          <a:off x="2162175" y="547211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357</xdr:row>
      <xdr:rowOff>114300</xdr:rowOff>
    </xdr:from>
    <xdr:to>
      <xdr:col>5</xdr:col>
      <xdr:colOff>295275</xdr:colOff>
      <xdr:row>358</xdr:row>
      <xdr:rowOff>142875</xdr:rowOff>
    </xdr:to>
    <xdr:sp macro="" textlink="">
      <xdr:nvSpPr>
        <xdr:cNvPr id="20952" name="Text 54">
          <a:extLst>
            <a:ext uri="{FF2B5EF4-FFF2-40B4-BE49-F238E27FC236}">
              <a16:creationId xmlns:a16="http://schemas.microsoft.com/office/drawing/2014/main" id="{11443F06-1E93-9B8C-63D6-67725F548AB9}"/>
            </a:ext>
          </a:extLst>
        </xdr:cNvPr>
        <xdr:cNvSpPr txBox="1">
          <a:spLocks noChangeArrowheads="1"/>
        </xdr:cNvSpPr>
      </xdr:nvSpPr>
      <xdr:spPr bwMode="auto">
        <a:xfrm>
          <a:off x="2162175" y="582834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379</xdr:row>
      <xdr:rowOff>114300</xdr:rowOff>
    </xdr:from>
    <xdr:to>
      <xdr:col>5</xdr:col>
      <xdr:colOff>295275</xdr:colOff>
      <xdr:row>380</xdr:row>
      <xdr:rowOff>142875</xdr:rowOff>
    </xdr:to>
    <xdr:sp macro="" textlink="">
      <xdr:nvSpPr>
        <xdr:cNvPr id="20953" name="Text 55">
          <a:extLst>
            <a:ext uri="{FF2B5EF4-FFF2-40B4-BE49-F238E27FC236}">
              <a16:creationId xmlns:a16="http://schemas.microsoft.com/office/drawing/2014/main" id="{9982BD37-AB1C-88D1-2167-2F2FFA9A9BCA}"/>
            </a:ext>
          </a:extLst>
        </xdr:cNvPr>
        <xdr:cNvSpPr txBox="1">
          <a:spLocks noChangeArrowheads="1"/>
        </xdr:cNvSpPr>
      </xdr:nvSpPr>
      <xdr:spPr bwMode="auto">
        <a:xfrm>
          <a:off x="2162175" y="618458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401</xdr:row>
      <xdr:rowOff>114300</xdr:rowOff>
    </xdr:from>
    <xdr:to>
      <xdr:col>5</xdr:col>
      <xdr:colOff>295275</xdr:colOff>
      <xdr:row>402</xdr:row>
      <xdr:rowOff>142875</xdr:rowOff>
    </xdr:to>
    <xdr:sp macro="" textlink="">
      <xdr:nvSpPr>
        <xdr:cNvPr id="20954" name="Text 56">
          <a:extLst>
            <a:ext uri="{FF2B5EF4-FFF2-40B4-BE49-F238E27FC236}">
              <a16:creationId xmlns:a16="http://schemas.microsoft.com/office/drawing/2014/main" id="{016C55E9-E2F4-B0F5-8B0D-DA5D545C638B}"/>
            </a:ext>
          </a:extLst>
        </xdr:cNvPr>
        <xdr:cNvSpPr txBox="1">
          <a:spLocks noChangeArrowheads="1"/>
        </xdr:cNvSpPr>
      </xdr:nvSpPr>
      <xdr:spPr bwMode="auto">
        <a:xfrm>
          <a:off x="2162175" y="654081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423</xdr:row>
      <xdr:rowOff>114300</xdr:rowOff>
    </xdr:from>
    <xdr:to>
      <xdr:col>5</xdr:col>
      <xdr:colOff>295275</xdr:colOff>
      <xdr:row>424</xdr:row>
      <xdr:rowOff>142875</xdr:rowOff>
    </xdr:to>
    <xdr:sp macro="" textlink="">
      <xdr:nvSpPr>
        <xdr:cNvPr id="20955" name="Text 57">
          <a:extLst>
            <a:ext uri="{FF2B5EF4-FFF2-40B4-BE49-F238E27FC236}">
              <a16:creationId xmlns:a16="http://schemas.microsoft.com/office/drawing/2014/main" id="{44CC8DC3-5552-9B27-F708-6F29D13C4F6F}"/>
            </a:ext>
          </a:extLst>
        </xdr:cNvPr>
        <xdr:cNvSpPr txBox="1">
          <a:spLocks noChangeArrowheads="1"/>
        </xdr:cNvSpPr>
      </xdr:nvSpPr>
      <xdr:spPr bwMode="auto">
        <a:xfrm>
          <a:off x="2162175" y="689705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445</xdr:row>
      <xdr:rowOff>114300</xdr:rowOff>
    </xdr:from>
    <xdr:to>
      <xdr:col>5</xdr:col>
      <xdr:colOff>295275</xdr:colOff>
      <xdr:row>446</xdr:row>
      <xdr:rowOff>142875</xdr:rowOff>
    </xdr:to>
    <xdr:sp macro="" textlink="">
      <xdr:nvSpPr>
        <xdr:cNvPr id="20956" name="Text 58">
          <a:extLst>
            <a:ext uri="{FF2B5EF4-FFF2-40B4-BE49-F238E27FC236}">
              <a16:creationId xmlns:a16="http://schemas.microsoft.com/office/drawing/2014/main" id="{A48604B6-6835-FA0A-6164-7DB68134CA49}"/>
            </a:ext>
          </a:extLst>
        </xdr:cNvPr>
        <xdr:cNvSpPr txBox="1">
          <a:spLocks noChangeArrowheads="1"/>
        </xdr:cNvSpPr>
      </xdr:nvSpPr>
      <xdr:spPr bwMode="auto">
        <a:xfrm>
          <a:off x="2162175" y="725328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467</xdr:row>
      <xdr:rowOff>114300</xdr:rowOff>
    </xdr:from>
    <xdr:to>
      <xdr:col>5</xdr:col>
      <xdr:colOff>295275</xdr:colOff>
      <xdr:row>468</xdr:row>
      <xdr:rowOff>142875</xdr:rowOff>
    </xdr:to>
    <xdr:sp macro="" textlink="">
      <xdr:nvSpPr>
        <xdr:cNvPr id="20957" name="Text 59">
          <a:extLst>
            <a:ext uri="{FF2B5EF4-FFF2-40B4-BE49-F238E27FC236}">
              <a16:creationId xmlns:a16="http://schemas.microsoft.com/office/drawing/2014/main" id="{4D769ECF-174A-952A-8B74-48BEA522020E}"/>
            </a:ext>
          </a:extLst>
        </xdr:cNvPr>
        <xdr:cNvSpPr txBox="1">
          <a:spLocks noChangeArrowheads="1"/>
        </xdr:cNvSpPr>
      </xdr:nvSpPr>
      <xdr:spPr bwMode="auto">
        <a:xfrm>
          <a:off x="2162175" y="760952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489</xdr:row>
      <xdr:rowOff>114300</xdr:rowOff>
    </xdr:from>
    <xdr:to>
      <xdr:col>5</xdr:col>
      <xdr:colOff>295275</xdr:colOff>
      <xdr:row>490</xdr:row>
      <xdr:rowOff>142875</xdr:rowOff>
    </xdr:to>
    <xdr:sp macro="" textlink="">
      <xdr:nvSpPr>
        <xdr:cNvPr id="20958" name="Text 60">
          <a:extLst>
            <a:ext uri="{FF2B5EF4-FFF2-40B4-BE49-F238E27FC236}">
              <a16:creationId xmlns:a16="http://schemas.microsoft.com/office/drawing/2014/main" id="{8C8260F9-F717-9F9C-E792-277FBD577723}"/>
            </a:ext>
          </a:extLst>
        </xdr:cNvPr>
        <xdr:cNvSpPr txBox="1">
          <a:spLocks noChangeArrowheads="1"/>
        </xdr:cNvSpPr>
      </xdr:nvSpPr>
      <xdr:spPr bwMode="auto">
        <a:xfrm>
          <a:off x="2162175" y="796575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511</xdr:row>
      <xdr:rowOff>114300</xdr:rowOff>
    </xdr:from>
    <xdr:to>
      <xdr:col>5</xdr:col>
      <xdr:colOff>295275</xdr:colOff>
      <xdr:row>512</xdr:row>
      <xdr:rowOff>142875</xdr:rowOff>
    </xdr:to>
    <xdr:sp macro="" textlink="">
      <xdr:nvSpPr>
        <xdr:cNvPr id="20959" name="Text 61">
          <a:extLst>
            <a:ext uri="{FF2B5EF4-FFF2-40B4-BE49-F238E27FC236}">
              <a16:creationId xmlns:a16="http://schemas.microsoft.com/office/drawing/2014/main" id="{33ED2C7B-D562-CE6E-5B98-77ECA35E701D}"/>
            </a:ext>
          </a:extLst>
        </xdr:cNvPr>
        <xdr:cNvSpPr txBox="1">
          <a:spLocks noChangeArrowheads="1"/>
        </xdr:cNvSpPr>
      </xdr:nvSpPr>
      <xdr:spPr bwMode="auto">
        <a:xfrm>
          <a:off x="2162175" y="832199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533</xdr:row>
      <xdr:rowOff>114300</xdr:rowOff>
    </xdr:from>
    <xdr:to>
      <xdr:col>5</xdr:col>
      <xdr:colOff>295275</xdr:colOff>
      <xdr:row>534</xdr:row>
      <xdr:rowOff>142875</xdr:rowOff>
    </xdr:to>
    <xdr:sp macro="" textlink="">
      <xdr:nvSpPr>
        <xdr:cNvPr id="20960" name="Text 62">
          <a:extLst>
            <a:ext uri="{FF2B5EF4-FFF2-40B4-BE49-F238E27FC236}">
              <a16:creationId xmlns:a16="http://schemas.microsoft.com/office/drawing/2014/main" id="{4153825E-76D4-6173-8695-3D9CE4699BBA}"/>
            </a:ext>
          </a:extLst>
        </xdr:cNvPr>
        <xdr:cNvSpPr txBox="1">
          <a:spLocks noChangeArrowheads="1"/>
        </xdr:cNvSpPr>
      </xdr:nvSpPr>
      <xdr:spPr bwMode="auto">
        <a:xfrm>
          <a:off x="2162175" y="867822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555</xdr:row>
      <xdr:rowOff>114300</xdr:rowOff>
    </xdr:from>
    <xdr:to>
      <xdr:col>5</xdr:col>
      <xdr:colOff>295275</xdr:colOff>
      <xdr:row>556</xdr:row>
      <xdr:rowOff>142875</xdr:rowOff>
    </xdr:to>
    <xdr:sp macro="" textlink="">
      <xdr:nvSpPr>
        <xdr:cNvPr id="20961" name="Text 63">
          <a:extLst>
            <a:ext uri="{FF2B5EF4-FFF2-40B4-BE49-F238E27FC236}">
              <a16:creationId xmlns:a16="http://schemas.microsoft.com/office/drawing/2014/main" id="{488FF844-8235-B841-43A1-891F03923A02}"/>
            </a:ext>
          </a:extLst>
        </xdr:cNvPr>
        <xdr:cNvSpPr txBox="1">
          <a:spLocks noChangeArrowheads="1"/>
        </xdr:cNvSpPr>
      </xdr:nvSpPr>
      <xdr:spPr bwMode="auto">
        <a:xfrm>
          <a:off x="2162175" y="903446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577</xdr:row>
      <xdr:rowOff>114300</xdr:rowOff>
    </xdr:from>
    <xdr:to>
      <xdr:col>5</xdr:col>
      <xdr:colOff>295275</xdr:colOff>
      <xdr:row>578</xdr:row>
      <xdr:rowOff>142875</xdr:rowOff>
    </xdr:to>
    <xdr:sp macro="" textlink="">
      <xdr:nvSpPr>
        <xdr:cNvPr id="20962" name="Text 64">
          <a:extLst>
            <a:ext uri="{FF2B5EF4-FFF2-40B4-BE49-F238E27FC236}">
              <a16:creationId xmlns:a16="http://schemas.microsoft.com/office/drawing/2014/main" id="{A5225BF0-D9FF-DBD4-7BFF-7CFD1DCCB08A}"/>
            </a:ext>
          </a:extLst>
        </xdr:cNvPr>
        <xdr:cNvSpPr txBox="1">
          <a:spLocks noChangeArrowheads="1"/>
        </xdr:cNvSpPr>
      </xdr:nvSpPr>
      <xdr:spPr bwMode="auto">
        <a:xfrm>
          <a:off x="2162175" y="939069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599</xdr:row>
      <xdr:rowOff>114300</xdr:rowOff>
    </xdr:from>
    <xdr:to>
      <xdr:col>5</xdr:col>
      <xdr:colOff>295275</xdr:colOff>
      <xdr:row>600</xdr:row>
      <xdr:rowOff>142875</xdr:rowOff>
    </xdr:to>
    <xdr:sp macro="" textlink="">
      <xdr:nvSpPr>
        <xdr:cNvPr id="20963" name="Text 65">
          <a:extLst>
            <a:ext uri="{FF2B5EF4-FFF2-40B4-BE49-F238E27FC236}">
              <a16:creationId xmlns:a16="http://schemas.microsoft.com/office/drawing/2014/main" id="{A1173D17-7895-A73A-5607-5ABBB9690BF0}"/>
            </a:ext>
          </a:extLst>
        </xdr:cNvPr>
        <xdr:cNvSpPr txBox="1">
          <a:spLocks noChangeArrowheads="1"/>
        </xdr:cNvSpPr>
      </xdr:nvSpPr>
      <xdr:spPr bwMode="auto">
        <a:xfrm>
          <a:off x="2162175" y="974693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621</xdr:row>
      <xdr:rowOff>114300</xdr:rowOff>
    </xdr:from>
    <xdr:to>
      <xdr:col>5</xdr:col>
      <xdr:colOff>295275</xdr:colOff>
      <xdr:row>622</xdr:row>
      <xdr:rowOff>142875</xdr:rowOff>
    </xdr:to>
    <xdr:sp macro="" textlink="">
      <xdr:nvSpPr>
        <xdr:cNvPr id="20964" name="Text 66">
          <a:extLst>
            <a:ext uri="{FF2B5EF4-FFF2-40B4-BE49-F238E27FC236}">
              <a16:creationId xmlns:a16="http://schemas.microsoft.com/office/drawing/2014/main" id="{0F86BED2-313C-D99F-2949-C7535702A525}"/>
            </a:ext>
          </a:extLst>
        </xdr:cNvPr>
        <xdr:cNvSpPr txBox="1">
          <a:spLocks noChangeArrowheads="1"/>
        </xdr:cNvSpPr>
      </xdr:nvSpPr>
      <xdr:spPr bwMode="auto">
        <a:xfrm>
          <a:off x="2162175" y="1010316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643</xdr:row>
      <xdr:rowOff>114300</xdr:rowOff>
    </xdr:from>
    <xdr:to>
      <xdr:col>5</xdr:col>
      <xdr:colOff>295275</xdr:colOff>
      <xdr:row>644</xdr:row>
      <xdr:rowOff>142875</xdr:rowOff>
    </xdr:to>
    <xdr:sp macro="" textlink="">
      <xdr:nvSpPr>
        <xdr:cNvPr id="20965" name="Text 67">
          <a:extLst>
            <a:ext uri="{FF2B5EF4-FFF2-40B4-BE49-F238E27FC236}">
              <a16:creationId xmlns:a16="http://schemas.microsoft.com/office/drawing/2014/main" id="{C2E5FD48-DC25-9C0D-98AD-EB7DCAD71FCE}"/>
            </a:ext>
          </a:extLst>
        </xdr:cNvPr>
        <xdr:cNvSpPr txBox="1">
          <a:spLocks noChangeArrowheads="1"/>
        </xdr:cNvSpPr>
      </xdr:nvSpPr>
      <xdr:spPr bwMode="auto">
        <a:xfrm>
          <a:off x="2162175" y="1045940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665</xdr:row>
      <xdr:rowOff>114300</xdr:rowOff>
    </xdr:from>
    <xdr:to>
      <xdr:col>5</xdr:col>
      <xdr:colOff>295275</xdr:colOff>
      <xdr:row>666</xdr:row>
      <xdr:rowOff>142875</xdr:rowOff>
    </xdr:to>
    <xdr:sp macro="" textlink="">
      <xdr:nvSpPr>
        <xdr:cNvPr id="20966" name="Text 68">
          <a:extLst>
            <a:ext uri="{FF2B5EF4-FFF2-40B4-BE49-F238E27FC236}">
              <a16:creationId xmlns:a16="http://schemas.microsoft.com/office/drawing/2014/main" id="{A6466B94-CF1B-8CF6-48B3-052AFAE6F61B}"/>
            </a:ext>
          </a:extLst>
        </xdr:cNvPr>
        <xdr:cNvSpPr txBox="1">
          <a:spLocks noChangeArrowheads="1"/>
        </xdr:cNvSpPr>
      </xdr:nvSpPr>
      <xdr:spPr bwMode="auto">
        <a:xfrm>
          <a:off x="2162175" y="1081563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687</xdr:row>
      <xdr:rowOff>114300</xdr:rowOff>
    </xdr:from>
    <xdr:to>
      <xdr:col>5</xdr:col>
      <xdr:colOff>295275</xdr:colOff>
      <xdr:row>688</xdr:row>
      <xdr:rowOff>142875</xdr:rowOff>
    </xdr:to>
    <xdr:sp macro="" textlink="">
      <xdr:nvSpPr>
        <xdr:cNvPr id="20967" name="Text 69">
          <a:extLst>
            <a:ext uri="{FF2B5EF4-FFF2-40B4-BE49-F238E27FC236}">
              <a16:creationId xmlns:a16="http://schemas.microsoft.com/office/drawing/2014/main" id="{919F14C7-EDAA-9419-DD32-4BED61AA6939}"/>
            </a:ext>
          </a:extLst>
        </xdr:cNvPr>
        <xdr:cNvSpPr txBox="1">
          <a:spLocks noChangeArrowheads="1"/>
        </xdr:cNvSpPr>
      </xdr:nvSpPr>
      <xdr:spPr bwMode="auto">
        <a:xfrm>
          <a:off x="2162175" y="1117187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709</xdr:row>
      <xdr:rowOff>114300</xdr:rowOff>
    </xdr:from>
    <xdr:to>
      <xdr:col>5</xdr:col>
      <xdr:colOff>295275</xdr:colOff>
      <xdr:row>710</xdr:row>
      <xdr:rowOff>142875</xdr:rowOff>
    </xdr:to>
    <xdr:sp macro="" textlink="">
      <xdr:nvSpPr>
        <xdr:cNvPr id="20968" name="Text 70">
          <a:extLst>
            <a:ext uri="{FF2B5EF4-FFF2-40B4-BE49-F238E27FC236}">
              <a16:creationId xmlns:a16="http://schemas.microsoft.com/office/drawing/2014/main" id="{41975ACE-536E-6587-7209-9DC1BB9EFF4B}"/>
            </a:ext>
          </a:extLst>
        </xdr:cNvPr>
        <xdr:cNvSpPr txBox="1">
          <a:spLocks noChangeArrowheads="1"/>
        </xdr:cNvSpPr>
      </xdr:nvSpPr>
      <xdr:spPr bwMode="auto">
        <a:xfrm>
          <a:off x="2162175" y="1152810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731</xdr:row>
      <xdr:rowOff>114300</xdr:rowOff>
    </xdr:from>
    <xdr:to>
      <xdr:col>5</xdr:col>
      <xdr:colOff>295275</xdr:colOff>
      <xdr:row>732</xdr:row>
      <xdr:rowOff>142875</xdr:rowOff>
    </xdr:to>
    <xdr:sp macro="" textlink="">
      <xdr:nvSpPr>
        <xdr:cNvPr id="20969" name="Text 71">
          <a:extLst>
            <a:ext uri="{FF2B5EF4-FFF2-40B4-BE49-F238E27FC236}">
              <a16:creationId xmlns:a16="http://schemas.microsoft.com/office/drawing/2014/main" id="{25B5C74A-2736-A73C-F151-DB507FEE12AE}"/>
            </a:ext>
          </a:extLst>
        </xdr:cNvPr>
        <xdr:cNvSpPr txBox="1">
          <a:spLocks noChangeArrowheads="1"/>
        </xdr:cNvSpPr>
      </xdr:nvSpPr>
      <xdr:spPr bwMode="auto">
        <a:xfrm>
          <a:off x="2162175" y="1188434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753</xdr:row>
      <xdr:rowOff>114300</xdr:rowOff>
    </xdr:from>
    <xdr:to>
      <xdr:col>5</xdr:col>
      <xdr:colOff>295275</xdr:colOff>
      <xdr:row>754</xdr:row>
      <xdr:rowOff>142875</xdr:rowOff>
    </xdr:to>
    <xdr:sp macro="" textlink="">
      <xdr:nvSpPr>
        <xdr:cNvPr id="20970" name="Text 72">
          <a:extLst>
            <a:ext uri="{FF2B5EF4-FFF2-40B4-BE49-F238E27FC236}">
              <a16:creationId xmlns:a16="http://schemas.microsoft.com/office/drawing/2014/main" id="{636B645F-F930-1EA8-B24E-25777851BA89}"/>
            </a:ext>
          </a:extLst>
        </xdr:cNvPr>
        <xdr:cNvSpPr txBox="1">
          <a:spLocks noChangeArrowheads="1"/>
        </xdr:cNvSpPr>
      </xdr:nvSpPr>
      <xdr:spPr bwMode="auto">
        <a:xfrm>
          <a:off x="2162175" y="1224057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775</xdr:row>
      <xdr:rowOff>114300</xdr:rowOff>
    </xdr:from>
    <xdr:to>
      <xdr:col>5</xdr:col>
      <xdr:colOff>295275</xdr:colOff>
      <xdr:row>776</xdr:row>
      <xdr:rowOff>142875</xdr:rowOff>
    </xdr:to>
    <xdr:sp macro="" textlink="">
      <xdr:nvSpPr>
        <xdr:cNvPr id="20971" name="Text 73">
          <a:extLst>
            <a:ext uri="{FF2B5EF4-FFF2-40B4-BE49-F238E27FC236}">
              <a16:creationId xmlns:a16="http://schemas.microsoft.com/office/drawing/2014/main" id="{567DF44F-CC6B-77CC-1657-80AB7B6AC57B}"/>
            </a:ext>
          </a:extLst>
        </xdr:cNvPr>
        <xdr:cNvSpPr txBox="1">
          <a:spLocks noChangeArrowheads="1"/>
        </xdr:cNvSpPr>
      </xdr:nvSpPr>
      <xdr:spPr bwMode="auto">
        <a:xfrm>
          <a:off x="2162175" y="1259681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797</xdr:row>
      <xdr:rowOff>114300</xdr:rowOff>
    </xdr:from>
    <xdr:to>
      <xdr:col>5</xdr:col>
      <xdr:colOff>295275</xdr:colOff>
      <xdr:row>798</xdr:row>
      <xdr:rowOff>142875</xdr:rowOff>
    </xdr:to>
    <xdr:sp macro="" textlink="">
      <xdr:nvSpPr>
        <xdr:cNvPr id="20972" name="Text 74">
          <a:extLst>
            <a:ext uri="{FF2B5EF4-FFF2-40B4-BE49-F238E27FC236}">
              <a16:creationId xmlns:a16="http://schemas.microsoft.com/office/drawing/2014/main" id="{FD078100-E419-689F-C104-A17A73EA302B}"/>
            </a:ext>
          </a:extLst>
        </xdr:cNvPr>
        <xdr:cNvSpPr txBox="1">
          <a:spLocks noChangeArrowheads="1"/>
        </xdr:cNvSpPr>
      </xdr:nvSpPr>
      <xdr:spPr bwMode="auto">
        <a:xfrm>
          <a:off x="2162175" y="1295304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819</xdr:row>
      <xdr:rowOff>114300</xdr:rowOff>
    </xdr:from>
    <xdr:to>
      <xdr:col>5</xdr:col>
      <xdr:colOff>295275</xdr:colOff>
      <xdr:row>820</xdr:row>
      <xdr:rowOff>142875</xdr:rowOff>
    </xdr:to>
    <xdr:sp macro="" textlink="">
      <xdr:nvSpPr>
        <xdr:cNvPr id="20973" name="Text 75">
          <a:extLst>
            <a:ext uri="{FF2B5EF4-FFF2-40B4-BE49-F238E27FC236}">
              <a16:creationId xmlns:a16="http://schemas.microsoft.com/office/drawing/2014/main" id="{2A8BFA9F-B480-871C-31C3-C226D047F31E}"/>
            </a:ext>
          </a:extLst>
        </xdr:cNvPr>
        <xdr:cNvSpPr txBox="1">
          <a:spLocks noChangeArrowheads="1"/>
        </xdr:cNvSpPr>
      </xdr:nvSpPr>
      <xdr:spPr bwMode="auto">
        <a:xfrm>
          <a:off x="2162175" y="1330928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841</xdr:row>
      <xdr:rowOff>114300</xdr:rowOff>
    </xdr:from>
    <xdr:to>
      <xdr:col>5</xdr:col>
      <xdr:colOff>295275</xdr:colOff>
      <xdr:row>842</xdr:row>
      <xdr:rowOff>142875</xdr:rowOff>
    </xdr:to>
    <xdr:sp macro="" textlink="">
      <xdr:nvSpPr>
        <xdr:cNvPr id="20974" name="Text 76">
          <a:extLst>
            <a:ext uri="{FF2B5EF4-FFF2-40B4-BE49-F238E27FC236}">
              <a16:creationId xmlns:a16="http://schemas.microsoft.com/office/drawing/2014/main" id="{229ED75D-C6CA-66F6-0CC0-4B3E8D5301F0}"/>
            </a:ext>
          </a:extLst>
        </xdr:cNvPr>
        <xdr:cNvSpPr txBox="1">
          <a:spLocks noChangeArrowheads="1"/>
        </xdr:cNvSpPr>
      </xdr:nvSpPr>
      <xdr:spPr bwMode="auto">
        <a:xfrm>
          <a:off x="2162175" y="1366551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863</xdr:row>
      <xdr:rowOff>114300</xdr:rowOff>
    </xdr:from>
    <xdr:to>
      <xdr:col>5</xdr:col>
      <xdr:colOff>295275</xdr:colOff>
      <xdr:row>864</xdr:row>
      <xdr:rowOff>142875</xdr:rowOff>
    </xdr:to>
    <xdr:sp macro="" textlink="">
      <xdr:nvSpPr>
        <xdr:cNvPr id="20975" name="Text 77">
          <a:extLst>
            <a:ext uri="{FF2B5EF4-FFF2-40B4-BE49-F238E27FC236}">
              <a16:creationId xmlns:a16="http://schemas.microsoft.com/office/drawing/2014/main" id="{42627A2D-2C49-E112-8740-6BDAFBDA4808}"/>
            </a:ext>
          </a:extLst>
        </xdr:cNvPr>
        <xdr:cNvSpPr txBox="1">
          <a:spLocks noChangeArrowheads="1"/>
        </xdr:cNvSpPr>
      </xdr:nvSpPr>
      <xdr:spPr bwMode="auto">
        <a:xfrm>
          <a:off x="2162175" y="1402175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885</xdr:row>
      <xdr:rowOff>114300</xdr:rowOff>
    </xdr:from>
    <xdr:to>
      <xdr:col>5</xdr:col>
      <xdr:colOff>295275</xdr:colOff>
      <xdr:row>886</xdr:row>
      <xdr:rowOff>142875</xdr:rowOff>
    </xdr:to>
    <xdr:sp macro="" textlink="">
      <xdr:nvSpPr>
        <xdr:cNvPr id="20976" name="Text 78">
          <a:extLst>
            <a:ext uri="{FF2B5EF4-FFF2-40B4-BE49-F238E27FC236}">
              <a16:creationId xmlns:a16="http://schemas.microsoft.com/office/drawing/2014/main" id="{99E100D0-3B86-7D2D-47D6-D942F77349D5}"/>
            </a:ext>
          </a:extLst>
        </xdr:cNvPr>
        <xdr:cNvSpPr txBox="1">
          <a:spLocks noChangeArrowheads="1"/>
        </xdr:cNvSpPr>
      </xdr:nvSpPr>
      <xdr:spPr bwMode="auto">
        <a:xfrm>
          <a:off x="2162175" y="1437798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907</xdr:row>
      <xdr:rowOff>114300</xdr:rowOff>
    </xdr:from>
    <xdr:to>
      <xdr:col>5</xdr:col>
      <xdr:colOff>295275</xdr:colOff>
      <xdr:row>908</xdr:row>
      <xdr:rowOff>142875</xdr:rowOff>
    </xdr:to>
    <xdr:sp macro="" textlink="">
      <xdr:nvSpPr>
        <xdr:cNvPr id="20977" name="Text 79">
          <a:extLst>
            <a:ext uri="{FF2B5EF4-FFF2-40B4-BE49-F238E27FC236}">
              <a16:creationId xmlns:a16="http://schemas.microsoft.com/office/drawing/2014/main" id="{BC747E42-3553-BCC9-096B-C4FFB25B307D}"/>
            </a:ext>
          </a:extLst>
        </xdr:cNvPr>
        <xdr:cNvSpPr txBox="1">
          <a:spLocks noChangeArrowheads="1"/>
        </xdr:cNvSpPr>
      </xdr:nvSpPr>
      <xdr:spPr bwMode="auto">
        <a:xfrm>
          <a:off x="2162175" y="1473422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929</xdr:row>
      <xdr:rowOff>114300</xdr:rowOff>
    </xdr:from>
    <xdr:to>
      <xdr:col>5</xdr:col>
      <xdr:colOff>295275</xdr:colOff>
      <xdr:row>930</xdr:row>
      <xdr:rowOff>142875</xdr:rowOff>
    </xdr:to>
    <xdr:sp macro="" textlink="">
      <xdr:nvSpPr>
        <xdr:cNvPr id="20978" name="Text 80">
          <a:extLst>
            <a:ext uri="{FF2B5EF4-FFF2-40B4-BE49-F238E27FC236}">
              <a16:creationId xmlns:a16="http://schemas.microsoft.com/office/drawing/2014/main" id="{86F7A656-0E31-A7E8-59EB-2906B6DCA3F3}"/>
            </a:ext>
          </a:extLst>
        </xdr:cNvPr>
        <xdr:cNvSpPr txBox="1">
          <a:spLocks noChangeArrowheads="1"/>
        </xdr:cNvSpPr>
      </xdr:nvSpPr>
      <xdr:spPr bwMode="auto">
        <a:xfrm>
          <a:off x="2162175" y="1509045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951</xdr:row>
      <xdr:rowOff>114300</xdr:rowOff>
    </xdr:from>
    <xdr:to>
      <xdr:col>5</xdr:col>
      <xdr:colOff>295275</xdr:colOff>
      <xdr:row>952</xdr:row>
      <xdr:rowOff>142875</xdr:rowOff>
    </xdr:to>
    <xdr:sp macro="" textlink="">
      <xdr:nvSpPr>
        <xdr:cNvPr id="20979" name="Text 81">
          <a:extLst>
            <a:ext uri="{FF2B5EF4-FFF2-40B4-BE49-F238E27FC236}">
              <a16:creationId xmlns:a16="http://schemas.microsoft.com/office/drawing/2014/main" id="{8F2CDE4F-8B03-0A3F-963F-14ABA4AF57A7}"/>
            </a:ext>
          </a:extLst>
        </xdr:cNvPr>
        <xdr:cNvSpPr txBox="1">
          <a:spLocks noChangeArrowheads="1"/>
        </xdr:cNvSpPr>
      </xdr:nvSpPr>
      <xdr:spPr bwMode="auto">
        <a:xfrm>
          <a:off x="2162175" y="1544669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973</xdr:row>
      <xdr:rowOff>114300</xdr:rowOff>
    </xdr:from>
    <xdr:to>
      <xdr:col>5</xdr:col>
      <xdr:colOff>295275</xdr:colOff>
      <xdr:row>974</xdr:row>
      <xdr:rowOff>142875</xdr:rowOff>
    </xdr:to>
    <xdr:sp macro="" textlink="">
      <xdr:nvSpPr>
        <xdr:cNvPr id="20980" name="Text 82">
          <a:extLst>
            <a:ext uri="{FF2B5EF4-FFF2-40B4-BE49-F238E27FC236}">
              <a16:creationId xmlns:a16="http://schemas.microsoft.com/office/drawing/2014/main" id="{026C57FE-8CCF-4680-F330-6C3B6945BDB4}"/>
            </a:ext>
          </a:extLst>
        </xdr:cNvPr>
        <xdr:cNvSpPr txBox="1">
          <a:spLocks noChangeArrowheads="1"/>
        </xdr:cNvSpPr>
      </xdr:nvSpPr>
      <xdr:spPr bwMode="auto">
        <a:xfrm>
          <a:off x="2162175" y="1580292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995</xdr:row>
      <xdr:rowOff>114300</xdr:rowOff>
    </xdr:from>
    <xdr:to>
      <xdr:col>5</xdr:col>
      <xdr:colOff>295275</xdr:colOff>
      <xdr:row>996</xdr:row>
      <xdr:rowOff>142875</xdr:rowOff>
    </xdr:to>
    <xdr:sp macro="" textlink="">
      <xdr:nvSpPr>
        <xdr:cNvPr id="20981" name="Text 83">
          <a:extLst>
            <a:ext uri="{FF2B5EF4-FFF2-40B4-BE49-F238E27FC236}">
              <a16:creationId xmlns:a16="http://schemas.microsoft.com/office/drawing/2014/main" id="{17132301-3E9F-D09F-9ACE-A5AFE9008EE9}"/>
            </a:ext>
          </a:extLst>
        </xdr:cNvPr>
        <xdr:cNvSpPr txBox="1">
          <a:spLocks noChangeArrowheads="1"/>
        </xdr:cNvSpPr>
      </xdr:nvSpPr>
      <xdr:spPr bwMode="auto">
        <a:xfrm>
          <a:off x="2162175" y="1615916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1017</xdr:row>
      <xdr:rowOff>114300</xdr:rowOff>
    </xdr:from>
    <xdr:to>
      <xdr:col>5</xdr:col>
      <xdr:colOff>295275</xdr:colOff>
      <xdr:row>1018</xdr:row>
      <xdr:rowOff>142875</xdr:rowOff>
    </xdr:to>
    <xdr:sp macro="" textlink="">
      <xdr:nvSpPr>
        <xdr:cNvPr id="20982" name="Text 84">
          <a:extLst>
            <a:ext uri="{FF2B5EF4-FFF2-40B4-BE49-F238E27FC236}">
              <a16:creationId xmlns:a16="http://schemas.microsoft.com/office/drawing/2014/main" id="{2B093A2B-60BC-438B-E85F-A39828AB1DAC}"/>
            </a:ext>
          </a:extLst>
        </xdr:cNvPr>
        <xdr:cNvSpPr txBox="1">
          <a:spLocks noChangeArrowheads="1"/>
        </xdr:cNvSpPr>
      </xdr:nvSpPr>
      <xdr:spPr bwMode="auto">
        <a:xfrm>
          <a:off x="2162175" y="1651539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1039</xdr:row>
      <xdr:rowOff>114300</xdr:rowOff>
    </xdr:from>
    <xdr:to>
      <xdr:col>5</xdr:col>
      <xdr:colOff>295275</xdr:colOff>
      <xdr:row>1040</xdr:row>
      <xdr:rowOff>142875</xdr:rowOff>
    </xdr:to>
    <xdr:sp macro="" textlink="">
      <xdr:nvSpPr>
        <xdr:cNvPr id="20983" name="Text 85">
          <a:extLst>
            <a:ext uri="{FF2B5EF4-FFF2-40B4-BE49-F238E27FC236}">
              <a16:creationId xmlns:a16="http://schemas.microsoft.com/office/drawing/2014/main" id="{79271859-F38A-F24A-DB16-0AA826F049F7}"/>
            </a:ext>
          </a:extLst>
        </xdr:cNvPr>
        <xdr:cNvSpPr txBox="1">
          <a:spLocks noChangeArrowheads="1"/>
        </xdr:cNvSpPr>
      </xdr:nvSpPr>
      <xdr:spPr bwMode="auto">
        <a:xfrm>
          <a:off x="2162175" y="1687163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1061</xdr:row>
      <xdr:rowOff>114300</xdr:rowOff>
    </xdr:from>
    <xdr:to>
      <xdr:col>5</xdr:col>
      <xdr:colOff>295275</xdr:colOff>
      <xdr:row>1062</xdr:row>
      <xdr:rowOff>142875</xdr:rowOff>
    </xdr:to>
    <xdr:sp macro="" textlink="">
      <xdr:nvSpPr>
        <xdr:cNvPr id="20984" name="Text 86">
          <a:extLst>
            <a:ext uri="{FF2B5EF4-FFF2-40B4-BE49-F238E27FC236}">
              <a16:creationId xmlns:a16="http://schemas.microsoft.com/office/drawing/2014/main" id="{35880990-97E6-FE1E-E578-B8582BD1668F}"/>
            </a:ext>
          </a:extLst>
        </xdr:cNvPr>
        <xdr:cNvSpPr txBox="1">
          <a:spLocks noChangeArrowheads="1"/>
        </xdr:cNvSpPr>
      </xdr:nvSpPr>
      <xdr:spPr bwMode="auto">
        <a:xfrm>
          <a:off x="2162175" y="1722786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1083</xdr:row>
      <xdr:rowOff>114300</xdr:rowOff>
    </xdr:from>
    <xdr:to>
      <xdr:col>5</xdr:col>
      <xdr:colOff>295275</xdr:colOff>
      <xdr:row>1084</xdr:row>
      <xdr:rowOff>142875</xdr:rowOff>
    </xdr:to>
    <xdr:sp macro="" textlink="">
      <xdr:nvSpPr>
        <xdr:cNvPr id="20985" name="Text 87">
          <a:extLst>
            <a:ext uri="{FF2B5EF4-FFF2-40B4-BE49-F238E27FC236}">
              <a16:creationId xmlns:a16="http://schemas.microsoft.com/office/drawing/2014/main" id="{7E57B06C-2E0B-77A1-3CD2-8C8959FCAD55}"/>
            </a:ext>
          </a:extLst>
        </xdr:cNvPr>
        <xdr:cNvSpPr txBox="1">
          <a:spLocks noChangeArrowheads="1"/>
        </xdr:cNvSpPr>
      </xdr:nvSpPr>
      <xdr:spPr bwMode="auto">
        <a:xfrm>
          <a:off x="2162175" y="1758410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1105</xdr:row>
      <xdr:rowOff>114300</xdr:rowOff>
    </xdr:from>
    <xdr:to>
      <xdr:col>5</xdr:col>
      <xdr:colOff>295275</xdr:colOff>
      <xdr:row>1106</xdr:row>
      <xdr:rowOff>142875</xdr:rowOff>
    </xdr:to>
    <xdr:sp macro="" textlink="">
      <xdr:nvSpPr>
        <xdr:cNvPr id="20986" name="Text 88">
          <a:extLst>
            <a:ext uri="{FF2B5EF4-FFF2-40B4-BE49-F238E27FC236}">
              <a16:creationId xmlns:a16="http://schemas.microsoft.com/office/drawing/2014/main" id="{EC988CD3-257C-9A2B-5F10-1CA34FBC04AF}"/>
            </a:ext>
          </a:extLst>
        </xdr:cNvPr>
        <xdr:cNvSpPr txBox="1">
          <a:spLocks noChangeArrowheads="1"/>
        </xdr:cNvSpPr>
      </xdr:nvSpPr>
      <xdr:spPr bwMode="auto">
        <a:xfrm>
          <a:off x="2162175" y="1794033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1127</xdr:row>
      <xdr:rowOff>114300</xdr:rowOff>
    </xdr:from>
    <xdr:to>
      <xdr:col>5</xdr:col>
      <xdr:colOff>295275</xdr:colOff>
      <xdr:row>1128</xdr:row>
      <xdr:rowOff>142875</xdr:rowOff>
    </xdr:to>
    <xdr:sp macro="" textlink="">
      <xdr:nvSpPr>
        <xdr:cNvPr id="20987" name="Text 89">
          <a:extLst>
            <a:ext uri="{FF2B5EF4-FFF2-40B4-BE49-F238E27FC236}">
              <a16:creationId xmlns:a16="http://schemas.microsoft.com/office/drawing/2014/main" id="{619B2445-F4B1-7D2A-AFBB-EBAA1D47967C}"/>
            </a:ext>
          </a:extLst>
        </xdr:cNvPr>
        <xdr:cNvSpPr txBox="1">
          <a:spLocks noChangeArrowheads="1"/>
        </xdr:cNvSpPr>
      </xdr:nvSpPr>
      <xdr:spPr bwMode="auto">
        <a:xfrm>
          <a:off x="2162175" y="1829657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1149</xdr:row>
      <xdr:rowOff>114300</xdr:rowOff>
    </xdr:from>
    <xdr:to>
      <xdr:col>5</xdr:col>
      <xdr:colOff>295275</xdr:colOff>
      <xdr:row>1150</xdr:row>
      <xdr:rowOff>142875</xdr:rowOff>
    </xdr:to>
    <xdr:sp macro="" textlink="">
      <xdr:nvSpPr>
        <xdr:cNvPr id="20988" name="Text 90">
          <a:extLst>
            <a:ext uri="{FF2B5EF4-FFF2-40B4-BE49-F238E27FC236}">
              <a16:creationId xmlns:a16="http://schemas.microsoft.com/office/drawing/2014/main" id="{CDB3D5F0-4998-5778-42DB-645CF215ACE7}"/>
            </a:ext>
          </a:extLst>
        </xdr:cNvPr>
        <xdr:cNvSpPr txBox="1">
          <a:spLocks noChangeArrowheads="1"/>
        </xdr:cNvSpPr>
      </xdr:nvSpPr>
      <xdr:spPr bwMode="auto">
        <a:xfrm>
          <a:off x="2162175" y="1865280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1171</xdr:row>
      <xdr:rowOff>114300</xdr:rowOff>
    </xdr:from>
    <xdr:to>
      <xdr:col>5</xdr:col>
      <xdr:colOff>295275</xdr:colOff>
      <xdr:row>1172</xdr:row>
      <xdr:rowOff>142875</xdr:rowOff>
    </xdr:to>
    <xdr:sp macro="" textlink="">
      <xdr:nvSpPr>
        <xdr:cNvPr id="20989" name="Text 91">
          <a:extLst>
            <a:ext uri="{FF2B5EF4-FFF2-40B4-BE49-F238E27FC236}">
              <a16:creationId xmlns:a16="http://schemas.microsoft.com/office/drawing/2014/main" id="{0BE1D17D-88B0-1CC2-5A72-2ECA040B3D26}"/>
            </a:ext>
          </a:extLst>
        </xdr:cNvPr>
        <xdr:cNvSpPr txBox="1">
          <a:spLocks noChangeArrowheads="1"/>
        </xdr:cNvSpPr>
      </xdr:nvSpPr>
      <xdr:spPr bwMode="auto">
        <a:xfrm>
          <a:off x="2162175" y="1900904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1193</xdr:row>
      <xdr:rowOff>114300</xdr:rowOff>
    </xdr:from>
    <xdr:to>
      <xdr:col>5</xdr:col>
      <xdr:colOff>295275</xdr:colOff>
      <xdr:row>1194</xdr:row>
      <xdr:rowOff>142875</xdr:rowOff>
    </xdr:to>
    <xdr:sp macro="" textlink="">
      <xdr:nvSpPr>
        <xdr:cNvPr id="20990" name="Text 92">
          <a:extLst>
            <a:ext uri="{FF2B5EF4-FFF2-40B4-BE49-F238E27FC236}">
              <a16:creationId xmlns:a16="http://schemas.microsoft.com/office/drawing/2014/main" id="{70EC7DFC-3CD7-8A65-5BB4-DDDA29A4ECEE}"/>
            </a:ext>
          </a:extLst>
        </xdr:cNvPr>
        <xdr:cNvSpPr txBox="1">
          <a:spLocks noChangeArrowheads="1"/>
        </xdr:cNvSpPr>
      </xdr:nvSpPr>
      <xdr:spPr bwMode="auto">
        <a:xfrm>
          <a:off x="2162175" y="1936527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1215</xdr:row>
      <xdr:rowOff>114300</xdr:rowOff>
    </xdr:from>
    <xdr:to>
      <xdr:col>5</xdr:col>
      <xdr:colOff>295275</xdr:colOff>
      <xdr:row>1216</xdr:row>
      <xdr:rowOff>142875</xdr:rowOff>
    </xdr:to>
    <xdr:sp macro="" textlink="">
      <xdr:nvSpPr>
        <xdr:cNvPr id="20991" name="Text 93">
          <a:extLst>
            <a:ext uri="{FF2B5EF4-FFF2-40B4-BE49-F238E27FC236}">
              <a16:creationId xmlns:a16="http://schemas.microsoft.com/office/drawing/2014/main" id="{3DBB7686-2BEA-B477-7FFD-F8E4910B6498}"/>
            </a:ext>
          </a:extLst>
        </xdr:cNvPr>
        <xdr:cNvSpPr txBox="1">
          <a:spLocks noChangeArrowheads="1"/>
        </xdr:cNvSpPr>
      </xdr:nvSpPr>
      <xdr:spPr bwMode="auto">
        <a:xfrm>
          <a:off x="2162175" y="1972151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1237</xdr:row>
      <xdr:rowOff>114300</xdr:rowOff>
    </xdr:from>
    <xdr:to>
      <xdr:col>5</xdr:col>
      <xdr:colOff>295275</xdr:colOff>
      <xdr:row>1238</xdr:row>
      <xdr:rowOff>142875</xdr:rowOff>
    </xdr:to>
    <xdr:sp macro="" textlink="">
      <xdr:nvSpPr>
        <xdr:cNvPr id="20992" name="Text 94">
          <a:extLst>
            <a:ext uri="{FF2B5EF4-FFF2-40B4-BE49-F238E27FC236}">
              <a16:creationId xmlns:a16="http://schemas.microsoft.com/office/drawing/2014/main" id="{30170306-4D89-5B2B-0C43-E210B4B8A010}"/>
            </a:ext>
          </a:extLst>
        </xdr:cNvPr>
        <xdr:cNvSpPr txBox="1">
          <a:spLocks noChangeArrowheads="1"/>
        </xdr:cNvSpPr>
      </xdr:nvSpPr>
      <xdr:spPr bwMode="auto">
        <a:xfrm>
          <a:off x="2162175" y="2007774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1259</xdr:row>
      <xdr:rowOff>114300</xdr:rowOff>
    </xdr:from>
    <xdr:to>
      <xdr:col>5</xdr:col>
      <xdr:colOff>295275</xdr:colOff>
      <xdr:row>1260</xdr:row>
      <xdr:rowOff>142875</xdr:rowOff>
    </xdr:to>
    <xdr:sp macro="" textlink="">
      <xdr:nvSpPr>
        <xdr:cNvPr id="20993" name="Text 95">
          <a:extLst>
            <a:ext uri="{FF2B5EF4-FFF2-40B4-BE49-F238E27FC236}">
              <a16:creationId xmlns:a16="http://schemas.microsoft.com/office/drawing/2014/main" id="{1E25243C-9ABC-DFD9-6D3D-21D58E8B53F7}"/>
            </a:ext>
          </a:extLst>
        </xdr:cNvPr>
        <xdr:cNvSpPr txBox="1">
          <a:spLocks noChangeArrowheads="1"/>
        </xdr:cNvSpPr>
      </xdr:nvSpPr>
      <xdr:spPr bwMode="auto">
        <a:xfrm>
          <a:off x="2162175" y="2043398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1281</xdr:row>
      <xdr:rowOff>114300</xdr:rowOff>
    </xdr:from>
    <xdr:to>
      <xdr:col>5</xdr:col>
      <xdr:colOff>295275</xdr:colOff>
      <xdr:row>1282</xdr:row>
      <xdr:rowOff>142875</xdr:rowOff>
    </xdr:to>
    <xdr:sp macro="" textlink="">
      <xdr:nvSpPr>
        <xdr:cNvPr id="20994" name="Text 96">
          <a:extLst>
            <a:ext uri="{FF2B5EF4-FFF2-40B4-BE49-F238E27FC236}">
              <a16:creationId xmlns:a16="http://schemas.microsoft.com/office/drawing/2014/main" id="{590C3AFF-1ACB-531C-9A94-25BF54AA95B2}"/>
            </a:ext>
          </a:extLst>
        </xdr:cNvPr>
        <xdr:cNvSpPr txBox="1">
          <a:spLocks noChangeArrowheads="1"/>
        </xdr:cNvSpPr>
      </xdr:nvSpPr>
      <xdr:spPr bwMode="auto">
        <a:xfrm>
          <a:off x="2162175" y="2079021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1303</xdr:row>
      <xdr:rowOff>114300</xdr:rowOff>
    </xdr:from>
    <xdr:to>
      <xdr:col>5</xdr:col>
      <xdr:colOff>295275</xdr:colOff>
      <xdr:row>1304</xdr:row>
      <xdr:rowOff>142875</xdr:rowOff>
    </xdr:to>
    <xdr:sp macro="" textlink="">
      <xdr:nvSpPr>
        <xdr:cNvPr id="20995" name="Text 97">
          <a:extLst>
            <a:ext uri="{FF2B5EF4-FFF2-40B4-BE49-F238E27FC236}">
              <a16:creationId xmlns:a16="http://schemas.microsoft.com/office/drawing/2014/main" id="{DF6A2AC8-E34F-914E-69A8-06ACBD7F6D47}"/>
            </a:ext>
          </a:extLst>
        </xdr:cNvPr>
        <xdr:cNvSpPr txBox="1">
          <a:spLocks noChangeArrowheads="1"/>
        </xdr:cNvSpPr>
      </xdr:nvSpPr>
      <xdr:spPr bwMode="auto">
        <a:xfrm>
          <a:off x="2162175" y="2114645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1325</xdr:row>
      <xdr:rowOff>114300</xdr:rowOff>
    </xdr:from>
    <xdr:to>
      <xdr:col>5</xdr:col>
      <xdr:colOff>295275</xdr:colOff>
      <xdr:row>1326</xdr:row>
      <xdr:rowOff>142875</xdr:rowOff>
    </xdr:to>
    <xdr:sp macro="" textlink="">
      <xdr:nvSpPr>
        <xdr:cNvPr id="20996" name="Text 98">
          <a:extLst>
            <a:ext uri="{FF2B5EF4-FFF2-40B4-BE49-F238E27FC236}">
              <a16:creationId xmlns:a16="http://schemas.microsoft.com/office/drawing/2014/main" id="{A8C1408D-FFB9-6AC5-EB8D-58869F448D97}"/>
            </a:ext>
          </a:extLst>
        </xdr:cNvPr>
        <xdr:cNvSpPr txBox="1">
          <a:spLocks noChangeArrowheads="1"/>
        </xdr:cNvSpPr>
      </xdr:nvSpPr>
      <xdr:spPr bwMode="auto">
        <a:xfrm>
          <a:off x="2162175" y="2150268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1347</xdr:row>
      <xdr:rowOff>114300</xdr:rowOff>
    </xdr:from>
    <xdr:to>
      <xdr:col>5</xdr:col>
      <xdr:colOff>295275</xdr:colOff>
      <xdr:row>1348</xdr:row>
      <xdr:rowOff>142875</xdr:rowOff>
    </xdr:to>
    <xdr:sp macro="" textlink="">
      <xdr:nvSpPr>
        <xdr:cNvPr id="20997" name="Text 99">
          <a:extLst>
            <a:ext uri="{FF2B5EF4-FFF2-40B4-BE49-F238E27FC236}">
              <a16:creationId xmlns:a16="http://schemas.microsoft.com/office/drawing/2014/main" id="{F64341BE-C6BB-BAD3-2870-DD05E562DE90}"/>
            </a:ext>
          </a:extLst>
        </xdr:cNvPr>
        <xdr:cNvSpPr txBox="1">
          <a:spLocks noChangeArrowheads="1"/>
        </xdr:cNvSpPr>
      </xdr:nvSpPr>
      <xdr:spPr bwMode="auto">
        <a:xfrm>
          <a:off x="2162175" y="2185892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1369</xdr:row>
      <xdr:rowOff>114300</xdr:rowOff>
    </xdr:from>
    <xdr:to>
      <xdr:col>5</xdr:col>
      <xdr:colOff>295275</xdr:colOff>
      <xdr:row>1370</xdr:row>
      <xdr:rowOff>142875</xdr:rowOff>
    </xdr:to>
    <xdr:sp macro="" textlink="">
      <xdr:nvSpPr>
        <xdr:cNvPr id="20998" name="Text 100">
          <a:extLst>
            <a:ext uri="{FF2B5EF4-FFF2-40B4-BE49-F238E27FC236}">
              <a16:creationId xmlns:a16="http://schemas.microsoft.com/office/drawing/2014/main" id="{2F98496F-E613-F07B-AC8D-419877DF663A}"/>
            </a:ext>
          </a:extLst>
        </xdr:cNvPr>
        <xdr:cNvSpPr txBox="1">
          <a:spLocks noChangeArrowheads="1"/>
        </xdr:cNvSpPr>
      </xdr:nvSpPr>
      <xdr:spPr bwMode="auto">
        <a:xfrm>
          <a:off x="2162175" y="2221515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1391</xdr:row>
      <xdr:rowOff>114300</xdr:rowOff>
    </xdr:from>
    <xdr:to>
      <xdr:col>5</xdr:col>
      <xdr:colOff>295275</xdr:colOff>
      <xdr:row>1392</xdr:row>
      <xdr:rowOff>142875</xdr:rowOff>
    </xdr:to>
    <xdr:sp macro="" textlink="">
      <xdr:nvSpPr>
        <xdr:cNvPr id="20999" name="Text 101">
          <a:extLst>
            <a:ext uri="{FF2B5EF4-FFF2-40B4-BE49-F238E27FC236}">
              <a16:creationId xmlns:a16="http://schemas.microsoft.com/office/drawing/2014/main" id="{2E822DF0-B4D0-735E-B155-590AF2446A89}"/>
            </a:ext>
          </a:extLst>
        </xdr:cNvPr>
        <xdr:cNvSpPr txBox="1">
          <a:spLocks noChangeArrowheads="1"/>
        </xdr:cNvSpPr>
      </xdr:nvSpPr>
      <xdr:spPr bwMode="auto">
        <a:xfrm>
          <a:off x="2162175" y="2257139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1413</xdr:row>
      <xdr:rowOff>114300</xdr:rowOff>
    </xdr:from>
    <xdr:to>
      <xdr:col>5</xdr:col>
      <xdr:colOff>295275</xdr:colOff>
      <xdr:row>1414</xdr:row>
      <xdr:rowOff>142875</xdr:rowOff>
    </xdr:to>
    <xdr:sp macro="" textlink="">
      <xdr:nvSpPr>
        <xdr:cNvPr id="21000" name="Text 102">
          <a:extLst>
            <a:ext uri="{FF2B5EF4-FFF2-40B4-BE49-F238E27FC236}">
              <a16:creationId xmlns:a16="http://schemas.microsoft.com/office/drawing/2014/main" id="{0673BC49-F143-7CB6-2E81-B7D492DB6A48}"/>
            </a:ext>
          </a:extLst>
        </xdr:cNvPr>
        <xdr:cNvSpPr txBox="1">
          <a:spLocks noChangeArrowheads="1"/>
        </xdr:cNvSpPr>
      </xdr:nvSpPr>
      <xdr:spPr bwMode="auto">
        <a:xfrm>
          <a:off x="2162175" y="2292762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1435</xdr:row>
      <xdr:rowOff>114300</xdr:rowOff>
    </xdr:from>
    <xdr:to>
      <xdr:col>5</xdr:col>
      <xdr:colOff>295275</xdr:colOff>
      <xdr:row>1436</xdr:row>
      <xdr:rowOff>142875</xdr:rowOff>
    </xdr:to>
    <xdr:sp macro="" textlink="">
      <xdr:nvSpPr>
        <xdr:cNvPr id="21001" name="Text 103">
          <a:extLst>
            <a:ext uri="{FF2B5EF4-FFF2-40B4-BE49-F238E27FC236}">
              <a16:creationId xmlns:a16="http://schemas.microsoft.com/office/drawing/2014/main" id="{277F5E0F-9A91-D072-FAC7-C5783C25650B}"/>
            </a:ext>
          </a:extLst>
        </xdr:cNvPr>
        <xdr:cNvSpPr txBox="1">
          <a:spLocks noChangeArrowheads="1"/>
        </xdr:cNvSpPr>
      </xdr:nvSpPr>
      <xdr:spPr bwMode="auto">
        <a:xfrm>
          <a:off x="2162175" y="2328386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1457</xdr:row>
      <xdr:rowOff>114300</xdr:rowOff>
    </xdr:from>
    <xdr:to>
      <xdr:col>5</xdr:col>
      <xdr:colOff>295275</xdr:colOff>
      <xdr:row>1458</xdr:row>
      <xdr:rowOff>142875</xdr:rowOff>
    </xdr:to>
    <xdr:sp macro="" textlink="">
      <xdr:nvSpPr>
        <xdr:cNvPr id="21002" name="Text 104">
          <a:extLst>
            <a:ext uri="{FF2B5EF4-FFF2-40B4-BE49-F238E27FC236}">
              <a16:creationId xmlns:a16="http://schemas.microsoft.com/office/drawing/2014/main" id="{43587769-EB42-AB39-AB43-2F69DCEFB5A8}"/>
            </a:ext>
          </a:extLst>
        </xdr:cNvPr>
        <xdr:cNvSpPr txBox="1">
          <a:spLocks noChangeArrowheads="1"/>
        </xdr:cNvSpPr>
      </xdr:nvSpPr>
      <xdr:spPr bwMode="auto">
        <a:xfrm>
          <a:off x="2162175" y="2364009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1479</xdr:row>
      <xdr:rowOff>114300</xdr:rowOff>
    </xdr:from>
    <xdr:to>
      <xdr:col>5</xdr:col>
      <xdr:colOff>295275</xdr:colOff>
      <xdr:row>1480</xdr:row>
      <xdr:rowOff>142875</xdr:rowOff>
    </xdr:to>
    <xdr:sp macro="" textlink="">
      <xdr:nvSpPr>
        <xdr:cNvPr id="21003" name="Text 105">
          <a:extLst>
            <a:ext uri="{FF2B5EF4-FFF2-40B4-BE49-F238E27FC236}">
              <a16:creationId xmlns:a16="http://schemas.microsoft.com/office/drawing/2014/main" id="{B0AB5DA5-39B6-64D7-E017-EA16CEF0D181}"/>
            </a:ext>
          </a:extLst>
        </xdr:cNvPr>
        <xdr:cNvSpPr txBox="1">
          <a:spLocks noChangeArrowheads="1"/>
        </xdr:cNvSpPr>
      </xdr:nvSpPr>
      <xdr:spPr bwMode="auto">
        <a:xfrm>
          <a:off x="2162175" y="2399633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1501</xdr:row>
      <xdr:rowOff>114300</xdr:rowOff>
    </xdr:from>
    <xdr:to>
      <xdr:col>5</xdr:col>
      <xdr:colOff>295275</xdr:colOff>
      <xdr:row>1502</xdr:row>
      <xdr:rowOff>142875</xdr:rowOff>
    </xdr:to>
    <xdr:sp macro="" textlink="">
      <xdr:nvSpPr>
        <xdr:cNvPr id="21004" name="Text 106">
          <a:extLst>
            <a:ext uri="{FF2B5EF4-FFF2-40B4-BE49-F238E27FC236}">
              <a16:creationId xmlns:a16="http://schemas.microsoft.com/office/drawing/2014/main" id="{CD0CB0EC-9387-2136-F6A9-3C69BDD13930}"/>
            </a:ext>
          </a:extLst>
        </xdr:cNvPr>
        <xdr:cNvSpPr txBox="1">
          <a:spLocks noChangeArrowheads="1"/>
        </xdr:cNvSpPr>
      </xdr:nvSpPr>
      <xdr:spPr bwMode="auto">
        <a:xfrm>
          <a:off x="2162175" y="2435256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05" name="Text 107">
          <a:extLst>
            <a:ext uri="{FF2B5EF4-FFF2-40B4-BE49-F238E27FC236}">
              <a16:creationId xmlns:a16="http://schemas.microsoft.com/office/drawing/2014/main" id="{8D9EE528-E949-E9BC-316A-AA56D9C7C63F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06" name="Text 108">
          <a:extLst>
            <a:ext uri="{FF2B5EF4-FFF2-40B4-BE49-F238E27FC236}">
              <a16:creationId xmlns:a16="http://schemas.microsoft.com/office/drawing/2014/main" id="{F4AAE2E2-DAF5-DE78-EC6C-73081FDC7509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07" name="Text 109">
          <a:extLst>
            <a:ext uri="{FF2B5EF4-FFF2-40B4-BE49-F238E27FC236}">
              <a16:creationId xmlns:a16="http://schemas.microsoft.com/office/drawing/2014/main" id="{24421CE7-D261-1F01-0330-0B262688DB86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08" name="Text 110">
          <a:extLst>
            <a:ext uri="{FF2B5EF4-FFF2-40B4-BE49-F238E27FC236}">
              <a16:creationId xmlns:a16="http://schemas.microsoft.com/office/drawing/2014/main" id="{70C55F7D-18A1-226D-E95C-8D7A52A9A157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09" name="Text 111">
          <a:extLst>
            <a:ext uri="{FF2B5EF4-FFF2-40B4-BE49-F238E27FC236}">
              <a16:creationId xmlns:a16="http://schemas.microsoft.com/office/drawing/2014/main" id="{4F83321E-7CE2-FB2A-E7A9-B2C73134991D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10" name="Text 112">
          <a:extLst>
            <a:ext uri="{FF2B5EF4-FFF2-40B4-BE49-F238E27FC236}">
              <a16:creationId xmlns:a16="http://schemas.microsoft.com/office/drawing/2014/main" id="{EA2402F6-CCDD-EFF2-7D99-8B285536AA3C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11" name="Text 113">
          <a:extLst>
            <a:ext uri="{FF2B5EF4-FFF2-40B4-BE49-F238E27FC236}">
              <a16:creationId xmlns:a16="http://schemas.microsoft.com/office/drawing/2014/main" id="{C285F8BC-D3CC-2973-5C8F-A2D33052C2AB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12" name="Text 114">
          <a:extLst>
            <a:ext uri="{FF2B5EF4-FFF2-40B4-BE49-F238E27FC236}">
              <a16:creationId xmlns:a16="http://schemas.microsoft.com/office/drawing/2014/main" id="{0E1BE327-E059-2AB0-D137-89BDC0892259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13" name="Text 115">
          <a:extLst>
            <a:ext uri="{FF2B5EF4-FFF2-40B4-BE49-F238E27FC236}">
              <a16:creationId xmlns:a16="http://schemas.microsoft.com/office/drawing/2014/main" id="{D8954DCB-6C9E-D3C0-41A3-E4E2376CA170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14" name="Text 116">
          <a:extLst>
            <a:ext uri="{FF2B5EF4-FFF2-40B4-BE49-F238E27FC236}">
              <a16:creationId xmlns:a16="http://schemas.microsoft.com/office/drawing/2014/main" id="{63E4BEC2-E5F0-9B90-AD02-61E27F906B57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15" name="Text 117">
          <a:extLst>
            <a:ext uri="{FF2B5EF4-FFF2-40B4-BE49-F238E27FC236}">
              <a16:creationId xmlns:a16="http://schemas.microsoft.com/office/drawing/2014/main" id="{7335BB7D-CFB3-1CBD-D9CF-ACA16137FEC3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16" name="Text 118">
          <a:extLst>
            <a:ext uri="{FF2B5EF4-FFF2-40B4-BE49-F238E27FC236}">
              <a16:creationId xmlns:a16="http://schemas.microsoft.com/office/drawing/2014/main" id="{6A31CFEE-EE8F-C25F-630B-CB73B2DEA6E1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017" name="Text 119">
          <a:extLst>
            <a:ext uri="{FF2B5EF4-FFF2-40B4-BE49-F238E27FC236}">
              <a16:creationId xmlns:a16="http://schemas.microsoft.com/office/drawing/2014/main" id="{9031C581-999B-AA9C-AAEA-C6A6FF59A99F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18" name="Text 120">
          <a:extLst>
            <a:ext uri="{FF2B5EF4-FFF2-40B4-BE49-F238E27FC236}">
              <a16:creationId xmlns:a16="http://schemas.microsoft.com/office/drawing/2014/main" id="{FB270D85-1E08-7198-E191-DD2F903934D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19" name="Text 121">
          <a:extLst>
            <a:ext uri="{FF2B5EF4-FFF2-40B4-BE49-F238E27FC236}">
              <a16:creationId xmlns:a16="http://schemas.microsoft.com/office/drawing/2014/main" id="{C90AAF2F-5A61-76A7-BD80-C2822B97B67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0" name="Text 122">
          <a:extLst>
            <a:ext uri="{FF2B5EF4-FFF2-40B4-BE49-F238E27FC236}">
              <a16:creationId xmlns:a16="http://schemas.microsoft.com/office/drawing/2014/main" id="{8AAD65B7-AE73-B425-9A94-4F1C3DEEF14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1" name="Text 123">
          <a:extLst>
            <a:ext uri="{FF2B5EF4-FFF2-40B4-BE49-F238E27FC236}">
              <a16:creationId xmlns:a16="http://schemas.microsoft.com/office/drawing/2014/main" id="{F02E2DC3-5FA0-94E6-BB9A-85C0A66A9C9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2" name="Text 124">
          <a:extLst>
            <a:ext uri="{FF2B5EF4-FFF2-40B4-BE49-F238E27FC236}">
              <a16:creationId xmlns:a16="http://schemas.microsoft.com/office/drawing/2014/main" id="{F46A64D6-4465-3DDD-D8C2-F2EEFAA5C50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3" name="Text 125">
          <a:extLst>
            <a:ext uri="{FF2B5EF4-FFF2-40B4-BE49-F238E27FC236}">
              <a16:creationId xmlns:a16="http://schemas.microsoft.com/office/drawing/2014/main" id="{966FDFC9-29BF-0E46-7F0C-9438DFAE9FC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4" name="Text 126">
          <a:extLst>
            <a:ext uri="{FF2B5EF4-FFF2-40B4-BE49-F238E27FC236}">
              <a16:creationId xmlns:a16="http://schemas.microsoft.com/office/drawing/2014/main" id="{C511B004-86C7-6B27-C857-DC0DA9E255A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5" name="Text 127">
          <a:extLst>
            <a:ext uri="{FF2B5EF4-FFF2-40B4-BE49-F238E27FC236}">
              <a16:creationId xmlns:a16="http://schemas.microsoft.com/office/drawing/2014/main" id="{2E9E43DE-7822-BCBC-F3D8-8A7138FC366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6" name="Text 128">
          <a:extLst>
            <a:ext uri="{FF2B5EF4-FFF2-40B4-BE49-F238E27FC236}">
              <a16:creationId xmlns:a16="http://schemas.microsoft.com/office/drawing/2014/main" id="{9F814911-7074-8C19-D621-DEDDFCC340B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7" name="Text 129">
          <a:extLst>
            <a:ext uri="{FF2B5EF4-FFF2-40B4-BE49-F238E27FC236}">
              <a16:creationId xmlns:a16="http://schemas.microsoft.com/office/drawing/2014/main" id="{B1D85EC1-6D8A-767E-0215-F41D1D546E3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8" name="Text 130">
          <a:extLst>
            <a:ext uri="{FF2B5EF4-FFF2-40B4-BE49-F238E27FC236}">
              <a16:creationId xmlns:a16="http://schemas.microsoft.com/office/drawing/2014/main" id="{D80BE891-FD97-2DFD-B882-7517DDDF178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29" name="Text 131">
          <a:extLst>
            <a:ext uri="{FF2B5EF4-FFF2-40B4-BE49-F238E27FC236}">
              <a16:creationId xmlns:a16="http://schemas.microsoft.com/office/drawing/2014/main" id="{AF47E117-73CE-5694-4B9F-AAFA62AB3BF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0" name="Text 132">
          <a:extLst>
            <a:ext uri="{FF2B5EF4-FFF2-40B4-BE49-F238E27FC236}">
              <a16:creationId xmlns:a16="http://schemas.microsoft.com/office/drawing/2014/main" id="{7C87A0A3-75B9-7295-1B27-9F89EEBD135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1" name="Text 133">
          <a:extLst>
            <a:ext uri="{FF2B5EF4-FFF2-40B4-BE49-F238E27FC236}">
              <a16:creationId xmlns:a16="http://schemas.microsoft.com/office/drawing/2014/main" id="{A63297C3-5858-9753-E868-7F4CEC84A03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2" name="Text 134">
          <a:extLst>
            <a:ext uri="{FF2B5EF4-FFF2-40B4-BE49-F238E27FC236}">
              <a16:creationId xmlns:a16="http://schemas.microsoft.com/office/drawing/2014/main" id="{40B28332-45EF-B919-B912-566E24F021A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3" name="Text 135">
          <a:extLst>
            <a:ext uri="{FF2B5EF4-FFF2-40B4-BE49-F238E27FC236}">
              <a16:creationId xmlns:a16="http://schemas.microsoft.com/office/drawing/2014/main" id="{18BFC8A2-A3A4-B8CA-8924-7C73969CA47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4" name="Text 136">
          <a:extLst>
            <a:ext uri="{FF2B5EF4-FFF2-40B4-BE49-F238E27FC236}">
              <a16:creationId xmlns:a16="http://schemas.microsoft.com/office/drawing/2014/main" id="{0C5C412B-0471-71F5-D2EF-AD39FFE76E2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5" name="Text 137">
          <a:extLst>
            <a:ext uri="{FF2B5EF4-FFF2-40B4-BE49-F238E27FC236}">
              <a16:creationId xmlns:a16="http://schemas.microsoft.com/office/drawing/2014/main" id="{C59B72A2-0941-DC16-AB4B-27B78658F5F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6" name="Text 138">
          <a:extLst>
            <a:ext uri="{FF2B5EF4-FFF2-40B4-BE49-F238E27FC236}">
              <a16:creationId xmlns:a16="http://schemas.microsoft.com/office/drawing/2014/main" id="{D2BD2CE7-5AD9-D537-8882-7ABE49BFEB8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7" name="Text 139">
          <a:extLst>
            <a:ext uri="{FF2B5EF4-FFF2-40B4-BE49-F238E27FC236}">
              <a16:creationId xmlns:a16="http://schemas.microsoft.com/office/drawing/2014/main" id="{FC21E57B-5D08-9250-FED4-C89C8CDEED0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8" name="Text 140">
          <a:extLst>
            <a:ext uri="{FF2B5EF4-FFF2-40B4-BE49-F238E27FC236}">
              <a16:creationId xmlns:a16="http://schemas.microsoft.com/office/drawing/2014/main" id="{615B4A73-C7D9-3031-D0E9-CB21EA6C7CF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39" name="Text 141">
          <a:extLst>
            <a:ext uri="{FF2B5EF4-FFF2-40B4-BE49-F238E27FC236}">
              <a16:creationId xmlns:a16="http://schemas.microsoft.com/office/drawing/2014/main" id="{5E8D1563-12E2-4FE1-2804-F8F0AF74E12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0" name="Text 142">
          <a:extLst>
            <a:ext uri="{FF2B5EF4-FFF2-40B4-BE49-F238E27FC236}">
              <a16:creationId xmlns:a16="http://schemas.microsoft.com/office/drawing/2014/main" id="{69286BAD-66C4-5E76-6FA3-0415E502663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1" name="Text 143">
          <a:extLst>
            <a:ext uri="{FF2B5EF4-FFF2-40B4-BE49-F238E27FC236}">
              <a16:creationId xmlns:a16="http://schemas.microsoft.com/office/drawing/2014/main" id="{BB428036-742F-603E-27F9-AAFFF73102B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2" name="Text 144">
          <a:extLst>
            <a:ext uri="{FF2B5EF4-FFF2-40B4-BE49-F238E27FC236}">
              <a16:creationId xmlns:a16="http://schemas.microsoft.com/office/drawing/2014/main" id="{9AA02D9B-BA44-1D37-4FC5-AE712476732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3" name="Text 145">
          <a:extLst>
            <a:ext uri="{FF2B5EF4-FFF2-40B4-BE49-F238E27FC236}">
              <a16:creationId xmlns:a16="http://schemas.microsoft.com/office/drawing/2014/main" id="{0195893A-EC77-B45E-756A-5DCBEBC49F6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4" name="Text 146">
          <a:extLst>
            <a:ext uri="{FF2B5EF4-FFF2-40B4-BE49-F238E27FC236}">
              <a16:creationId xmlns:a16="http://schemas.microsoft.com/office/drawing/2014/main" id="{5EDDF98D-9FB3-1AC9-D765-F59618E4F7D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5" name="Text 147">
          <a:extLst>
            <a:ext uri="{FF2B5EF4-FFF2-40B4-BE49-F238E27FC236}">
              <a16:creationId xmlns:a16="http://schemas.microsoft.com/office/drawing/2014/main" id="{13D3B495-560E-1416-A18D-EA8CA30BC44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6" name="Text 148">
          <a:extLst>
            <a:ext uri="{FF2B5EF4-FFF2-40B4-BE49-F238E27FC236}">
              <a16:creationId xmlns:a16="http://schemas.microsoft.com/office/drawing/2014/main" id="{CC5CE6EA-6588-4BFE-7458-8ACDAAEFA6E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7" name="Text 149">
          <a:extLst>
            <a:ext uri="{FF2B5EF4-FFF2-40B4-BE49-F238E27FC236}">
              <a16:creationId xmlns:a16="http://schemas.microsoft.com/office/drawing/2014/main" id="{ACBA1E5B-B3EB-8390-579E-7AD74712E45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8" name="Text 150">
          <a:extLst>
            <a:ext uri="{FF2B5EF4-FFF2-40B4-BE49-F238E27FC236}">
              <a16:creationId xmlns:a16="http://schemas.microsoft.com/office/drawing/2014/main" id="{C99ED29B-953C-BA69-BB05-E0199A0C6FB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49" name="Text 151">
          <a:extLst>
            <a:ext uri="{FF2B5EF4-FFF2-40B4-BE49-F238E27FC236}">
              <a16:creationId xmlns:a16="http://schemas.microsoft.com/office/drawing/2014/main" id="{5197046C-33E6-61E4-0433-C9B5CCE2B12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50" name="Text 152">
          <a:extLst>
            <a:ext uri="{FF2B5EF4-FFF2-40B4-BE49-F238E27FC236}">
              <a16:creationId xmlns:a16="http://schemas.microsoft.com/office/drawing/2014/main" id="{74740289-F43A-73A7-DC96-43EEE65DE2D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51" name="Text 153">
          <a:extLst>
            <a:ext uri="{FF2B5EF4-FFF2-40B4-BE49-F238E27FC236}">
              <a16:creationId xmlns:a16="http://schemas.microsoft.com/office/drawing/2014/main" id="{5A670EE3-AE10-AA86-A88B-63CADFD7F7A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52" name="Text 154">
          <a:extLst>
            <a:ext uri="{FF2B5EF4-FFF2-40B4-BE49-F238E27FC236}">
              <a16:creationId xmlns:a16="http://schemas.microsoft.com/office/drawing/2014/main" id="{83497732-931C-61C9-C938-65BEBA8FE49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53" name="Text 155">
          <a:extLst>
            <a:ext uri="{FF2B5EF4-FFF2-40B4-BE49-F238E27FC236}">
              <a16:creationId xmlns:a16="http://schemas.microsoft.com/office/drawing/2014/main" id="{6FCE8FE7-356C-8495-7D63-E41F2DD5A5E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54" name="Text 156">
          <a:extLst>
            <a:ext uri="{FF2B5EF4-FFF2-40B4-BE49-F238E27FC236}">
              <a16:creationId xmlns:a16="http://schemas.microsoft.com/office/drawing/2014/main" id="{2E296025-9C3D-D824-EE4A-8EE1F45B991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55" name="Text 157">
          <a:extLst>
            <a:ext uri="{FF2B5EF4-FFF2-40B4-BE49-F238E27FC236}">
              <a16:creationId xmlns:a16="http://schemas.microsoft.com/office/drawing/2014/main" id="{B0AAB7A6-7DDC-BC40-FA0D-309E6E122F9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056" name="Text 158">
          <a:extLst>
            <a:ext uri="{FF2B5EF4-FFF2-40B4-BE49-F238E27FC236}">
              <a16:creationId xmlns:a16="http://schemas.microsoft.com/office/drawing/2014/main" id="{0BDD6618-5750-952A-8993-B0C39AEBD47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</xdr:row>
      <xdr:rowOff>19050</xdr:rowOff>
    </xdr:from>
    <xdr:to>
      <xdr:col>5</xdr:col>
      <xdr:colOff>295275</xdr:colOff>
      <xdr:row>14</xdr:row>
      <xdr:rowOff>57150</xdr:rowOff>
    </xdr:to>
    <xdr:sp macro="" textlink="">
      <xdr:nvSpPr>
        <xdr:cNvPr id="21057" name="Text 159">
          <a:extLst>
            <a:ext uri="{FF2B5EF4-FFF2-40B4-BE49-F238E27FC236}">
              <a16:creationId xmlns:a16="http://schemas.microsoft.com/office/drawing/2014/main" id="{AB933B16-58AD-DF2C-BC9F-7B16992490EB}"/>
            </a:ext>
          </a:extLst>
        </xdr:cNvPr>
        <xdr:cNvSpPr txBox="1">
          <a:spLocks noChangeArrowheads="1"/>
        </xdr:cNvSpPr>
      </xdr:nvSpPr>
      <xdr:spPr bwMode="auto">
        <a:xfrm>
          <a:off x="2162175" y="24860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22</xdr:row>
      <xdr:rowOff>95250</xdr:rowOff>
    </xdr:from>
    <xdr:to>
      <xdr:col>5</xdr:col>
      <xdr:colOff>295275</xdr:colOff>
      <xdr:row>23</xdr:row>
      <xdr:rowOff>114300</xdr:rowOff>
    </xdr:to>
    <xdr:sp macro="" textlink="">
      <xdr:nvSpPr>
        <xdr:cNvPr id="21058" name="Text 160">
          <a:extLst>
            <a:ext uri="{FF2B5EF4-FFF2-40B4-BE49-F238E27FC236}">
              <a16:creationId xmlns:a16="http://schemas.microsoft.com/office/drawing/2014/main" id="{945AEC5C-E430-1D0D-6C9D-0DBCD6308835}"/>
            </a:ext>
          </a:extLst>
        </xdr:cNvPr>
        <xdr:cNvSpPr txBox="1">
          <a:spLocks noChangeArrowheads="1"/>
        </xdr:cNvSpPr>
      </xdr:nvSpPr>
      <xdr:spPr bwMode="auto">
        <a:xfrm>
          <a:off x="2162175" y="4019550"/>
          <a:ext cx="7620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27</xdr:row>
      <xdr:rowOff>114300</xdr:rowOff>
    </xdr:from>
    <xdr:to>
      <xdr:col>5</xdr:col>
      <xdr:colOff>295275</xdr:colOff>
      <xdr:row>28</xdr:row>
      <xdr:rowOff>142875</xdr:rowOff>
    </xdr:to>
    <xdr:sp macro="" textlink="">
      <xdr:nvSpPr>
        <xdr:cNvPr id="21059" name="Text 161">
          <a:extLst>
            <a:ext uri="{FF2B5EF4-FFF2-40B4-BE49-F238E27FC236}">
              <a16:creationId xmlns:a16="http://schemas.microsoft.com/office/drawing/2014/main" id="{268B433C-ACDE-27EF-28C1-48F66C587BC6}"/>
            </a:ext>
          </a:extLst>
        </xdr:cNvPr>
        <xdr:cNvSpPr txBox="1">
          <a:spLocks noChangeArrowheads="1"/>
        </xdr:cNvSpPr>
      </xdr:nvSpPr>
      <xdr:spPr bwMode="auto">
        <a:xfrm>
          <a:off x="2162175" y="48482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49</xdr:row>
      <xdr:rowOff>114300</xdr:rowOff>
    </xdr:from>
    <xdr:to>
      <xdr:col>5</xdr:col>
      <xdr:colOff>295275</xdr:colOff>
      <xdr:row>50</xdr:row>
      <xdr:rowOff>142875</xdr:rowOff>
    </xdr:to>
    <xdr:sp macro="" textlink="">
      <xdr:nvSpPr>
        <xdr:cNvPr id="21060" name="Text 162">
          <a:extLst>
            <a:ext uri="{FF2B5EF4-FFF2-40B4-BE49-F238E27FC236}">
              <a16:creationId xmlns:a16="http://schemas.microsoft.com/office/drawing/2014/main" id="{81C9E8E9-87FE-9AF8-EAE3-E6A376F8C5EC}"/>
            </a:ext>
          </a:extLst>
        </xdr:cNvPr>
        <xdr:cNvSpPr txBox="1">
          <a:spLocks noChangeArrowheads="1"/>
        </xdr:cNvSpPr>
      </xdr:nvSpPr>
      <xdr:spPr bwMode="auto">
        <a:xfrm>
          <a:off x="2162175" y="84105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93</xdr:row>
      <xdr:rowOff>114300</xdr:rowOff>
    </xdr:from>
    <xdr:to>
      <xdr:col>5</xdr:col>
      <xdr:colOff>295275</xdr:colOff>
      <xdr:row>94</xdr:row>
      <xdr:rowOff>142875</xdr:rowOff>
    </xdr:to>
    <xdr:sp macro="" textlink="">
      <xdr:nvSpPr>
        <xdr:cNvPr id="21061" name="Text 163">
          <a:extLst>
            <a:ext uri="{FF2B5EF4-FFF2-40B4-BE49-F238E27FC236}">
              <a16:creationId xmlns:a16="http://schemas.microsoft.com/office/drawing/2014/main" id="{256F3332-B5A8-A767-BE23-0B7DA201DC7A}"/>
            </a:ext>
          </a:extLst>
        </xdr:cNvPr>
        <xdr:cNvSpPr txBox="1">
          <a:spLocks noChangeArrowheads="1"/>
        </xdr:cNvSpPr>
      </xdr:nvSpPr>
      <xdr:spPr bwMode="auto">
        <a:xfrm>
          <a:off x="2162175" y="155352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115</xdr:row>
      <xdr:rowOff>114300</xdr:rowOff>
    </xdr:from>
    <xdr:to>
      <xdr:col>5</xdr:col>
      <xdr:colOff>295275</xdr:colOff>
      <xdr:row>116</xdr:row>
      <xdr:rowOff>142875</xdr:rowOff>
    </xdr:to>
    <xdr:sp macro="" textlink="">
      <xdr:nvSpPr>
        <xdr:cNvPr id="21062" name="Text 164">
          <a:extLst>
            <a:ext uri="{FF2B5EF4-FFF2-40B4-BE49-F238E27FC236}">
              <a16:creationId xmlns:a16="http://schemas.microsoft.com/office/drawing/2014/main" id="{05D00B0B-723E-5DE3-FEDC-BDF72CA29272}"/>
            </a:ext>
          </a:extLst>
        </xdr:cNvPr>
        <xdr:cNvSpPr txBox="1">
          <a:spLocks noChangeArrowheads="1"/>
        </xdr:cNvSpPr>
      </xdr:nvSpPr>
      <xdr:spPr bwMode="auto">
        <a:xfrm>
          <a:off x="2162175" y="190976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137</xdr:row>
      <xdr:rowOff>114300</xdr:rowOff>
    </xdr:from>
    <xdr:to>
      <xdr:col>5</xdr:col>
      <xdr:colOff>295275</xdr:colOff>
      <xdr:row>138</xdr:row>
      <xdr:rowOff>142875</xdr:rowOff>
    </xdr:to>
    <xdr:sp macro="" textlink="">
      <xdr:nvSpPr>
        <xdr:cNvPr id="21063" name="Text 165">
          <a:extLst>
            <a:ext uri="{FF2B5EF4-FFF2-40B4-BE49-F238E27FC236}">
              <a16:creationId xmlns:a16="http://schemas.microsoft.com/office/drawing/2014/main" id="{0F67D3A0-10F5-1E10-EF02-9BDC8DD551CB}"/>
            </a:ext>
          </a:extLst>
        </xdr:cNvPr>
        <xdr:cNvSpPr txBox="1">
          <a:spLocks noChangeArrowheads="1"/>
        </xdr:cNvSpPr>
      </xdr:nvSpPr>
      <xdr:spPr bwMode="auto">
        <a:xfrm>
          <a:off x="2162175" y="226599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159</xdr:row>
      <xdr:rowOff>114300</xdr:rowOff>
    </xdr:from>
    <xdr:to>
      <xdr:col>5</xdr:col>
      <xdr:colOff>295275</xdr:colOff>
      <xdr:row>160</xdr:row>
      <xdr:rowOff>142875</xdr:rowOff>
    </xdr:to>
    <xdr:sp macro="" textlink="">
      <xdr:nvSpPr>
        <xdr:cNvPr id="21064" name="Text 166">
          <a:extLst>
            <a:ext uri="{FF2B5EF4-FFF2-40B4-BE49-F238E27FC236}">
              <a16:creationId xmlns:a16="http://schemas.microsoft.com/office/drawing/2014/main" id="{ED72136A-3A77-A514-B3E6-1218AB29C8EA}"/>
            </a:ext>
          </a:extLst>
        </xdr:cNvPr>
        <xdr:cNvSpPr txBox="1">
          <a:spLocks noChangeArrowheads="1"/>
        </xdr:cNvSpPr>
      </xdr:nvSpPr>
      <xdr:spPr bwMode="auto">
        <a:xfrm>
          <a:off x="2162175" y="262223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181</xdr:row>
      <xdr:rowOff>114300</xdr:rowOff>
    </xdr:from>
    <xdr:to>
      <xdr:col>5</xdr:col>
      <xdr:colOff>295275</xdr:colOff>
      <xdr:row>182</xdr:row>
      <xdr:rowOff>142875</xdr:rowOff>
    </xdr:to>
    <xdr:sp macro="" textlink="">
      <xdr:nvSpPr>
        <xdr:cNvPr id="21065" name="Text 167">
          <a:extLst>
            <a:ext uri="{FF2B5EF4-FFF2-40B4-BE49-F238E27FC236}">
              <a16:creationId xmlns:a16="http://schemas.microsoft.com/office/drawing/2014/main" id="{4112E534-91DB-5DC9-CA68-C170BCD12359}"/>
            </a:ext>
          </a:extLst>
        </xdr:cNvPr>
        <xdr:cNvSpPr txBox="1">
          <a:spLocks noChangeArrowheads="1"/>
        </xdr:cNvSpPr>
      </xdr:nvSpPr>
      <xdr:spPr bwMode="auto">
        <a:xfrm>
          <a:off x="2162175" y="297846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203</xdr:row>
      <xdr:rowOff>114300</xdr:rowOff>
    </xdr:from>
    <xdr:to>
      <xdr:col>5</xdr:col>
      <xdr:colOff>295275</xdr:colOff>
      <xdr:row>204</xdr:row>
      <xdr:rowOff>142875</xdr:rowOff>
    </xdr:to>
    <xdr:sp macro="" textlink="">
      <xdr:nvSpPr>
        <xdr:cNvPr id="21066" name="Text 168">
          <a:extLst>
            <a:ext uri="{FF2B5EF4-FFF2-40B4-BE49-F238E27FC236}">
              <a16:creationId xmlns:a16="http://schemas.microsoft.com/office/drawing/2014/main" id="{ADA49338-E992-1C10-5327-A63B7B02C419}"/>
            </a:ext>
          </a:extLst>
        </xdr:cNvPr>
        <xdr:cNvSpPr txBox="1">
          <a:spLocks noChangeArrowheads="1"/>
        </xdr:cNvSpPr>
      </xdr:nvSpPr>
      <xdr:spPr bwMode="auto">
        <a:xfrm>
          <a:off x="2162175" y="333470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225</xdr:row>
      <xdr:rowOff>114300</xdr:rowOff>
    </xdr:from>
    <xdr:to>
      <xdr:col>5</xdr:col>
      <xdr:colOff>295275</xdr:colOff>
      <xdr:row>226</xdr:row>
      <xdr:rowOff>142875</xdr:rowOff>
    </xdr:to>
    <xdr:sp macro="" textlink="">
      <xdr:nvSpPr>
        <xdr:cNvPr id="21067" name="Text 169">
          <a:extLst>
            <a:ext uri="{FF2B5EF4-FFF2-40B4-BE49-F238E27FC236}">
              <a16:creationId xmlns:a16="http://schemas.microsoft.com/office/drawing/2014/main" id="{3BAC7D71-C9D8-E23F-E260-9074677B45F8}"/>
            </a:ext>
          </a:extLst>
        </xdr:cNvPr>
        <xdr:cNvSpPr txBox="1">
          <a:spLocks noChangeArrowheads="1"/>
        </xdr:cNvSpPr>
      </xdr:nvSpPr>
      <xdr:spPr bwMode="auto">
        <a:xfrm>
          <a:off x="2162175" y="369093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247</xdr:row>
      <xdr:rowOff>114300</xdr:rowOff>
    </xdr:from>
    <xdr:to>
      <xdr:col>5</xdr:col>
      <xdr:colOff>295275</xdr:colOff>
      <xdr:row>248</xdr:row>
      <xdr:rowOff>142875</xdr:rowOff>
    </xdr:to>
    <xdr:sp macro="" textlink="">
      <xdr:nvSpPr>
        <xdr:cNvPr id="21068" name="Text 170">
          <a:extLst>
            <a:ext uri="{FF2B5EF4-FFF2-40B4-BE49-F238E27FC236}">
              <a16:creationId xmlns:a16="http://schemas.microsoft.com/office/drawing/2014/main" id="{55E62D82-DA38-B486-9446-E3ACEB92F3AE}"/>
            </a:ext>
          </a:extLst>
        </xdr:cNvPr>
        <xdr:cNvSpPr txBox="1">
          <a:spLocks noChangeArrowheads="1"/>
        </xdr:cNvSpPr>
      </xdr:nvSpPr>
      <xdr:spPr bwMode="auto">
        <a:xfrm>
          <a:off x="2162175" y="404717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269</xdr:row>
      <xdr:rowOff>114300</xdr:rowOff>
    </xdr:from>
    <xdr:to>
      <xdr:col>5</xdr:col>
      <xdr:colOff>295275</xdr:colOff>
      <xdr:row>270</xdr:row>
      <xdr:rowOff>142875</xdr:rowOff>
    </xdr:to>
    <xdr:sp macro="" textlink="">
      <xdr:nvSpPr>
        <xdr:cNvPr id="21069" name="Text 171">
          <a:extLst>
            <a:ext uri="{FF2B5EF4-FFF2-40B4-BE49-F238E27FC236}">
              <a16:creationId xmlns:a16="http://schemas.microsoft.com/office/drawing/2014/main" id="{47553278-B6C1-7847-13C4-67EC8AA182EB}"/>
            </a:ext>
          </a:extLst>
        </xdr:cNvPr>
        <xdr:cNvSpPr txBox="1">
          <a:spLocks noChangeArrowheads="1"/>
        </xdr:cNvSpPr>
      </xdr:nvSpPr>
      <xdr:spPr bwMode="auto">
        <a:xfrm>
          <a:off x="2162175" y="440340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291</xdr:row>
      <xdr:rowOff>114300</xdr:rowOff>
    </xdr:from>
    <xdr:to>
      <xdr:col>5</xdr:col>
      <xdr:colOff>295275</xdr:colOff>
      <xdr:row>292</xdr:row>
      <xdr:rowOff>142875</xdr:rowOff>
    </xdr:to>
    <xdr:sp macro="" textlink="">
      <xdr:nvSpPr>
        <xdr:cNvPr id="21070" name="Text 172">
          <a:extLst>
            <a:ext uri="{FF2B5EF4-FFF2-40B4-BE49-F238E27FC236}">
              <a16:creationId xmlns:a16="http://schemas.microsoft.com/office/drawing/2014/main" id="{45172840-E03D-4083-046E-EADB041C17EB}"/>
            </a:ext>
          </a:extLst>
        </xdr:cNvPr>
        <xdr:cNvSpPr txBox="1">
          <a:spLocks noChangeArrowheads="1"/>
        </xdr:cNvSpPr>
      </xdr:nvSpPr>
      <xdr:spPr bwMode="auto">
        <a:xfrm>
          <a:off x="2162175" y="475964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313</xdr:row>
      <xdr:rowOff>114300</xdr:rowOff>
    </xdr:from>
    <xdr:to>
      <xdr:col>5</xdr:col>
      <xdr:colOff>295275</xdr:colOff>
      <xdr:row>314</xdr:row>
      <xdr:rowOff>142875</xdr:rowOff>
    </xdr:to>
    <xdr:sp macro="" textlink="">
      <xdr:nvSpPr>
        <xdr:cNvPr id="21071" name="Text 173">
          <a:extLst>
            <a:ext uri="{FF2B5EF4-FFF2-40B4-BE49-F238E27FC236}">
              <a16:creationId xmlns:a16="http://schemas.microsoft.com/office/drawing/2014/main" id="{AB06D552-56FA-491F-3D6E-9488023D81AB}"/>
            </a:ext>
          </a:extLst>
        </xdr:cNvPr>
        <xdr:cNvSpPr txBox="1">
          <a:spLocks noChangeArrowheads="1"/>
        </xdr:cNvSpPr>
      </xdr:nvSpPr>
      <xdr:spPr bwMode="auto">
        <a:xfrm>
          <a:off x="2162175" y="511587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335</xdr:row>
      <xdr:rowOff>114300</xdr:rowOff>
    </xdr:from>
    <xdr:to>
      <xdr:col>5</xdr:col>
      <xdr:colOff>295275</xdr:colOff>
      <xdr:row>336</xdr:row>
      <xdr:rowOff>142875</xdr:rowOff>
    </xdr:to>
    <xdr:sp macro="" textlink="">
      <xdr:nvSpPr>
        <xdr:cNvPr id="21072" name="Text 174">
          <a:extLst>
            <a:ext uri="{FF2B5EF4-FFF2-40B4-BE49-F238E27FC236}">
              <a16:creationId xmlns:a16="http://schemas.microsoft.com/office/drawing/2014/main" id="{F6836981-1B24-3FB2-2CA1-75E3366573A5}"/>
            </a:ext>
          </a:extLst>
        </xdr:cNvPr>
        <xdr:cNvSpPr txBox="1">
          <a:spLocks noChangeArrowheads="1"/>
        </xdr:cNvSpPr>
      </xdr:nvSpPr>
      <xdr:spPr bwMode="auto">
        <a:xfrm>
          <a:off x="2162175" y="547211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357</xdr:row>
      <xdr:rowOff>114300</xdr:rowOff>
    </xdr:from>
    <xdr:to>
      <xdr:col>5</xdr:col>
      <xdr:colOff>295275</xdr:colOff>
      <xdr:row>358</xdr:row>
      <xdr:rowOff>142875</xdr:rowOff>
    </xdr:to>
    <xdr:sp macro="" textlink="">
      <xdr:nvSpPr>
        <xdr:cNvPr id="21073" name="Text 175">
          <a:extLst>
            <a:ext uri="{FF2B5EF4-FFF2-40B4-BE49-F238E27FC236}">
              <a16:creationId xmlns:a16="http://schemas.microsoft.com/office/drawing/2014/main" id="{65ECC8CE-1F20-E067-A6CA-A8868BA9CBFD}"/>
            </a:ext>
          </a:extLst>
        </xdr:cNvPr>
        <xdr:cNvSpPr txBox="1">
          <a:spLocks noChangeArrowheads="1"/>
        </xdr:cNvSpPr>
      </xdr:nvSpPr>
      <xdr:spPr bwMode="auto">
        <a:xfrm>
          <a:off x="2162175" y="582834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379</xdr:row>
      <xdr:rowOff>114300</xdr:rowOff>
    </xdr:from>
    <xdr:to>
      <xdr:col>5</xdr:col>
      <xdr:colOff>295275</xdr:colOff>
      <xdr:row>380</xdr:row>
      <xdr:rowOff>142875</xdr:rowOff>
    </xdr:to>
    <xdr:sp macro="" textlink="">
      <xdr:nvSpPr>
        <xdr:cNvPr id="21074" name="Text 176">
          <a:extLst>
            <a:ext uri="{FF2B5EF4-FFF2-40B4-BE49-F238E27FC236}">
              <a16:creationId xmlns:a16="http://schemas.microsoft.com/office/drawing/2014/main" id="{5E0C296D-4F87-0265-E9D9-F5B71DA39704}"/>
            </a:ext>
          </a:extLst>
        </xdr:cNvPr>
        <xdr:cNvSpPr txBox="1">
          <a:spLocks noChangeArrowheads="1"/>
        </xdr:cNvSpPr>
      </xdr:nvSpPr>
      <xdr:spPr bwMode="auto">
        <a:xfrm>
          <a:off x="2162175" y="618458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401</xdr:row>
      <xdr:rowOff>114300</xdr:rowOff>
    </xdr:from>
    <xdr:to>
      <xdr:col>5</xdr:col>
      <xdr:colOff>295275</xdr:colOff>
      <xdr:row>402</xdr:row>
      <xdr:rowOff>142875</xdr:rowOff>
    </xdr:to>
    <xdr:sp macro="" textlink="">
      <xdr:nvSpPr>
        <xdr:cNvPr id="21075" name="Text 177">
          <a:extLst>
            <a:ext uri="{FF2B5EF4-FFF2-40B4-BE49-F238E27FC236}">
              <a16:creationId xmlns:a16="http://schemas.microsoft.com/office/drawing/2014/main" id="{82CE50A1-D941-3FA9-A2FA-1DBC42F98D65}"/>
            </a:ext>
          </a:extLst>
        </xdr:cNvPr>
        <xdr:cNvSpPr txBox="1">
          <a:spLocks noChangeArrowheads="1"/>
        </xdr:cNvSpPr>
      </xdr:nvSpPr>
      <xdr:spPr bwMode="auto">
        <a:xfrm>
          <a:off x="2162175" y="654081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423</xdr:row>
      <xdr:rowOff>114300</xdr:rowOff>
    </xdr:from>
    <xdr:to>
      <xdr:col>5</xdr:col>
      <xdr:colOff>295275</xdr:colOff>
      <xdr:row>424</xdr:row>
      <xdr:rowOff>142875</xdr:rowOff>
    </xdr:to>
    <xdr:sp macro="" textlink="">
      <xdr:nvSpPr>
        <xdr:cNvPr id="21076" name="Text 178">
          <a:extLst>
            <a:ext uri="{FF2B5EF4-FFF2-40B4-BE49-F238E27FC236}">
              <a16:creationId xmlns:a16="http://schemas.microsoft.com/office/drawing/2014/main" id="{13356726-8DF7-5FD2-7BFC-DAE5AD6EAEEC}"/>
            </a:ext>
          </a:extLst>
        </xdr:cNvPr>
        <xdr:cNvSpPr txBox="1">
          <a:spLocks noChangeArrowheads="1"/>
        </xdr:cNvSpPr>
      </xdr:nvSpPr>
      <xdr:spPr bwMode="auto">
        <a:xfrm>
          <a:off x="2162175" y="689705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445</xdr:row>
      <xdr:rowOff>114300</xdr:rowOff>
    </xdr:from>
    <xdr:to>
      <xdr:col>5</xdr:col>
      <xdr:colOff>295275</xdr:colOff>
      <xdr:row>446</xdr:row>
      <xdr:rowOff>142875</xdr:rowOff>
    </xdr:to>
    <xdr:sp macro="" textlink="">
      <xdr:nvSpPr>
        <xdr:cNvPr id="21077" name="Text 179">
          <a:extLst>
            <a:ext uri="{FF2B5EF4-FFF2-40B4-BE49-F238E27FC236}">
              <a16:creationId xmlns:a16="http://schemas.microsoft.com/office/drawing/2014/main" id="{1ED783B4-FECC-2C86-3163-89B5ABFAD5A2}"/>
            </a:ext>
          </a:extLst>
        </xdr:cNvPr>
        <xdr:cNvSpPr txBox="1">
          <a:spLocks noChangeArrowheads="1"/>
        </xdr:cNvSpPr>
      </xdr:nvSpPr>
      <xdr:spPr bwMode="auto">
        <a:xfrm>
          <a:off x="2162175" y="725328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467</xdr:row>
      <xdr:rowOff>114300</xdr:rowOff>
    </xdr:from>
    <xdr:to>
      <xdr:col>5</xdr:col>
      <xdr:colOff>295275</xdr:colOff>
      <xdr:row>468</xdr:row>
      <xdr:rowOff>142875</xdr:rowOff>
    </xdr:to>
    <xdr:sp macro="" textlink="">
      <xdr:nvSpPr>
        <xdr:cNvPr id="21078" name="Text 180">
          <a:extLst>
            <a:ext uri="{FF2B5EF4-FFF2-40B4-BE49-F238E27FC236}">
              <a16:creationId xmlns:a16="http://schemas.microsoft.com/office/drawing/2014/main" id="{24B340A4-0ECB-7015-23A7-A917C2F43CBB}"/>
            </a:ext>
          </a:extLst>
        </xdr:cNvPr>
        <xdr:cNvSpPr txBox="1">
          <a:spLocks noChangeArrowheads="1"/>
        </xdr:cNvSpPr>
      </xdr:nvSpPr>
      <xdr:spPr bwMode="auto">
        <a:xfrm>
          <a:off x="2162175" y="760952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489</xdr:row>
      <xdr:rowOff>114300</xdr:rowOff>
    </xdr:from>
    <xdr:to>
      <xdr:col>5</xdr:col>
      <xdr:colOff>295275</xdr:colOff>
      <xdr:row>490</xdr:row>
      <xdr:rowOff>142875</xdr:rowOff>
    </xdr:to>
    <xdr:sp macro="" textlink="">
      <xdr:nvSpPr>
        <xdr:cNvPr id="21079" name="Text 181">
          <a:extLst>
            <a:ext uri="{FF2B5EF4-FFF2-40B4-BE49-F238E27FC236}">
              <a16:creationId xmlns:a16="http://schemas.microsoft.com/office/drawing/2014/main" id="{9510B8CA-39E4-D352-8391-48BFD0C6760E}"/>
            </a:ext>
          </a:extLst>
        </xdr:cNvPr>
        <xdr:cNvSpPr txBox="1">
          <a:spLocks noChangeArrowheads="1"/>
        </xdr:cNvSpPr>
      </xdr:nvSpPr>
      <xdr:spPr bwMode="auto">
        <a:xfrm>
          <a:off x="2162175" y="796575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511</xdr:row>
      <xdr:rowOff>114300</xdr:rowOff>
    </xdr:from>
    <xdr:to>
      <xdr:col>5</xdr:col>
      <xdr:colOff>295275</xdr:colOff>
      <xdr:row>512</xdr:row>
      <xdr:rowOff>142875</xdr:rowOff>
    </xdr:to>
    <xdr:sp macro="" textlink="">
      <xdr:nvSpPr>
        <xdr:cNvPr id="21080" name="Text 182">
          <a:extLst>
            <a:ext uri="{FF2B5EF4-FFF2-40B4-BE49-F238E27FC236}">
              <a16:creationId xmlns:a16="http://schemas.microsoft.com/office/drawing/2014/main" id="{C410E11E-163D-5159-623B-55FCBF5FA88E}"/>
            </a:ext>
          </a:extLst>
        </xdr:cNvPr>
        <xdr:cNvSpPr txBox="1">
          <a:spLocks noChangeArrowheads="1"/>
        </xdr:cNvSpPr>
      </xdr:nvSpPr>
      <xdr:spPr bwMode="auto">
        <a:xfrm>
          <a:off x="2162175" y="832199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533</xdr:row>
      <xdr:rowOff>114300</xdr:rowOff>
    </xdr:from>
    <xdr:to>
      <xdr:col>5</xdr:col>
      <xdr:colOff>295275</xdr:colOff>
      <xdr:row>534</xdr:row>
      <xdr:rowOff>142875</xdr:rowOff>
    </xdr:to>
    <xdr:sp macro="" textlink="">
      <xdr:nvSpPr>
        <xdr:cNvPr id="21081" name="Text 183">
          <a:extLst>
            <a:ext uri="{FF2B5EF4-FFF2-40B4-BE49-F238E27FC236}">
              <a16:creationId xmlns:a16="http://schemas.microsoft.com/office/drawing/2014/main" id="{A4842CF4-47FA-4698-369F-45C587AAD32A}"/>
            </a:ext>
          </a:extLst>
        </xdr:cNvPr>
        <xdr:cNvSpPr txBox="1">
          <a:spLocks noChangeArrowheads="1"/>
        </xdr:cNvSpPr>
      </xdr:nvSpPr>
      <xdr:spPr bwMode="auto">
        <a:xfrm>
          <a:off x="2162175" y="867822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555</xdr:row>
      <xdr:rowOff>114300</xdr:rowOff>
    </xdr:from>
    <xdr:to>
      <xdr:col>5</xdr:col>
      <xdr:colOff>295275</xdr:colOff>
      <xdr:row>556</xdr:row>
      <xdr:rowOff>142875</xdr:rowOff>
    </xdr:to>
    <xdr:sp macro="" textlink="">
      <xdr:nvSpPr>
        <xdr:cNvPr id="21082" name="Text 184">
          <a:extLst>
            <a:ext uri="{FF2B5EF4-FFF2-40B4-BE49-F238E27FC236}">
              <a16:creationId xmlns:a16="http://schemas.microsoft.com/office/drawing/2014/main" id="{1E2CEC69-6D8F-E143-AEB5-5DA1B81E78D8}"/>
            </a:ext>
          </a:extLst>
        </xdr:cNvPr>
        <xdr:cNvSpPr txBox="1">
          <a:spLocks noChangeArrowheads="1"/>
        </xdr:cNvSpPr>
      </xdr:nvSpPr>
      <xdr:spPr bwMode="auto">
        <a:xfrm>
          <a:off x="2162175" y="903446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577</xdr:row>
      <xdr:rowOff>114300</xdr:rowOff>
    </xdr:from>
    <xdr:to>
      <xdr:col>5</xdr:col>
      <xdr:colOff>295275</xdr:colOff>
      <xdr:row>578</xdr:row>
      <xdr:rowOff>142875</xdr:rowOff>
    </xdr:to>
    <xdr:sp macro="" textlink="">
      <xdr:nvSpPr>
        <xdr:cNvPr id="21083" name="Text 185">
          <a:extLst>
            <a:ext uri="{FF2B5EF4-FFF2-40B4-BE49-F238E27FC236}">
              <a16:creationId xmlns:a16="http://schemas.microsoft.com/office/drawing/2014/main" id="{B56BBE2F-EC92-2B81-FBFA-D67403353111}"/>
            </a:ext>
          </a:extLst>
        </xdr:cNvPr>
        <xdr:cNvSpPr txBox="1">
          <a:spLocks noChangeArrowheads="1"/>
        </xdr:cNvSpPr>
      </xdr:nvSpPr>
      <xdr:spPr bwMode="auto">
        <a:xfrm>
          <a:off x="2162175" y="939069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599</xdr:row>
      <xdr:rowOff>114300</xdr:rowOff>
    </xdr:from>
    <xdr:to>
      <xdr:col>5</xdr:col>
      <xdr:colOff>295275</xdr:colOff>
      <xdr:row>600</xdr:row>
      <xdr:rowOff>142875</xdr:rowOff>
    </xdr:to>
    <xdr:sp macro="" textlink="">
      <xdr:nvSpPr>
        <xdr:cNvPr id="21084" name="Text 186">
          <a:extLst>
            <a:ext uri="{FF2B5EF4-FFF2-40B4-BE49-F238E27FC236}">
              <a16:creationId xmlns:a16="http://schemas.microsoft.com/office/drawing/2014/main" id="{419D4C0E-21D0-953D-612A-67791D6A5001}"/>
            </a:ext>
          </a:extLst>
        </xdr:cNvPr>
        <xdr:cNvSpPr txBox="1">
          <a:spLocks noChangeArrowheads="1"/>
        </xdr:cNvSpPr>
      </xdr:nvSpPr>
      <xdr:spPr bwMode="auto">
        <a:xfrm>
          <a:off x="2162175" y="974693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621</xdr:row>
      <xdr:rowOff>114300</xdr:rowOff>
    </xdr:from>
    <xdr:to>
      <xdr:col>5</xdr:col>
      <xdr:colOff>295275</xdr:colOff>
      <xdr:row>622</xdr:row>
      <xdr:rowOff>142875</xdr:rowOff>
    </xdr:to>
    <xdr:sp macro="" textlink="">
      <xdr:nvSpPr>
        <xdr:cNvPr id="21085" name="Text 187">
          <a:extLst>
            <a:ext uri="{FF2B5EF4-FFF2-40B4-BE49-F238E27FC236}">
              <a16:creationId xmlns:a16="http://schemas.microsoft.com/office/drawing/2014/main" id="{8B4461B4-B00A-DBAE-800B-BF98070815D6}"/>
            </a:ext>
          </a:extLst>
        </xdr:cNvPr>
        <xdr:cNvSpPr txBox="1">
          <a:spLocks noChangeArrowheads="1"/>
        </xdr:cNvSpPr>
      </xdr:nvSpPr>
      <xdr:spPr bwMode="auto">
        <a:xfrm>
          <a:off x="2162175" y="1010316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643</xdr:row>
      <xdr:rowOff>114300</xdr:rowOff>
    </xdr:from>
    <xdr:to>
      <xdr:col>5</xdr:col>
      <xdr:colOff>295275</xdr:colOff>
      <xdr:row>644</xdr:row>
      <xdr:rowOff>142875</xdr:rowOff>
    </xdr:to>
    <xdr:sp macro="" textlink="">
      <xdr:nvSpPr>
        <xdr:cNvPr id="21086" name="Text 188">
          <a:extLst>
            <a:ext uri="{FF2B5EF4-FFF2-40B4-BE49-F238E27FC236}">
              <a16:creationId xmlns:a16="http://schemas.microsoft.com/office/drawing/2014/main" id="{7EE799CA-141D-B43F-0E24-81AD118C6629}"/>
            </a:ext>
          </a:extLst>
        </xdr:cNvPr>
        <xdr:cNvSpPr txBox="1">
          <a:spLocks noChangeArrowheads="1"/>
        </xdr:cNvSpPr>
      </xdr:nvSpPr>
      <xdr:spPr bwMode="auto">
        <a:xfrm>
          <a:off x="2162175" y="1045940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665</xdr:row>
      <xdr:rowOff>114300</xdr:rowOff>
    </xdr:from>
    <xdr:to>
      <xdr:col>5</xdr:col>
      <xdr:colOff>295275</xdr:colOff>
      <xdr:row>666</xdr:row>
      <xdr:rowOff>142875</xdr:rowOff>
    </xdr:to>
    <xdr:sp macro="" textlink="">
      <xdr:nvSpPr>
        <xdr:cNvPr id="21087" name="Text 189">
          <a:extLst>
            <a:ext uri="{FF2B5EF4-FFF2-40B4-BE49-F238E27FC236}">
              <a16:creationId xmlns:a16="http://schemas.microsoft.com/office/drawing/2014/main" id="{ACEF6A48-B8C4-94D0-C7F4-DE81ADFE77E8}"/>
            </a:ext>
          </a:extLst>
        </xdr:cNvPr>
        <xdr:cNvSpPr txBox="1">
          <a:spLocks noChangeArrowheads="1"/>
        </xdr:cNvSpPr>
      </xdr:nvSpPr>
      <xdr:spPr bwMode="auto">
        <a:xfrm>
          <a:off x="2162175" y="1081563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687</xdr:row>
      <xdr:rowOff>114300</xdr:rowOff>
    </xdr:from>
    <xdr:to>
      <xdr:col>5</xdr:col>
      <xdr:colOff>295275</xdr:colOff>
      <xdr:row>688</xdr:row>
      <xdr:rowOff>142875</xdr:rowOff>
    </xdr:to>
    <xdr:sp macro="" textlink="">
      <xdr:nvSpPr>
        <xdr:cNvPr id="21088" name="Text 190">
          <a:extLst>
            <a:ext uri="{FF2B5EF4-FFF2-40B4-BE49-F238E27FC236}">
              <a16:creationId xmlns:a16="http://schemas.microsoft.com/office/drawing/2014/main" id="{A3F9188F-FCC2-2A9E-6CBD-F4CC71E743C0}"/>
            </a:ext>
          </a:extLst>
        </xdr:cNvPr>
        <xdr:cNvSpPr txBox="1">
          <a:spLocks noChangeArrowheads="1"/>
        </xdr:cNvSpPr>
      </xdr:nvSpPr>
      <xdr:spPr bwMode="auto">
        <a:xfrm>
          <a:off x="2162175" y="1117187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709</xdr:row>
      <xdr:rowOff>114300</xdr:rowOff>
    </xdr:from>
    <xdr:to>
      <xdr:col>5</xdr:col>
      <xdr:colOff>295275</xdr:colOff>
      <xdr:row>710</xdr:row>
      <xdr:rowOff>142875</xdr:rowOff>
    </xdr:to>
    <xdr:sp macro="" textlink="">
      <xdr:nvSpPr>
        <xdr:cNvPr id="21089" name="Text 191">
          <a:extLst>
            <a:ext uri="{FF2B5EF4-FFF2-40B4-BE49-F238E27FC236}">
              <a16:creationId xmlns:a16="http://schemas.microsoft.com/office/drawing/2014/main" id="{BFF88875-ECDC-AE2D-6483-36BB4605A666}"/>
            </a:ext>
          </a:extLst>
        </xdr:cNvPr>
        <xdr:cNvSpPr txBox="1">
          <a:spLocks noChangeArrowheads="1"/>
        </xdr:cNvSpPr>
      </xdr:nvSpPr>
      <xdr:spPr bwMode="auto">
        <a:xfrm>
          <a:off x="2162175" y="1152810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731</xdr:row>
      <xdr:rowOff>114300</xdr:rowOff>
    </xdr:from>
    <xdr:to>
      <xdr:col>5</xdr:col>
      <xdr:colOff>295275</xdr:colOff>
      <xdr:row>732</xdr:row>
      <xdr:rowOff>142875</xdr:rowOff>
    </xdr:to>
    <xdr:sp macro="" textlink="">
      <xdr:nvSpPr>
        <xdr:cNvPr id="21090" name="Text 192">
          <a:extLst>
            <a:ext uri="{FF2B5EF4-FFF2-40B4-BE49-F238E27FC236}">
              <a16:creationId xmlns:a16="http://schemas.microsoft.com/office/drawing/2014/main" id="{00137CB9-49B4-2280-96C7-F3210464B955}"/>
            </a:ext>
          </a:extLst>
        </xdr:cNvPr>
        <xdr:cNvSpPr txBox="1">
          <a:spLocks noChangeArrowheads="1"/>
        </xdr:cNvSpPr>
      </xdr:nvSpPr>
      <xdr:spPr bwMode="auto">
        <a:xfrm>
          <a:off x="2162175" y="1188434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753</xdr:row>
      <xdr:rowOff>114300</xdr:rowOff>
    </xdr:from>
    <xdr:to>
      <xdr:col>5</xdr:col>
      <xdr:colOff>295275</xdr:colOff>
      <xdr:row>754</xdr:row>
      <xdr:rowOff>142875</xdr:rowOff>
    </xdr:to>
    <xdr:sp macro="" textlink="">
      <xdr:nvSpPr>
        <xdr:cNvPr id="21091" name="Text 193">
          <a:extLst>
            <a:ext uri="{FF2B5EF4-FFF2-40B4-BE49-F238E27FC236}">
              <a16:creationId xmlns:a16="http://schemas.microsoft.com/office/drawing/2014/main" id="{47BDD38F-E34D-0D6F-C09C-D583F4C2F590}"/>
            </a:ext>
          </a:extLst>
        </xdr:cNvPr>
        <xdr:cNvSpPr txBox="1">
          <a:spLocks noChangeArrowheads="1"/>
        </xdr:cNvSpPr>
      </xdr:nvSpPr>
      <xdr:spPr bwMode="auto">
        <a:xfrm>
          <a:off x="2162175" y="1224057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775</xdr:row>
      <xdr:rowOff>114300</xdr:rowOff>
    </xdr:from>
    <xdr:to>
      <xdr:col>5</xdr:col>
      <xdr:colOff>295275</xdr:colOff>
      <xdr:row>776</xdr:row>
      <xdr:rowOff>142875</xdr:rowOff>
    </xdr:to>
    <xdr:sp macro="" textlink="">
      <xdr:nvSpPr>
        <xdr:cNvPr id="21092" name="Text 194">
          <a:extLst>
            <a:ext uri="{FF2B5EF4-FFF2-40B4-BE49-F238E27FC236}">
              <a16:creationId xmlns:a16="http://schemas.microsoft.com/office/drawing/2014/main" id="{2FE5A39C-7487-EE54-E855-A1B6FA34CDBF}"/>
            </a:ext>
          </a:extLst>
        </xdr:cNvPr>
        <xdr:cNvSpPr txBox="1">
          <a:spLocks noChangeArrowheads="1"/>
        </xdr:cNvSpPr>
      </xdr:nvSpPr>
      <xdr:spPr bwMode="auto">
        <a:xfrm>
          <a:off x="2162175" y="1259681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797</xdr:row>
      <xdr:rowOff>114300</xdr:rowOff>
    </xdr:from>
    <xdr:to>
      <xdr:col>5</xdr:col>
      <xdr:colOff>295275</xdr:colOff>
      <xdr:row>798</xdr:row>
      <xdr:rowOff>142875</xdr:rowOff>
    </xdr:to>
    <xdr:sp macro="" textlink="">
      <xdr:nvSpPr>
        <xdr:cNvPr id="21093" name="Text 195">
          <a:extLst>
            <a:ext uri="{FF2B5EF4-FFF2-40B4-BE49-F238E27FC236}">
              <a16:creationId xmlns:a16="http://schemas.microsoft.com/office/drawing/2014/main" id="{36645701-B738-C4E7-671B-6D030980651D}"/>
            </a:ext>
          </a:extLst>
        </xdr:cNvPr>
        <xdr:cNvSpPr txBox="1">
          <a:spLocks noChangeArrowheads="1"/>
        </xdr:cNvSpPr>
      </xdr:nvSpPr>
      <xdr:spPr bwMode="auto">
        <a:xfrm>
          <a:off x="2162175" y="1295304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819</xdr:row>
      <xdr:rowOff>114300</xdr:rowOff>
    </xdr:from>
    <xdr:to>
      <xdr:col>5</xdr:col>
      <xdr:colOff>295275</xdr:colOff>
      <xdr:row>820</xdr:row>
      <xdr:rowOff>142875</xdr:rowOff>
    </xdr:to>
    <xdr:sp macro="" textlink="">
      <xdr:nvSpPr>
        <xdr:cNvPr id="21094" name="Text 196">
          <a:extLst>
            <a:ext uri="{FF2B5EF4-FFF2-40B4-BE49-F238E27FC236}">
              <a16:creationId xmlns:a16="http://schemas.microsoft.com/office/drawing/2014/main" id="{B3C8A031-6B97-6719-27BC-7A7AD1EA464E}"/>
            </a:ext>
          </a:extLst>
        </xdr:cNvPr>
        <xdr:cNvSpPr txBox="1">
          <a:spLocks noChangeArrowheads="1"/>
        </xdr:cNvSpPr>
      </xdr:nvSpPr>
      <xdr:spPr bwMode="auto">
        <a:xfrm>
          <a:off x="2162175" y="1330928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841</xdr:row>
      <xdr:rowOff>114300</xdr:rowOff>
    </xdr:from>
    <xdr:to>
      <xdr:col>5</xdr:col>
      <xdr:colOff>295275</xdr:colOff>
      <xdr:row>842</xdr:row>
      <xdr:rowOff>142875</xdr:rowOff>
    </xdr:to>
    <xdr:sp macro="" textlink="">
      <xdr:nvSpPr>
        <xdr:cNvPr id="21095" name="Text 197">
          <a:extLst>
            <a:ext uri="{FF2B5EF4-FFF2-40B4-BE49-F238E27FC236}">
              <a16:creationId xmlns:a16="http://schemas.microsoft.com/office/drawing/2014/main" id="{3C69DF2E-A650-C81C-B300-09AB0DCC1704}"/>
            </a:ext>
          </a:extLst>
        </xdr:cNvPr>
        <xdr:cNvSpPr txBox="1">
          <a:spLocks noChangeArrowheads="1"/>
        </xdr:cNvSpPr>
      </xdr:nvSpPr>
      <xdr:spPr bwMode="auto">
        <a:xfrm>
          <a:off x="2162175" y="1366551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863</xdr:row>
      <xdr:rowOff>114300</xdr:rowOff>
    </xdr:from>
    <xdr:to>
      <xdr:col>5</xdr:col>
      <xdr:colOff>295275</xdr:colOff>
      <xdr:row>864</xdr:row>
      <xdr:rowOff>142875</xdr:rowOff>
    </xdr:to>
    <xdr:sp macro="" textlink="">
      <xdr:nvSpPr>
        <xdr:cNvPr id="21096" name="Text 198">
          <a:extLst>
            <a:ext uri="{FF2B5EF4-FFF2-40B4-BE49-F238E27FC236}">
              <a16:creationId xmlns:a16="http://schemas.microsoft.com/office/drawing/2014/main" id="{3BB081F8-8A11-118B-14BC-200785C52D87}"/>
            </a:ext>
          </a:extLst>
        </xdr:cNvPr>
        <xdr:cNvSpPr txBox="1">
          <a:spLocks noChangeArrowheads="1"/>
        </xdr:cNvSpPr>
      </xdr:nvSpPr>
      <xdr:spPr bwMode="auto">
        <a:xfrm>
          <a:off x="2162175" y="1402175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885</xdr:row>
      <xdr:rowOff>114300</xdr:rowOff>
    </xdr:from>
    <xdr:to>
      <xdr:col>5</xdr:col>
      <xdr:colOff>295275</xdr:colOff>
      <xdr:row>886</xdr:row>
      <xdr:rowOff>142875</xdr:rowOff>
    </xdr:to>
    <xdr:sp macro="" textlink="">
      <xdr:nvSpPr>
        <xdr:cNvPr id="21097" name="Text 199">
          <a:extLst>
            <a:ext uri="{FF2B5EF4-FFF2-40B4-BE49-F238E27FC236}">
              <a16:creationId xmlns:a16="http://schemas.microsoft.com/office/drawing/2014/main" id="{DE51F40F-6465-EB3F-3470-D1014E7FEB50}"/>
            </a:ext>
          </a:extLst>
        </xdr:cNvPr>
        <xdr:cNvSpPr txBox="1">
          <a:spLocks noChangeArrowheads="1"/>
        </xdr:cNvSpPr>
      </xdr:nvSpPr>
      <xdr:spPr bwMode="auto">
        <a:xfrm>
          <a:off x="2162175" y="1437798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907</xdr:row>
      <xdr:rowOff>114300</xdr:rowOff>
    </xdr:from>
    <xdr:to>
      <xdr:col>5</xdr:col>
      <xdr:colOff>295275</xdr:colOff>
      <xdr:row>908</xdr:row>
      <xdr:rowOff>142875</xdr:rowOff>
    </xdr:to>
    <xdr:sp macro="" textlink="">
      <xdr:nvSpPr>
        <xdr:cNvPr id="21098" name="Text 200">
          <a:extLst>
            <a:ext uri="{FF2B5EF4-FFF2-40B4-BE49-F238E27FC236}">
              <a16:creationId xmlns:a16="http://schemas.microsoft.com/office/drawing/2014/main" id="{986F56B5-48E5-492B-247C-594A3ADCB547}"/>
            </a:ext>
          </a:extLst>
        </xdr:cNvPr>
        <xdr:cNvSpPr txBox="1">
          <a:spLocks noChangeArrowheads="1"/>
        </xdr:cNvSpPr>
      </xdr:nvSpPr>
      <xdr:spPr bwMode="auto">
        <a:xfrm>
          <a:off x="2162175" y="1473422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929</xdr:row>
      <xdr:rowOff>114300</xdr:rowOff>
    </xdr:from>
    <xdr:to>
      <xdr:col>5</xdr:col>
      <xdr:colOff>295275</xdr:colOff>
      <xdr:row>930</xdr:row>
      <xdr:rowOff>142875</xdr:rowOff>
    </xdr:to>
    <xdr:sp macro="" textlink="">
      <xdr:nvSpPr>
        <xdr:cNvPr id="21099" name="Text 201">
          <a:extLst>
            <a:ext uri="{FF2B5EF4-FFF2-40B4-BE49-F238E27FC236}">
              <a16:creationId xmlns:a16="http://schemas.microsoft.com/office/drawing/2014/main" id="{88BCEDCA-8A22-282C-1E8C-D9F780B2A141}"/>
            </a:ext>
          </a:extLst>
        </xdr:cNvPr>
        <xdr:cNvSpPr txBox="1">
          <a:spLocks noChangeArrowheads="1"/>
        </xdr:cNvSpPr>
      </xdr:nvSpPr>
      <xdr:spPr bwMode="auto">
        <a:xfrm>
          <a:off x="2162175" y="1509045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951</xdr:row>
      <xdr:rowOff>114300</xdr:rowOff>
    </xdr:from>
    <xdr:to>
      <xdr:col>5</xdr:col>
      <xdr:colOff>295275</xdr:colOff>
      <xdr:row>952</xdr:row>
      <xdr:rowOff>142875</xdr:rowOff>
    </xdr:to>
    <xdr:sp macro="" textlink="">
      <xdr:nvSpPr>
        <xdr:cNvPr id="21100" name="Text 202">
          <a:extLst>
            <a:ext uri="{FF2B5EF4-FFF2-40B4-BE49-F238E27FC236}">
              <a16:creationId xmlns:a16="http://schemas.microsoft.com/office/drawing/2014/main" id="{DD0CF4AE-D67F-809B-F985-B7037872B018}"/>
            </a:ext>
          </a:extLst>
        </xdr:cNvPr>
        <xdr:cNvSpPr txBox="1">
          <a:spLocks noChangeArrowheads="1"/>
        </xdr:cNvSpPr>
      </xdr:nvSpPr>
      <xdr:spPr bwMode="auto">
        <a:xfrm>
          <a:off x="2162175" y="1544669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973</xdr:row>
      <xdr:rowOff>114300</xdr:rowOff>
    </xdr:from>
    <xdr:to>
      <xdr:col>5</xdr:col>
      <xdr:colOff>295275</xdr:colOff>
      <xdr:row>974</xdr:row>
      <xdr:rowOff>142875</xdr:rowOff>
    </xdr:to>
    <xdr:sp macro="" textlink="">
      <xdr:nvSpPr>
        <xdr:cNvPr id="21101" name="Text 203">
          <a:extLst>
            <a:ext uri="{FF2B5EF4-FFF2-40B4-BE49-F238E27FC236}">
              <a16:creationId xmlns:a16="http://schemas.microsoft.com/office/drawing/2014/main" id="{97E3F19C-5BB6-FCBE-0526-0788B9836DD3}"/>
            </a:ext>
          </a:extLst>
        </xdr:cNvPr>
        <xdr:cNvSpPr txBox="1">
          <a:spLocks noChangeArrowheads="1"/>
        </xdr:cNvSpPr>
      </xdr:nvSpPr>
      <xdr:spPr bwMode="auto">
        <a:xfrm>
          <a:off x="2162175" y="1580292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995</xdr:row>
      <xdr:rowOff>114300</xdr:rowOff>
    </xdr:from>
    <xdr:to>
      <xdr:col>5</xdr:col>
      <xdr:colOff>295275</xdr:colOff>
      <xdr:row>996</xdr:row>
      <xdr:rowOff>142875</xdr:rowOff>
    </xdr:to>
    <xdr:sp macro="" textlink="">
      <xdr:nvSpPr>
        <xdr:cNvPr id="21102" name="Text 204">
          <a:extLst>
            <a:ext uri="{FF2B5EF4-FFF2-40B4-BE49-F238E27FC236}">
              <a16:creationId xmlns:a16="http://schemas.microsoft.com/office/drawing/2014/main" id="{B4A4059C-E70A-064B-C2DF-52780887DD5A}"/>
            </a:ext>
          </a:extLst>
        </xdr:cNvPr>
        <xdr:cNvSpPr txBox="1">
          <a:spLocks noChangeArrowheads="1"/>
        </xdr:cNvSpPr>
      </xdr:nvSpPr>
      <xdr:spPr bwMode="auto">
        <a:xfrm>
          <a:off x="2162175" y="1615916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1017</xdr:row>
      <xdr:rowOff>114300</xdr:rowOff>
    </xdr:from>
    <xdr:to>
      <xdr:col>5</xdr:col>
      <xdr:colOff>295275</xdr:colOff>
      <xdr:row>1018</xdr:row>
      <xdr:rowOff>142875</xdr:rowOff>
    </xdr:to>
    <xdr:sp macro="" textlink="">
      <xdr:nvSpPr>
        <xdr:cNvPr id="21103" name="Text 205">
          <a:extLst>
            <a:ext uri="{FF2B5EF4-FFF2-40B4-BE49-F238E27FC236}">
              <a16:creationId xmlns:a16="http://schemas.microsoft.com/office/drawing/2014/main" id="{089AA8C8-C5C2-9209-7072-41BAC40F51C2}"/>
            </a:ext>
          </a:extLst>
        </xdr:cNvPr>
        <xdr:cNvSpPr txBox="1">
          <a:spLocks noChangeArrowheads="1"/>
        </xdr:cNvSpPr>
      </xdr:nvSpPr>
      <xdr:spPr bwMode="auto">
        <a:xfrm>
          <a:off x="2162175" y="1651539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1039</xdr:row>
      <xdr:rowOff>114300</xdr:rowOff>
    </xdr:from>
    <xdr:to>
      <xdr:col>5</xdr:col>
      <xdr:colOff>295275</xdr:colOff>
      <xdr:row>1040</xdr:row>
      <xdr:rowOff>142875</xdr:rowOff>
    </xdr:to>
    <xdr:sp macro="" textlink="">
      <xdr:nvSpPr>
        <xdr:cNvPr id="21104" name="Text 206">
          <a:extLst>
            <a:ext uri="{FF2B5EF4-FFF2-40B4-BE49-F238E27FC236}">
              <a16:creationId xmlns:a16="http://schemas.microsoft.com/office/drawing/2014/main" id="{7E45B5AD-5ECB-F356-4F7B-A33832D6B5AB}"/>
            </a:ext>
          </a:extLst>
        </xdr:cNvPr>
        <xdr:cNvSpPr txBox="1">
          <a:spLocks noChangeArrowheads="1"/>
        </xdr:cNvSpPr>
      </xdr:nvSpPr>
      <xdr:spPr bwMode="auto">
        <a:xfrm>
          <a:off x="2162175" y="1687163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1061</xdr:row>
      <xdr:rowOff>114300</xdr:rowOff>
    </xdr:from>
    <xdr:to>
      <xdr:col>5</xdr:col>
      <xdr:colOff>295275</xdr:colOff>
      <xdr:row>1062</xdr:row>
      <xdr:rowOff>142875</xdr:rowOff>
    </xdr:to>
    <xdr:sp macro="" textlink="">
      <xdr:nvSpPr>
        <xdr:cNvPr id="21105" name="Text 207">
          <a:extLst>
            <a:ext uri="{FF2B5EF4-FFF2-40B4-BE49-F238E27FC236}">
              <a16:creationId xmlns:a16="http://schemas.microsoft.com/office/drawing/2014/main" id="{7FA7DBFA-C4BB-5049-D7F0-D17BF55DAD24}"/>
            </a:ext>
          </a:extLst>
        </xdr:cNvPr>
        <xdr:cNvSpPr txBox="1">
          <a:spLocks noChangeArrowheads="1"/>
        </xdr:cNvSpPr>
      </xdr:nvSpPr>
      <xdr:spPr bwMode="auto">
        <a:xfrm>
          <a:off x="2162175" y="1722786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1083</xdr:row>
      <xdr:rowOff>114300</xdr:rowOff>
    </xdr:from>
    <xdr:to>
      <xdr:col>5</xdr:col>
      <xdr:colOff>295275</xdr:colOff>
      <xdr:row>1084</xdr:row>
      <xdr:rowOff>142875</xdr:rowOff>
    </xdr:to>
    <xdr:sp macro="" textlink="">
      <xdr:nvSpPr>
        <xdr:cNvPr id="21106" name="Text 208">
          <a:extLst>
            <a:ext uri="{FF2B5EF4-FFF2-40B4-BE49-F238E27FC236}">
              <a16:creationId xmlns:a16="http://schemas.microsoft.com/office/drawing/2014/main" id="{1F62DF6A-47CE-FFB4-7E04-95BB202B600F}"/>
            </a:ext>
          </a:extLst>
        </xdr:cNvPr>
        <xdr:cNvSpPr txBox="1">
          <a:spLocks noChangeArrowheads="1"/>
        </xdr:cNvSpPr>
      </xdr:nvSpPr>
      <xdr:spPr bwMode="auto">
        <a:xfrm>
          <a:off x="2162175" y="1758410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1105</xdr:row>
      <xdr:rowOff>114300</xdr:rowOff>
    </xdr:from>
    <xdr:to>
      <xdr:col>5</xdr:col>
      <xdr:colOff>295275</xdr:colOff>
      <xdr:row>1106</xdr:row>
      <xdr:rowOff>142875</xdr:rowOff>
    </xdr:to>
    <xdr:sp macro="" textlink="">
      <xdr:nvSpPr>
        <xdr:cNvPr id="21107" name="Text 209">
          <a:extLst>
            <a:ext uri="{FF2B5EF4-FFF2-40B4-BE49-F238E27FC236}">
              <a16:creationId xmlns:a16="http://schemas.microsoft.com/office/drawing/2014/main" id="{616CF462-CA37-B9E3-3B9C-D585052A1A74}"/>
            </a:ext>
          </a:extLst>
        </xdr:cNvPr>
        <xdr:cNvSpPr txBox="1">
          <a:spLocks noChangeArrowheads="1"/>
        </xdr:cNvSpPr>
      </xdr:nvSpPr>
      <xdr:spPr bwMode="auto">
        <a:xfrm>
          <a:off x="2162175" y="1794033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1127</xdr:row>
      <xdr:rowOff>114300</xdr:rowOff>
    </xdr:from>
    <xdr:to>
      <xdr:col>5</xdr:col>
      <xdr:colOff>295275</xdr:colOff>
      <xdr:row>1128</xdr:row>
      <xdr:rowOff>142875</xdr:rowOff>
    </xdr:to>
    <xdr:sp macro="" textlink="">
      <xdr:nvSpPr>
        <xdr:cNvPr id="21108" name="Text 210">
          <a:extLst>
            <a:ext uri="{FF2B5EF4-FFF2-40B4-BE49-F238E27FC236}">
              <a16:creationId xmlns:a16="http://schemas.microsoft.com/office/drawing/2014/main" id="{DD2441B3-BFAF-4BA9-ABE3-6C9C42D60F8B}"/>
            </a:ext>
          </a:extLst>
        </xdr:cNvPr>
        <xdr:cNvSpPr txBox="1">
          <a:spLocks noChangeArrowheads="1"/>
        </xdr:cNvSpPr>
      </xdr:nvSpPr>
      <xdr:spPr bwMode="auto">
        <a:xfrm>
          <a:off x="2162175" y="1829657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1149</xdr:row>
      <xdr:rowOff>114300</xdr:rowOff>
    </xdr:from>
    <xdr:to>
      <xdr:col>5</xdr:col>
      <xdr:colOff>295275</xdr:colOff>
      <xdr:row>1150</xdr:row>
      <xdr:rowOff>142875</xdr:rowOff>
    </xdr:to>
    <xdr:sp macro="" textlink="">
      <xdr:nvSpPr>
        <xdr:cNvPr id="21109" name="Text 211">
          <a:extLst>
            <a:ext uri="{FF2B5EF4-FFF2-40B4-BE49-F238E27FC236}">
              <a16:creationId xmlns:a16="http://schemas.microsoft.com/office/drawing/2014/main" id="{5B908C9F-95FA-ACCD-C4D2-331904CE5E6C}"/>
            </a:ext>
          </a:extLst>
        </xdr:cNvPr>
        <xdr:cNvSpPr txBox="1">
          <a:spLocks noChangeArrowheads="1"/>
        </xdr:cNvSpPr>
      </xdr:nvSpPr>
      <xdr:spPr bwMode="auto">
        <a:xfrm>
          <a:off x="2162175" y="1865280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1171</xdr:row>
      <xdr:rowOff>114300</xdr:rowOff>
    </xdr:from>
    <xdr:to>
      <xdr:col>5</xdr:col>
      <xdr:colOff>295275</xdr:colOff>
      <xdr:row>1172</xdr:row>
      <xdr:rowOff>142875</xdr:rowOff>
    </xdr:to>
    <xdr:sp macro="" textlink="">
      <xdr:nvSpPr>
        <xdr:cNvPr id="21110" name="Text 212">
          <a:extLst>
            <a:ext uri="{FF2B5EF4-FFF2-40B4-BE49-F238E27FC236}">
              <a16:creationId xmlns:a16="http://schemas.microsoft.com/office/drawing/2014/main" id="{4C52ED7A-B674-8B5E-88EC-1118876CD250}"/>
            </a:ext>
          </a:extLst>
        </xdr:cNvPr>
        <xdr:cNvSpPr txBox="1">
          <a:spLocks noChangeArrowheads="1"/>
        </xdr:cNvSpPr>
      </xdr:nvSpPr>
      <xdr:spPr bwMode="auto">
        <a:xfrm>
          <a:off x="2162175" y="1900904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1193</xdr:row>
      <xdr:rowOff>114300</xdr:rowOff>
    </xdr:from>
    <xdr:to>
      <xdr:col>5</xdr:col>
      <xdr:colOff>295275</xdr:colOff>
      <xdr:row>1194</xdr:row>
      <xdr:rowOff>142875</xdr:rowOff>
    </xdr:to>
    <xdr:sp macro="" textlink="">
      <xdr:nvSpPr>
        <xdr:cNvPr id="21111" name="Text 213">
          <a:extLst>
            <a:ext uri="{FF2B5EF4-FFF2-40B4-BE49-F238E27FC236}">
              <a16:creationId xmlns:a16="http://schemas.microsoft.com/office/drawing/2014/main" id="{C1868201-EC41-656B-53F2-1CD673A2743A}"/>
            </a:ext>
          </a:extLst>
        </xdr:cNvPr>
        <xdr:cNvSpPr txBox="1">
          <a:spLocks noChangeArrowheads="1"/>
        </xdr:cNvSpPr>
      </xdr:nvSpPr>
      <xdr:spPr bwMode="auto">
        <a:xfrm>
          <a:off x="2162175" y="1936527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1215</xdr:row>
      <xdr:rowOff>114300</xdr:rowOff>
    </xdr:from>
    <xdr:to>
      <xdr:col>5</xdr:col>
      <xdr:colOff>295275</xdr:colOff>
      <xdr:row>1216</xdr:row>
      <xdr:rowOff>142875</xdr:rowOff>
    </xdr:to>
    <xdr:sp macro="" textlink="">
      <xdr:nvSpPr>
        <xdr:cNvPr id="21112" name="Text 214">
          <a:extLst>
            <a:ext uri="{FF2B5EF4-FFF2-40B4-BE49-F238E27FC236}">
              <a16:creationId xmlns:a16="http://schemas.microsoft.com/office/drawing/2014/main" id="{B85B5CB3-13C6-482C-52DF-B331215DAA0C}"/>
            </a:ext>
          </a:extLst>
        </xdr:cNvPr>
        <xdr:cNvSpPr txBox="1">
          <a:spLocks noChangeArrowheads="1"/>
        </xdr:cNvSpPr>
      </xdr:nvSpPr>
      <xdr:spPr bwMode="auto">
        <a:xfrm>
          <a:off x="2162175" y="1972151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1237</xdr:row>
      <xdr:rowOff>114300</xdr:rowOff>
    </xdr:from>
    <xdr:to>
      <xdr:col>5</xdr:col>
      <xdr:colOff>295275</xdr:colOff>
      <xdr:row>1238</xdr:row>
      <xdr:rowOff>142875</xdr:rowOff>
    </xdr:to>
    <xdr:sp macro="" textlink="">
      <xdr:nvSpPr>
        <xdr:cNvPr id="21113" name="Text 215">
          <a:extLst>
            <a:ext uri="{FF2B5EF4-FFF2-40B4-BE49-F238E27FC236}">
              <a16:creationId xmlns:a16="http://schemas.microsoft.com/office/drawing/2014/main" id="{D136D85A-0B58-3B82-460A-663C69EA8C8C}"/>
            </a:ext>
          </a:extLst>
        </xdr:cNvPr>
        <xdr:cNvSpPr txBox="1">
          <a:spLocks noChangeArrowheads="1"/>
        </xdr:cNvSpPr>
      </xdr:nvSpPr>
      <xdr:spPr bwMode="auto">
        <a:xfrm>
          <a:off x="2162175" y="2007774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1259</xdr:row>
      <xdr:rowOff>114300</xdr:rowOff>
    </xdr:from>
    <xdr:to>
      <xdr:col>5</xdr:col>
      <xdr:colOff>295275</xdr:colOff>
      <xdr:row>1260</xdr:row>
      <xdr:rowOff>142875</xdr:rowOff>
    </xdr:to>
    <xdr:sp macro="" textlink="">
      <xdr:nvSpPr>
        <xdr:cNvPr id="21114" name="Text 216">
          <a:extLst>
            <a:ext uri="{FF2B5EF4-FFF2-40B4-BE49-F238E27FC236}">
              <a16:creationId xmlns:a16="http://schemas.microsoft.com/office/drawing/2014/main" id="{655C7D3B-7CDB-5F47-4FEA-63FE37467AC7}"/>
            </a:ext>
          </a:extLst>
        </xdr:cNvPr>
        <xdr:cNvSpPr txBox="1">
          <a:spLocks noChangeArrowheads="1"/>
        </xdr:cNvSpPr>
      </xdr:nvSpPr>
      <xdr:spPr bwMode="auto">
        <a:xfrm>
          <a:off x="2162175" y="2043398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1281</xdr:row>
      <xdr:rowOff>114300</xdr:rowOff>
    </xdr:from>
    <xdr:to>
      <xdr:col>5</xdr:col>
      <xdr:colOff>295275</xdr:colOff>
      <xdr:row>1282</xdr:row>
      <xdr:rowOff>142875</xdr:rowOff>
    </xdr:to>
    <xdr:sp macro="" textlink="">
      <xdr:nvSpPr>
        <xdr:cNvPr id="21115" name="Text 217">
          <a:extLst>
            <a:ext uri="{FF2B5EF4-FFF2-40B4-BE49-F238E27FC236}">
              <a16:creationId xmlns:a16="http://schemas.microsoft.com/office/drawing/2014/main" id="{5C86FA4E-1BFB-F728-BEFD-678115D5A8C7}"/>
            </a:ext>
          </a:extLst>
        </xdr:cNvPr>
        <xdr:cNvSpPr txBox="1">
          <a:spLocks noChangeArrowheads="1"/>
        </xdr:cNvSpPr>
      </xdr:nvSpPr>
      <xdr:spPr bwMode="auto">
        <a:xfrm>
          <a:off x="2162175" y="2079021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1303</xdr:row>
      <xdr:rowOff>114300</xdr:rowOff>
    </xdr:from>
    <xdr:to>
      <xdr:col>5</xdr:col>
      <xdr:colOff>295275</xdr:colOff>
      <xdr:row>1304</xdr:row>
      <xdr:rowOff>142875</xdr:rowOff>
    </xdr:to>
    <xdr:sp macro="" textlink="">
      <xdr:nvSpPr>
        <xdr:cNvPr id="21116" name="Text 218">
          <a:extLst>
            <a:ext uri="{FF2B5EF4-FFF2-40B4-BE49-F238E27FC236}">
              <a16:creationId xmlns:a16="http://schemas.microsoft.com/office/drawing/2014/main" id="{56F5CA99-0ECC-B387-31E4-2120D04E7671}"/>
            </a:ext>
          </a:extLst>
        </xdr:cNvPr>
        <xdr:cNvSpPr txBox="1">
          <a:spLocks noChangeArrowheads="1"/>
        </xdr:cNvSpPr>
      </xdr:nvSpPr>
      <xdr:spPr bwMode="auto">
        <a:xfrm>
          <a:off x="2162175" y="2114645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1325</xdr:row>
      <xdr:rowOff>114300</xdr:rowOff>
    </xdr:from>
    <xdr:to>
      <xdr:col>5</xdr:col>
      <xdr:colOff>295275</xdr:colOff>
      <xdr:row>1326</xdr:row>
      <xdr:rowOff>142875</xdr:rowOff>
    </xdr:to>
    <xdr:sp macro="" textlink="">
      <xdr:nvSpPr>
        <xdr:cNvPr id="21117" name="Text 219">
          <a:extLst>
            <a:ext uri="{FF2B5EF4-FFF2-40B4-BE49-F238E27FC236}">
              <a16:creationId xmlns:a16="http://schemas.microsoft.com/office/drawing/2014/main" id="{A4DF1FBD-2A50-D323-9836-F2CD5885BFC1}"/>
            </a:ext>
          </a:extLst>
        </xdr:cNvPr>
        <xdr:cNvSpPr txBox="1">
          <a:spLocks noChangeArrowheads="1"/>
        </xdr:cNvSpPr>
      </xdr:nvSpPr>
      <xdr:spPr bwMode="auto">
        <a:xfrm>
          <a:off x="2162175" y="2150268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1347</xdr:row>
      <xdr:rowOff>114300</xdr:rowOff>
    </xdr:from>
    <xdr:to>
      <xdr:col>5</xdr:col>
      <xdr:colOff>295275</xdr:colOff>
      <xdr:row>1348</xdr:row>
      <xdr:rowOff>142875</xdr:rowOff>
    </xdr:to>
    <xdr:sp macro="" textlink="">
      <xdr:nvSpPr>
        <xdr:cNvPr id="21118" name="Text 220">
          <a:extLst>
            <a:ext uri="{FF2B5EF4-FFF2-40B4-BE49-F238E27FC236}">
              <a16:creationId xmlns:a16="http://schemas.microsoft.com/office/drawing/2014/main" id="{CDD3F7F7-6623-AF0F-B94E-25B28ABFC34C}"/>
            </a:ext>
          </a:extLst>
        </xdr:cNvPr>
        <xdr:cNvSpPr txBox="1">
          <a:spLocks noChangeArrowheads="1"/>
        </xdr:cNvSpPr>
      </xdr:nvSpPr>
      <xdr:spPr bwMode="auto">
        <a:xfrm>
          <a:off x="2162175" y="2185892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1369</xdr:row>
      <xdr:rowOff>114300</xdr:rowOff>
    </xdr:from>
    <xdr:to>
      <xdr:col>5</xdr:col>
      <xdr:colOff>295275</xdr:colOff>
      <xdr:row>1370</xdr:row>
      <xdr:rowOff>142875</xdr:rowOff>
    </xdr:to>
    <xdr:sp macro="" textlink="">
      <xdr:nvSpPr>
        <xdr:cNvPr id="21119" name="Text 221">
          <a:extLst>
            <a:ext uri="{FF2B5EF4-FFF2-40B4-BE49-F238E27FC236}">
              <a16:creationId xmlns:a16="http://schemas.microsoft.com/office/drawing/2014/main" id="{714C90CF-1838-5AC2-D76A-62C2629118C5}"/>
            </a:ext>
          </a:extLst>
        </xdr:cNvPr>
        <xdr:cNvSpPr txBox="1">
          <a:spLocks noChangeArrowheads="1"/>
        </xdr:cNvSpPr>
      </xdr:nvSpPr>
      <xdr:spPr bwMode="auto">
        <a:xfrm>
          <a:off x="2162175" y="2221515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1391</xdr:row>
      <xdr:rowOff>114300</xdr:rowOff>
    </xdr:from>
    <xdr:to>
      <xdr:col>5</xdr:col>
      <xdr:colOff>295275</xdr:colOff>
      <xdr:row>1392</xdr:row>
      <xdr:rowOff>142875</xdr:rowOff>
    </xdr:to>
    <xdr:sp macro="" textlink="">
      <xdr:nvSpPr>
        <xdr:cNvPr id="21120" name="Text 222">
          <a:extLst>
            <a:ext uri="{FF2B5EF4-FFF2-40B4-BE49-F238E27FC236}">
              <a16:creationId xmlns:a16="http://schemas.microsoft.com/office/drawing/2014/main" id="{A40B27D9-E09F-7AEC-274F-EF80FF9F9F48}"/>
            </a:ext>
          </a:extLst>
        </xdr:cNvPr>
        <xdr:cNvSpPr txBox="1">
          <a:spLocks noChangeArrowheads="1"/>
        </xdr:cNvSpPr>
      </xdr:nvSpPr>
      <xdr:spPr bwMode="auto">
        <a:xfrm>
          <a:off x="2162175" y="2257139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1413</xdr:row>
      <xdr:rowOff>114300</xdr:rowOff>
    </xdr:from>
    <xdr:to>
      <xdr:col>5</xdr:col>
      <xdr:colOff>295275</xdr:colOff>
      <xdr:row>1414</xdr:row>
      <xdr:rowOff>142875</xdr:rowOff>
    </xdr:to>
    <xdr:sp macro="" textlink="">
      <xdr:nvSpPr>
        <xdr:cNvPr id="21121" name="Text 223">
          <a:extLst>
            <a:ext uri="{FF2B5EF4-FFF2-40B4-BE49-F238E27FC236}">
              <a16:creationId xmlns:a16="http://schemas.microsoft.com/office/drawing/2014/main" id="{03BE1901-1BA6-BBE4-5ADF-1A82AAE8451A}"/>
            </a:ext>
          </a:extLst>
        </xdr:cNvPr>
        <xdr:cNvSpPr txBox="1">
          <a:spLocks noChangeArrowheads="1"/>
        </xdr:cNvSpPr>
      </xdr:nvSpPr>
      <xdr:spPr bwMode="auto">
        <a:xfrm>
          <a:off x="2162175" y="2292762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1435</xdr:row>
      <xdr:rowOff>114300</xdr:rowOff>
    </xdr:from>
    <xdr:to>
      <xdr:col>5</xdr:col>
      <xdr:colOff>295275</xdr:colOff>
      <xdr:row>1436</xdr:row>
      <xdr:rowOff>142875</xdr:rowOff>
    </xdr:to>
    <xdr:sp macro="" textlink="">
      <xdr:nvSpPr>
        <xdr:cNvPr id="21122" name="Text 224">
          <a:extLst>
            <a:ext uri="{FF2B5EF4-FFF2-40B4-BE49-F238E27FC236}">
              <a16:creationId xmlns:a16="http://schemas.microsoft.com/office/drawing/2014/main" id="{05497FF7-A3B4-C357-4CE7-B812869030A5}"/>
            </a:ext>
          </a:extLst>
        </xdr:cNvPr>
        <xdr:cNvSpPr txBox="1">
          <a:spLocks noChangeArrowheads="1"/>
        </xdr:cNvSpPr>
      </xdr:nvSpPr>
      <xdr:spPr bwMode="auto">
        <a:xfrm>
          <a:off x="2162175" y="2328386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1457</xdr:row>
      <xdr:rowOff>114300</xdr:rowOff>
    </xdr:from>
    <xdr:to>
      <xdr:col>5</xdr:col>
      <xdr:colOff>295275</xdr:colOff>
      <xdr:row>1458</xdr:row>
      <xdr:rowOff>142875</xdr:rowOff>
    </xdr:to>
    <xdr:sp macro="" textlink="">
      <xdr:nvSpPr>
        <xdr:cNvPr id="21123" name="Text 225">
          <a:extLst>
            <a:ext uri="{FF2B5EF4-FFF2-40B4-BE49-F238E27FC236}">
              <a16:creationId xmlns:a16="http://schemas.microsoft.com/office/drawing/2014/main" id="{ACE879FD-FF10-4DAB-1FA4-10F474867773}"/>
            </a:ext>
          </a:extLst>
        </xdr:cNvPr>
        <xdr:cNvSpPr txBox="1">
          <a:spLocks noChangeArrowheads="1"/>
        </xdr:cNvSpPr>
      </xdr:nvSpPr>
      <xdr:spPr bwMode="auto">
        <a:xfrm>
          <a:off x="2162175" y="2364009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1479</xdr:row>
      <xdr:rowOff>114300</xdr:rowOff>
    </xdr:from>
    <xdr:to>
      <xdr:col>5</xdr:col>
      <xdr:colOff>295275</xdr:colOff>
      <xdr:row>1480</xdr:row>
      <xdr:rowOff>142875</xdr:rowOff>
    </xdr:to>
    <xdr:sp macro="" textlink="">
      <xdr:nvSpPr>
        <xdr:cNvPr id="21124" name="Text 226">
          <a:extLst>
            <a:ext uri="{FF2B5EF4-FFF2-40B4-BE49-F238E27FC236}">
              <a16:creationId xmlns:a16="http://schemas.microsoft.com/office/drawing/2014/main" id="{5079C53E-38B0-3DA4-31BD-DAEEC2CD0AFE}"/>
            </a:ext>
          </a:extLst>
        </xdr:cNvPr>
        <xdr:cNvSpPr txBox="1">
          <a:spLocks noChangeArrowheads="1"/>
        </xdr:cNvSpPr>
      </xdr:nvSpPr>
      <xdr:spPr bwMode="auto">
        <a:xfrm>
          <a:off x="2162175" y="2399633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1501</xdr:row>
      <xdr:rowOff>114300</xdr:rowOff>
    </xdr:from>
    <xdr:to>
      <xdr:col>5</xdr:col>
      <xdr:colOff>295275</xdr:colOff>
      <xdr:row>1502</xdr:row>
      <xdr:rowOff>142875</xdr:rowOff>
    </xdr:to>
    <xdr:sp macro="" textlink="">
      <xdr:nvSpPr>
        <xdr:cNvPr id="21125" name="Text 227">
          <a:extLst>
            <a:ext uri="{FF2B5EF4-FFF2-40B4-BE49-F238E27FC236}">
              <a16:creationId xmlns:a16="http://schemas.microsoft.com/office/drawing/2014/main" id="{D61B5E11-892C-7310-DE51-1ABA96AE19E8}"/>
            </a:ext>
          </a:extLst>
        </xdr:cNvPr>
        <xdr:cNvSpPr txBox="1">
          <a:spLocks noChangeArrowheads="1"/>
        </xdr:cNvSpPr>
      </xdr:nvSpPr>
      <xdr:spPr bwMode="auto">
        <a:xfrm>
          <a:off x="2162175" y="24352567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26" name="Text 228">
          <a:extLst>
            <a:ext uri="{FF2B5EF4-FFF2-40B4-BE49-F238E27FC236}">
              <a16:creationId xmlns:a16="http://schemas.microsoft.com/office/drawing/2014/main" id="{E9F0B1F7-E0B9-EDE0-0B94-B382254C19C7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27" name="Text 229">
          <a:extLst>
            <a:ext uri="{FF2B5EF4-FFF2-40B4-BE49-F238E27FC236}">
              <a16:creationId xmlns:a16="http://schemas.microsoft.com/office/drawing/2014/main" id="{D716F040-B798-56AD-4E91-741E25D057C0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28" name="Text 230">
          <a:extLst>
            <a:ext uri="{FF2B5EF4-FFF2-40B4-BE49-F238E27FC236}">
              <a16:creationId xmlns:a16="http://schemas.microsoft.com/office/drawing/2014/main" id="{01C14997-A108-2B37-E592-2C4EF9607CF4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29" name="Text 231">
          <a:extLst>
            <a:ext uri="{FF2B5EF4-FFF2-40B4-BE49-F238E27FC236}">
              <a16:creationId xmlns:a16="http://schemas.microsoft.com/office/drawing/2014/main" id="{9C53AF16-5949-EE39-9444-2126A50C9FB5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30" name="Text 232">
          <a:extLst>
            <a:ext uri="{FF2B5EF4-FFF2-40B4-BE49-F238E27FC236}">
              <a16:creationId xmlns:a16="http://schemas.microsoft.com/office/drawing/2014/main" id="{64914117-FDDF-612E-A2F1-C5763473559D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31" name="Text 233">
          <a:extLst>
            <a:ext uri="{FF2B5EF4-FFF2-40B4-BE49-F238E27FC236}">
              <a16:creationId xmlns:a16="http://schemas.microsoft.com/office/drawing/2014/main" id="{9BD38F67-F548-0F70-7C80-5C9E4509FF6D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32" name="Text 234">
          <a:extLst>
            <a:ext uri="{FF2B5EF4-FFF2-40B4-BE49-F238E27FC236}">
              <a16:creationId xmlns:a16="http://schemas.microsoft.com/office/drawing/2014/main" id="{0AF5A227-46F8-52F5-A756-E20ABD670F44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33" name="Text 235">
          <a:extLst>
            <a:ext uri="{FF2B5EF4-FFF2-40B4-BE49-F238E27FC236}">
              <a16:creationId xmlns:a16="http://schemas.microsoft.com/office/drawing/2014/main" id="{6542AC2A-32A3-2599-97B8-456C25214D55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34" name="Text 236">
          <a:extLst>
            <a:ext uri="{FF2B5EF4-FFF2-40B4-BE49-F238E27FC236}">
              <a16:creationId xmlns:a16="http://schemas.microsoft.com/office/drawing/2014/main" id="{B198BF27-452B-C872-55EE-02FAD1C67DEA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35" name="Text 237">
          <a:extLst>
            <a:ext uri="{FF2B5EF4-FFF2-40B4-BE49-F238E27FC236}">
              <a16:creationId xmlns:a16="http://schemas.microsoft.com/office/drawing/2014/main" id="{937CE92A-47F5-7A50-3317-E7684ECA78E9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1519</xdr:row>
      <xdr:rowOff>85725</xdr:rowOff>
    </xdr:from>
    <xdr:to>
      <xdr:col>5</xdr:col>
      <xdr:colOff>295275</xdr:colOff>
      <xdr:row>1520</xdr:row>
      <xdr:rowOff>114300</xdr:rowOff>
    </xdr:to>
    <xdr:sp macro="" textlink="">
      <xdr:nvSpPr>
        <xdr:cNvPr id="21136" name="Text 238">
          <a:extLst>
            <a:ext uri="{FF2B5EF4-FFF2-40B4-BE49-F238E27FC236}">
              <a16:creationId xmlns:a16="http://schemas.microsoft.com/office/drawing/2014/main" id="{4BC39267-D41A-D936-A153-A8E0B56A643D}"/>
            </a:ext>
          </a:extLst>
        </xdr:cNvPr>
        <xdr:cNvSpPr txBox="1">
          <a:spLocks noChangeArrowheads="1"/>
        </xdr:cNvSpPr>
      </xdr:nvSpPr>
      <xdr:spPr bwMode="auto">
        <a:xfrm>
          <a:off x="2162175" y="2464117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37" name="Text 239">
          <a:extLst>
            <a:ext uri="{FF2B5EF4-FFF2-40B4-BE49-F238E27FC236}">
              <a16:creationId xmlns:a16="http://schemas.microsoft.com/office/drawing/2014/main" id="{0097B955-1AEC-76D2-9C0B-7399B0D4645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38" name="Text 240">
          <a:extLst>
            <a:ext uri="{FF2B5EF4-FFF2-40B4-BE49-F238E27FC236}">
              <a16:creationId xmlns:a16="http://schemas.microsoft.com/office/drawing/2014/main" id="{D8BBE6E3-A3B3-9EA4-6C61-D9480B2EA71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71</xdr:row>
      <xdr:rowOff>114300</xdr:rowOff>
    </xdr:from>
    <xdr:to>
      <xdr:col>5</xdr:col>
      <xdr:colOff>295275</xdr:colOff>
      <xdr:row>72</xdr:row>
      <xdr:rowOff>142875</xdr:rowOff>
    </xdr:to>
    <xdr:sp macro="" textlink="">
      <xdr:nvSpPr>
        <xdr:cNvPr id="21139" name="Text 241">
          <a:extLst>
            <a:ext uri="{FF2B5EF4-FFF2-40B4-BE49-F238E27FC236}">
              <a16:creationId xmlns:a16="http://schemas.microsoft.com/office/drawing/2014/main" id="{36072820-2FFA-EFD1-0C07-9E96402EB8B7}"/>
            </a:ext>
          </a:extLst>
        </xdr:cNvPr>
        <xdr:cNvSpPr txBox="1">
          <a:spLocks noChangeArrowheads="1"/>
        </xdr:cNvSpPr>
      </xdr:nvSpPr>
      <xdr:spPr bwMode="auto">
        <a:xfrm>
          <a:off x="2162175" y="119729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71</xdr:row>
      <xdr:rowOff>114300</xdr:rowOff>
    </xdr:from>
    <xdr:to>
      <xdr:col>5</xdr:col>
      <xdr:colOff>295275</xdr:colOff>
      <xdr:row>72</xdr:row>
      <xdr:rowOff>142875</xdr:rowOff>
    </xdr:to>
    <xdr:sp macro="" textlink="">
      <xdr:nvSpPr>
        <xdr:cNvPr id="21140" name="Text 242">
          <a:extLst>
            <a:ext uri="{FF2B5EF4-FFF2-40B4-BE49-F238E27FC236}">
              <a16:creationId xmlns:a16="http://schemas.microsoft.com/office/drawing/2014/main" id="{2E74250C-7D26-F509-AACA-BBA26EB342C2}"/>
            </a:ext>
          </a:extLst>
        </xdr:cNvPr>
        <xdr:cNvSpPr txBox="1">
          <a:spLocks noChangeArrowheads="1"/>
        </xdr:cNvSpPr>
      </xdr:nvSpPr>
      <xdr:spPr bwMode="auto">
        <a:xfrm>
          <a:off x="2162175" y="11972925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41" name="Text 243">
          <a:extLst>
            <a:ext uri="{FF2B5EF4-FFF2-40B4-BE49-F238E27FC236}">
              <a16:creationId xmlns:a16="http://schemas.microsoft.com/office/drawing/2014/main" id="{9A15596A-36C2-7904-115F-71D0FE6FA9A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42" name="Text 244">
          <a:extLst>
            <a:ext uri="{FF2B5EF4-FFF2-40B4-BE49-F238E27FC236}">
              <a16:creationId xmlns:a16="http://schemas.microsoft.com/office/drawing/2014/main" id="{C3270CB7-37E9-7EBA-B16A-F939A53263C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43" name="Text 245">
          <a:extLst>
            <a:ext uri="{FF2B5EF4-FFF2-40B4-BE49-F238E27FC236}">
              <a16:creationId xmlns:a16="http://schemas.microsoft.com/office/drawing/2014/main" id="{804DEB38-7A98-484C-88B4-556DDDBFE62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44" name="Text 246">
          <a:extLst>
            <a:ext uri="{FF2B5EF4-FFF2-40B4-BE49-F238E27FC236}">
              <a16:creationId xmlns:a16="http://schemas.microsoft.com/office/drawing/2014/main" id="{302F5016-9C50-BDD1-8C12-FD33CADEC11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45" name="Text 247">
          <a:extLst>
            <a:ext uri="{FF2B5EF4-FFF2-40B4-BE49-F238E27FC236}">
              <a16:creationId xmlns:a16="http://schemas.microsoft.com/office/drawing/2014/main" id="{3D4065F1-B12D-5439-6E76-783179EC872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46" name="Text 248">
          <a:extLst>
            <a:ext uri="{FF2B5EF4-FFF2-40B4-BE49-F238E27FC236}">
              <a16:creationId xmlns:a16="http://schemas.microsoft.com/office/drawing/2014/main" id="{3BBC552C-9457-E3F1-F221-B26F165FCF0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47" name="Text 249">
          <a:extLst>
            <a:ext uri="{FF2B5EF4-FFF2-40B4-BE49-F238E27FC236}">
              <a16:creationId xmlns:a16="http://schemas.microsoft.com/office/drawing/2014/main" id="{BDA8C259-B431-FDCC-7777-04C653A6F95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48" name="Text 250">
          <a:extLst>
            <a:ext uri="{FF2B5EF4-FFF2-40B4-BE49-F238E27FC236}">
              <a16:creationId xmlns:a16="http://schemas.microsoft.com/office/drawing/2014/main" id="{B65B94D3-EB6C-0A7B-66B0-AAB41E2E61F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49" name="Text 251">
          <a:extLst>
            <a:ext uri="{FF2B5EF4-FFF2-40B4-BE49-F238E27FC236}">
              <a16:creationId xmlns:a16="http://schemas.microsoft.com/office/drawing/2014/main" id="{092A6C7A-D262-3351-96F8-FF6BD69312F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0" name="Text 252">
          <a:extLst>
            <a:ext uri="{FF2B5EF4-FFF2-40B4-BE49-F238E27FC236}">
              <a16:creationId xmlns:a16="http://schemas.microsoft.com/office/drawing/2014/main" id="{96565F1C-ADEA-6C36-855D-83AFB3DAC98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1" name="Text 253">
          <a:extLst>
            <a:ext uri="{FF2B5EF4-FFF2-40B4-BE49-F238E27FC236}">
              <a16:creationId xmlns:a16="http://schemas.microsoft.com/office/drawing/2014/main" id="{24352F54-C4C9-2555-CFF6-A81D8230802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2" name="Text 254">
          <a:extLst>
            <a:ext uri="{FF2B5EF4-FFF2-40B4-BE49-F238E27FC236}">
              <a16:creationId xmlns:a16="http://schemas.microsoft.com/office/drawing/2014/main" id="{327F2CC2-34A3-3FD7-9F67-7EDCB5FDFD6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3" name="Text 255">
          <a:extLst>
            <a:ext uri="{FF2B5EF4-FFF2-40B4-BE49-F238E27FC236}">
              <a16:creationId xmlns:a16="http://schemas.microsoft.com/office/drawing/2014/main" id="{B16F48D5-98D8-09A7-C53F-F07E61AE307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4" name="Text 256">
          <a:extLst>
            <a:ext uri="{FF2B5EF4-FFF2-40B4-BE49-F238E27FC236}">
              <a16:creationId xmlns:a16="http://schemas.microsoft.com/office/drawing/2014/main" id="{C7084276-727F-8F74-0BCB-6CD0B54ABC8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5" name="Text 257">
          <a:extLst>
            <a:ext uri="{FF2B5EF4-FFF2-40B4-BE49-F238E27FC236}">
              <a16:creationId xmlns:a16="http://schemas.microsoft.com/office/drawing/2014/main" id="{526E55C9-9306-B01B-B873-FC860013700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6" name="Text 258">
          <a:extLst>
            <a:ext uri="{FF2B5EF4-FFF2-40B4-BE49-F238E27FC236}">
              <a16:creationId xmlns:a16="http://schemas.microsoft.com/office/drawing/2014/main" id="{41D85937-2208-6B93-0816-E8951EEEF99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7" name="Text 259">
          <a:extLst>
            <a:ext uri="{FF2B5EF4-FFF2-40B4-BE49-F238E27FC236}">
              <a16:creationId xmlns:a16="http://schemas.microsoft.com/office/drawing/2014/main" id="{4A4BD00E-06B4-F7D6-7201-B5893A4B8CA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8" name="Text 260">
          <a:extLst>
            <a:ext uri="{FF2B5EF4-FFF2-40B4-BE49-F238E27FC236}">
              <a16:creationId xmlns:a16="http://schemas.microsoft.com/office/drawing/2014/main" id="{C403B569-3E22-C580-72A9-7E6DB961708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59" name="Text 261">
          <a:extLst>
            <a:ext uri="{FF2B5EF4-FFF2-40B4-BE49-F238E27FC236}">
              <a16:creationId xmlns:a16="http://schemas.microsoft.com/office/drawing/2014/main" id="{1828BAA0-DA55-0F1B-A001-3D5E21B6B24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0" name="Text 262">
          <a:extLst>
            <a:ext uri="{FF2B5EF4-FFF2-40B4-BE49-F238E27FC236}">
              <a16:creationId xmlns:a16="http://schemas.microsoft.com/office/drawing/2014/main" id="{30D533AC-497E-8E35-3E95-8C5D0D93336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1" name="Text 263">
          <a:extLst>
            <a:ext uri="{FF2B5EF4-FFF2-40B4-BE49-F238E27FC236}">
              <a16:creationId xmlns:a16="http://schemas.microsoft.com/office/drawing/2014/main" id="{D543D617-B963-B1B0-5892-347D462297B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2" name="Text 264">
          <a:extLst>
            <a:ext uri="{FF2B5EF4-FFF2-40B4-BE49-F238E27FC236}">
              <a16:creationId xmlns:a16="http://schemas.microsoft.com/office/drawing/2014/main" id="{8845BF90-570B-D2BC-DA9E-D2B77BBE660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3" name="Text 265">
          <a:extLst>
            <a:ext uri="{FF2B5EF4-FFF2-40B4-BE49-F238E27FC236}">
              <a16:creationId xmlns:a16="http://schemas.microsoft.com/office/drawing/2014/main" id="{9B56BFFF-7BE8-753F-973A-F133338331D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4" name="Text 266">
          <a:extLst>
            <a:ext uri="{FF2B5EF4-FFF2-40B4-BE49-F238E27FC236}">
              <a16:creationId xmlns:a16="http://schemas.microsoft.com/office/drawing/2014/main" id="{90A64532-DFC4-031B-1A5B-75791539626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5" name="Text 267">
          <a:extLst>
            <a:ext uri="{FF2B5EF4-FFF2-40B4-BE49-F238E27FC236}">
              <a16:creationId xmlns:a16="http://schemas.microsoft.com/office/drawing/2014/main" id="{F7F74BA1-D47F-1AF8-EDDC-2D9286BAA01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6" name="Text 268">
          <a:extLst>
            <a:ext uri="{FF2B5EF4-FFF2-40B4-BE49-F238E27FC236}">
              <a16:creationId xmlns:a16="http://schemas.microsoft.com/office/drawing/2014/main" id="{9466E55E-828B-1E35-65C4-36C76C03428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7" name="Text 269">
          <a:extLst>
            <a:ext uri="{FF2B5EF4-FFF2-40B4-BE49-F238E27FC236}">
              <a16:creationId xmlns:a16="http://schemas.microsoft.com/office/drawing/2014/main" id="{3D8AA763-2F8F-0CD3-313E-FB0AAFF02CD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8" name="Text 270">
          <a:extLst>
            <a:ext uri="{FF2B5EF4-FFF2-40B4-BE49-F238E27FC236}">
              <a16:creationId xmlns:a16="http://schemas.microsoft.com/office/drawing/2014/main" id="{9F96804C-80BE-8DD0-8DB7-4B4FF632B2E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69" name="Text 271">
          <a:extLst>
            <a:ext uri="{FF2B5EF4-FFF2-40B4-BE49-F238E27FC236}">
              <a16:creationId xmlns:a16="http://schemas.microsoft.com/office/drawing/2014/main" id="{D1825E16-0401-7BE7-1DD0-136FF6EA725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0" name="Text 272">
          <a:extLst>
            <a:ext uri="{FF2B5EF4-FFF2-40B4-BE49-F238E27FC236}">
              <a16:creationId xmlns:a16="http://schemas.microsoft.com/office/drawing/2014/main" id="{81FE4A8B-0BDC-E6E6-5F79-E17E8D3FD5D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1" name="Text 273">
          <a:extLst>
            <a:ext uri="{FF2B5EF4-FFF2-40B4-BE49-F238E27FC236}">
              <a16:creationId xmlns:a16="http://schemas.microsoft.com/office/drawing/2014/main" id="{8FF8A59E-053B-02F0-D3D6-0C1EBF4669B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2" name="Text 274">
          <a:extLst>
            <a:ext uri="{FF2B5EF4-FFF2-40B4-BE49-F238E27FC236}">
              <a16:creationId xmlns:a16="http://schemas.microsoft.com/office/drawing/2014/main" id="{CB605F72-B2FD-3762-4775-AAAD952CAF2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3" name="Text 275">
          <a:extLst>
            <a:ext uri="{FF2B5EF4-FFF2-40B4-BE49-F238E27FC236}">
              <a16:creationId xmlns:a16="http://schemas.microsoft.com/office/drawing/2014/main" id="{D73ABA44-8E06-7998-8AED-92DE0283B93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4" name="Text 276">
          <a:extLst>
            <a:ext uri="{FF2B5EF4-FFF2-40B4-BE49-F238E27FC236}">
              <a16:creationId xmlns:a16="http://schemas.microsoft.com/office/drawing/2014/main" id="{BE6B96D5-0144-66CA-A062-9D49E5D5C75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5" name="Text 277">
          <a:extLst>
            <a:ext uri="{FF2B5EF4-FFF2-40B4-BE49-F238E27FC236}">
              <a16:creationId xmlns:a16="http://schemas.microsoft.com/office/drawing/2014/main" id="{979C94FA-DCB9-ECD3-DEEF-E771E305860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6" name="Text 278">
          <a:extLst>
            <a:ext uri="{FF2B5EF4-FFF2-40B4-BE49-F238E27FC236}">
              <a16:creationId xmlns:a16="http://schemas.microsoft.com/office/drawing/2014/main" id="{7F8C8536-7EB7-7B8A-6B56-E986C52C4C5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7" name="Text 279">
          <a:extLst>
            <a:ext uri="{FF2B5EF4-FFF2-40B4-BE49-F238E27FC236}">
              <a16:creationId xmlns:a16="http://schemas.microsoft.com/office/drawing/2014/main" id="{CFE90542-8344-652A-0F83-52D62ACF76E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8" name="Text 280">
          <a:extLst>
            <a:ext uri="{FF2B5EF4-FFF2-40B4-BE49-F238E27FC236}">
              <a16:creationId xmlns:a16="http://schemas.microsoft.com/office/drawing/2014/main" id="{FAC5DC58-A54D-DAC4-48E1-734A3FDB7A3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79" name="Text 281">
          <a:extLst>
            <a:ext uri="{FF2B5EF4-FFF2-40B4-BE49-F238E27FC236}">
              <a16:creationId xmlns:a16="http://schemas.microsoft.com/office/drawing/2014/main" id="{E26C24E2-D979-55E0-2502-267C77C84FA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0" name="Text 282">
          <a:extLst>
            <a:ext uri="{FF2B5EF4-FFF2-40B4-BE49-F238E27FC236}">
              <a16:creationId xmlns:a16="http://schemas.microsoft.com/office/drawing/2014/main" id="{1960C6B3-C937-160E-12AD-07FF85B992F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1" name="Text 283">
          <a:extLst>
            <a:ext uri="{FF2B5EF4-FFF2-40B4-BE49-F238E27FC236}">
              <a16:creationId xmlns:a16="http://schemas.microsoft.com/office/drawing/2014/main" id="{6CB24B9B-CA1D-A1B7-6A4C-997D44E6CFA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2" name="Text 284">
          <a:extLst>
            <a:ext uri="{FF2B5EF4-FFF2-40B4-BE49-F238E27FC236}">
              <a16:creationId xmlns:a16="http://schemas.microsoft.com/office/drawing/2014/main" id="{9CFB5980-7FDD-2FEA-0AAA-D874D8958A3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3" name="Text 285">
          <a:extLst>
            <a:ext uri="{FF2B5EF4-FFF2-40B4-BE49-F238E27FC236}">
              <a16:creationId xmlns:a16="http://schemas.microsoft.com/office/drawing/2014/main" id="{9C99C7A0-5514-F3D5-0186-C826CDF2D6B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4" name="Text 286">
          <a:extLst>
            <a:ext uri="{FF2B5EF4-FFF2-40B4-BE49-F238E27FC236}">
              <a16:creationId xmlns:a16="http://schemas.microsoft.com/office/drawing/2014/main" id="{45D4BC43-A72F-CC12-1E99-F73738AD91C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5" name="Text 287">
          <a:extLst>
            <a:ext uri="{FF2B5EF4-FFF2-40B4-BE49-F238E27FC236}">
              <a16:creationId xmlns:a16="http://schemas.microsoft.com/office/drawing/2014/main" id="{9F7ED861-0101-478E-4AFC-EA01B731C38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6" name="Text 288">
          <a:extLst>
            <a:ext uri="{FF2B5EF4-FFF2-40B4-BE49-F238E27FC236}">
              <a16:creationId xmlns:a16="http://schemas.microsoft.com/office/drawing/2014/main" id="{FCA39EA8-58FD-A35D-5A1B-BC695751136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7" name="Text 289">
          <a:extLst>
            <a:ext uri="{FF2B5EF4-FFF2-40B4-BE49-F238E27FC236}">
              <a16:creationId xmlns:a16="http://schemas.microsoft.com/office/drawing/2014/main" id="{3913D99D-DE0C-B610-78FF-1FE369B6AC3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8" name="Text 290">
          <a:extLst>
            <a:ext uri="{FF2B5EF4-FFF2-40B4-BE49-F238E27FC236}">
              <a16:creationId xmlns:a16="http://schemas.microsoft.com/office/drawing/2014/main" id="{7CA73C5B-62C0-1827-88CE-A51A5BD1261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89" name="Text 291">
          <a:extLst>
            <a:ext uri="{FF2B5EF4-FFF2-40B4-BE49-F238E27FC236}">
              <a16:creationId xmlns:a16="http://schemas.microsoft.com/office/drawing/2014/main" id="{5622D041-F959-E1ED-A28F-FBE57537236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0" name="Text 292">
          <a:extLst>
            <a:ext uri="{FF2B5EF4-FFF2-40B4-BE49-F238E27FC236}">
              <a16:creationId xmlns:a16="http://schemas.microsoft.com/office/drawing/2014/main" id="{00A8FE7C-A6FF-4A90-A644-244F65F2CE1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1" name="Text 293">
          <a:extLst>
            <a:ext uri="{FF2B5EF4-FFF2-40B4-BE49-F238E27FC236}">
              <a16:creationId xmlns:a16="http://schemas.microsoft.com/office/drawing/2014/main" id="{470CD184-FA0A-E886-1FAB-2EC1338964C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2" name="Text 294">
          <a:extLst>
            <a:ext uri="{FF2B5EF4-FFF2-40B4-BE49-F238E27FC236}">
              <a16:creationId xmlns:a16="http://schemas.microsoft.com/office/drawing/2014/main" id="{41DDD9D5-100C-1309-303A-4B096447CF8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3" name="Text 295">
          <a:extLst>
            <a:ext uri="{FF2B5EF4-FFF2-40B4-BE49-F238E27FC236}">
              <a16:creationId xmlns:a16="http://schemas.microsoft.com/office/drawing/2014/main" id="{5252E639-0DB2-2071-89B8-068E0A82687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4" name="Text 296">
          <a:extLst>
            <a:ext uri="{FF2B5EF4-FFF2-40B4-BE49-F238E27FC236}">
              <a16:creationId xmlns:a16="http://schemas.microsoft.com/office/drawing/2014/main" id="{07D3BB38-16D3-AE9A-8E55-319433FD2A9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5" name="Text 297">
          <a:extLst>
            <a:ext uri="{FF2B5EF4-FFF2-40B4-BE49-F238E27FC236}">
              <a16:creationId xmlns:a16="http://schemas.microsoft.com/office/drawing/2014/main" id="{90A268E4-1776-39EA-C78F-F87F728A491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6" name="Text 298">
          <a:extLst>
            <a:ext uri="{FF2B5EF4-FFF2-40B4-BE49-F238E27FC236}">
              <a16:creationId xmlns:a16="http://schemas.microsoft.com/office/drawing/2014/main" id="{99B1FA39-6B62-FBFB-A8B3-E2B081A0EB6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7" name="Text 299">
          <a:extLst>
            <a:ext uri="{FF2B5EF4-FFF2-40B4-BE49-F238E27FC236}">
              <a16:creationId xmlns:a16="http://schemas.microsoft.com/office/drawing/2014/main" id="{BFD2F9AC-FE0A-86AB-7023-AC9FB74FADE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8" name="Text 300">
          <a:extLst>
            <a:ext uri="{FF2B5EF4-FFF2-40B4-BE49-F238E27FC236}">
              <a16:creationId xmlns:a16="http://schemas.microsoft.com/office/drawing/2014/main" id="{609B6CCB-F48D-CC5B-5901-72BD59C9188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199" name="Text 301">
          <a:extLst>
            <a:ext uri="{FF2B5EF4-FFF2-40B4-BE49-F238E27FC236}">
              <a16:creationId xmlns:a16="http://schemas.microsoft.com/office/drawing/2014/main" id="{7E05684E-435E-4A30-82F9-826326E1D15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0" name="Text 302">
          <a:extLst>
            <a:ext uri="{FF2B5EF4-FFF2-40B4-BE49-F238E27FC236}">
              <a16:creationId xmlns:a16="http://schemas.microsoft.com/office/drawing/2014/main" id="{133C0CF1-20F5-92A2-8AE5-450FF72F1AB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1" name="Text 303">
          <a:extLst>
            <a:ext uri="{FF2B5EF4-FFF2-40B4-BE49-F238E27FC236}">
              <a16:creationId xmlns:a16="http://schemas.microsoft.com/office/drawing/2014/main" id="{2FF70A37-30EA-388E-80FC-BB58C504B61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2" name="Text 304">
          <a:extLst>
            <a:ext uri="{FF2B5EF4-FFF2-40B4-BE49-F238E27FC236}">
              <a16:creationId xmlns:a16="http://schemas.microsoft.com/office/drawing/2014/main" id="{FCC7EBC4-4C76-F9C9-3E07-F7D6A13A8FC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3" name="Text 305">
          <a:extLst>
            <a:ext uri="{FF2B5EF4-FFF2-40B4-BE49-F238E27FC236}">
              <a16:creationId xmlns:a16="http://schemas.microsoft.com/office/drawing/2014/main" id="{CCE9D044-B564-06A3-6C59-BCCB427841A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4" name="Text 306">
          <a:extLst>
            <a:ext uri="{FF2B5EF4-FFF2-40B4-BE49-F238E27FC236}">
              <a16:creationId xmlns:a16="http://schemas.microsoft.com/office/drawing/2014/main" id="{FD80F081-FC54-9995-CC1F-1E0177403EF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5" name="Text 307">
          <a:extLst>
            <a:ext uri="{FF2B5EF4-FFF2-40B4-BE49-F238E27FC236}">
              <a16:creationId xmlns:a16="http://schemas.microsoft.com/office/drawing/2014/main" id="{4C05054D-41AE-DACB-F718-222CE7A34E1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6" name="Text 308">
          <a:extLst>
            <a:ext uri="{FF2B5EF4-FFF2-40B4-BE49-F238E27FC236}">
              <a16:creationId xmlns:a16="http://schemas.microsoft.com/office/drawing/2014/main" id="{BF72F330-8052-875E-6F91-6A922FCB0CF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7" name="Text 309">
          <a:extLst>
            <a:ext uri="{FF2B5EF4-FFF2-40B4-BE49-F238E27FC236}">
              <a16:creationId xmlns:a16="http://schemas.microsoft.com/office/drawing/2014/main" id="{692494BF-9B91-F893-D139-D8DF00BCC00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8" name="Text 310">
          <a:extLst>
            <a:ext uri="{FF2B5EF4-FFF2-40B4-BE49-F238E27FC236}">
              <a16:creationId xmlns:a16="http://schemas.microsoft.com/office/drawing/2014/main" id="{38C3E6AE-02CC-92F4-BD27-57C202A9FE0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09" name="Text 311">
          <a:extLst>
            <a:ext uri="{FF2B5EF4-FFF2-40B4-BE49-F238E27FC236}">
              <a16:creationId xmlns:a16="http://schemas.microsoft.com/office/drawing/2014/main" id="{A73C483F-70D5-E5D8-83E0-3B1652E467C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0" name="Text 312">
          <a:extLst>
            <a:ext uri="{FF2B5EF4-FFF2-40B4-BE49-F238E27FC236}">
              <a16:creationId xmlns:a16="http://schemas.microsoft.com/office/drawing/2014/main" id="{341EBDB4-8779-2D41-FB61-9D217C7251B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1" name="Text 313">
          <a:extLst>
            <a:ext uri="{FF2B5EF4-FFF2-40B4-BE49-F238E27FC236}">
              <a16:creationId xmlns:a16="http://schemas.microsoft.com/office/drawing/2014/main" id="{975C9443-B6FF-C01F-9D5D-AC063E9B25B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2" name="Text 314">
          <a:extLst>
            <a:ext uri="{FF2B5EF4-FFF2-40B4-BE49-F238E27FC236}">
              <a16:creationId xmlns:a16="http://schemas.microsoft.com/office/drawing/2014/main" id="{8DA2EEE1-7EB3-7DF4-0325-FC670553101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3" name="Text 315">
          <a:extLst>
            <a:ext uri="{FF2B5EF4-FFF2-40B4-BE49-F238E27FC236}">
              <a16:creationId xmlns:a16="http://schemas.microsoft.com/office/drawing/2014/main" id="{447C00C6-C021-8F03-C018-37E417696C3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4" name="Text 316">
          <a:extLst>
            <a:ext uri="{FF2B5EF4-FFF2-40B4-BE49-F238E27FC236}">
              <a16:creationId xmlns:a16="http://schemas.microsoft.com/office/drawing/2014/main" id="{7C58DFC2-BE8E-8971-2E3A-832FC7B512D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5" name="Text 317">
          <a:extLst>
            <a:ext uri="{FF2B5EF4-FFF2-40B4-BE49-F238E27FC236}">
              <a16:creationId xmlns:a16="http://schemas.microsoft.com/office/drawing/2014/main" id="{40D3DD75-C9B2-925D-0765-B208FD70D89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6" name="Text 318">
          <a:extLst>
            <a:ext uri="{FF2B5EF4-FFF2-40B4-BE49-F238E27FC236}">
              <a16:creationId xmlns:a16="http://schemas.microsoft.com/office/drawing/2014/main" id="{32AC3925-5DCB-E766-2F76-6BFB1D348C1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7" name="Text 319">
          <a:extLst>
            <a:ext uri="{FF2B5EF4-FFF2-40B4-BE49-F238E27FC236}">
              <a16:creationId xmlns:a16="http://schemas.microsoft.com/office/drawing/2014/main" id="{FA5297BB-D092-6440-B49C-68422CD9948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8" name="Text 320">
          <a:extLst>
            <a:ext uri="{FF2B5EF4-FFF2-40B4-BE49-F238E27FC236}">
              <a16:creationId xmlns:a16="http://schemas.microsoft.com/office/drawing/2014/main" id="{B83A73CC-0AE8-026E-B3D7-A4B888F9473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19" name="Text 321">
          <a:extLst>
            <a:ext uri="{FF2B5EF4-FFF2-40B4-BE49-F238E27FC236}">
              <a16:creationId xmlns:a16="http://schemas.microsoft.com/office/drawing/2014/main" id="{D25FB8B9-22F7-BB5B-AB7A-CE161F89607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0" name="Text 322">
          <a:extLst>
            <a:ext uri="{FF2B5EF4-FFF2-40B4-BE49-F238E27FC236}">
              <a16:creationId xmlns:a16="http://schemas.microsoft.com/office/drawing/2014/main" id="{82FA171F-CEA4-2C59-109D-CBE314900FC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1" name="Text 323">
          <a:extLst>
            <a:ext uri="{FF2B5EF4-FFF2-40B4-BE49-F238E27FC236}">
              <a16:creationId xmlns:a16="http://schemas.microsoft.com/office/drawing/2014/main" id="{DA316624-5EF2-9935-89AF-C148962CBA1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2" name="Text 324">
          <a:extLst>
            <a:ext uri="{FF2B5EF4-FFF2-40B4-BE49-F238E27FC236}">
              <a16:creationId xmlns:a16="http://schemas.microsoft.com/office/drawing/2014/main" id="{C6E1351D-316E-9ED5-16D5-219745AA3A6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3" name="Text 325">
          <a:extLst>
            <a:ext uri="{FF2B5EF4-FFF2-40B4-BE49-F238E27FC236}">
              <a16:creationId xmlns:a16="http://schemas.microsoft.com/office/drawing/2014/main" id="{F27DDCFA-0222-9205-69F5-C85E2DA3EAF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4" name="Text 326">
          <a:extLst>
            <a:ext uri="{FF2B5EF4-FFF2-40B4-BE49-F238E27FC236}">
              <a16:creationId xmlns:a16="http://schemas.microsoft.com/office/drawing/2014/main" id="{AED9CABE-3BCA-DA8B-8DE6-62D649ACDB9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5" name="Text 327">
          <a:extLst>
            <a:ext uri="{FF2B5EF4-FFF2-40B4-BE49-F238E27FC236}">
              <a16:creationId xmlns:a16="http://schemas.microsoft.com/office/drawing/2014/main" id="{6681B70F-9B5B-1406-CC42-8CCD4DE211A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6" name="Text 328">
          <a:extLst>
            <a:ext uri="{FF2B5EF4-FFF2-40B4-BE49-F238E27FC236}">
              <a16:creationId xmlns:a16="http://schemas.microsoft.com/office/drawing/2014/main" id="{80CC53FA-E563-DA2A-FB8A-2C0D448ADA3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7" name="Text 329">
          <a:extLst>
            <a:ext uri="{FF2B5EF4-FFF2-40B4-BE49-F238E27FC236}">
              <a16:creationId xmlns:a16="http://schemas.microsoft.com/office/drawing/2014/main" id="{9B3DAD8E-0026-6492-AD6B-CA8C91B119E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8" name="Text 330">
          <a:extLst>
            <a:ext uri="{FF2B5EF4-FFF2-40B4-BE49-F238E27FC236}">
              <a16:creationId xmlns:a16="http://schemas.microsoft.com/office/drawing/2014/main" id="{4EAED00A-C2AB-713E-D387-AE66E45D3B6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29" name="Text 331">
          <a:extLst>
            <a:ext uri="{FF2B5EF4-FFF2-40B4-BE49-F238E27FC236}">
              <a16:creationId xmlns:a16="http://schemas.microsoft.com/office/drawing/2014/main" id="{E51A9A09-F0DC-36CD-E8D8-688CCBCEB90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0" name="Text 332">
          <a:extLst>
            <a:ext uri="{FF2B5EF4-FFF2-40B4-BE49-F238E27FC236}">
              <a16:creationId xmlns:a16="http://schemas.microsoft.com/office/drawing/2014/main" id="{B35F3F7B-E24A-5765-D5AF-ABB9901C01E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1" name="Text 333">
          <a:extLst>
            <a:ext uri="{FF2B5EF4-FFF2-40B4-BE49-F238E27FC236}">
              <a16:creationId xmlns:a16="http://schemas.microsoft.com/office/drawing/2014/main" id="{24B6C426-F94B-9CEE-0055-A5C63908F17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2" name="Text 334">
          <a:extLst>
            <a:ext uri="{FF2B5EF4-FFF2-40B4-BE49-F238E27FC236}">
              <a16:creationId xmlns:a16="http://schemas.microsoft.com/office/drawing/2014/main" id="{AF352AD5-F996-094E-D601-E31A0C262C7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3" name="Text 335">
          <a:extLst>
            <a:ext uri="{FF2B5EF4-FFF2-40B4-BE49-F238E27FC236}">
              <a16:creationId xmlns:a16="http://schemas.microsoft.com/office/drawing/2014/main" id="{070028CC-E9F0-B51F-60B1-EB3696DE4F4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4" name="Text 336">
          <a:extLst>
            <a:ext uri="{FF2B5EF4-FFF2-40B4-BE49-F238E27FC236}">
              <a16:creationId xmlns:a16="http://schemas.microsoft.com/office/drawing/2014/main" id="{97A75881-A03F-8F4F-9118-4BB1E7BA807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5" name="Text 337">
          <a:extLst>
            <a:ext uri="{FF2B5EF4-FFF2-40B4-BE49-F238E27FC236}">
              <a16:creationId xmlns:a16="http://schemas.microsoft.com/office/drawing/2014/main" id="{48FA8E8A-FAA5-96F0-B82C-6773985A240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6" name="Text 338">
          <a:extLst>
            <a:ext uri="{FF2B5EF4-FFF2-40B4-BE49-F238E27FC236}">
              <a16:creationId xmlns:a16="http://schemas.microsoft.com/office/drawing/2014/main" id="{9475F454-C653-9343-AC8D-9F5DCFD045F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7" name="Text 339">
          <a:extLst>
            <a:ext uri="{FF2B5EF4-FFF2-40B4-BE49-F238E27FC236}">
              <a16:creationId xmlns:a16="http://schemas.microsoft.com/office/drawing/2014/main" id="{FD4E25E2-B265-571C-E7E6-41E80CCBF35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8" name="Text 340">
          <a:extLst>
            <a:ext uri="{FF2B5EF4-FFF2-40B4-BE49-F238E27FC236}">
              <a16:creationId xmlns:a16="http://schemas.microsoft.com/office/drawing/2014/main" id="{BFF67D7F-D408-1F8F-10C3-BAE554874B3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39" name="Text 341">
          <a:extLst>
            <a:ext uri="{FF2B5EF4-FFF2-40B4-BE49-F238E27FC236}">
              <a16:creationId xmlns:a16="http://schemas.microsoft.com/office/drawing/2014/main" id="{03307EE4-EAF3-2749-8345-944D69EDEE1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0" name="Text 342">
          <a:extLst>
            <a:ext uri="{FF2B5EF4-FFF2-40B4-BE49-F238E27FC236}">
              <a16:creationId xmlns:a16="http://schemas.microsoft.com/office/drawing/2014/main" id="{D9CFE483-BD38-DD9D-A8CB-21732A40A31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1" name="Text 343">
          <a:extLst>
            <a:ext uri="{FF2B5EF4-FFF2-40B4-BE49-F238E27FC236}">
              <a16:creationId xmlns:a16="http://schemas.microsoft.com/office/drawing/2014/main" id="{A1803423-B19C-77D9-796A-3BEEBA45AB8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2" name="Text 344">
          <a:extLst>
            <a:ext uri="{FF2B5EF4-FFF2-40B4-BE49-F238E27FC236}">
              <a16:creationId xmlns:a16="http://schemas.microsoft.com/office/drawing/2014/main" id="{7D44BFB6-3083-A9F4-EA68-546B978612D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3" name="Text 345">
          <a:extLst>
            <a:ext uri="{FF2B5EF4-FFF2-40B4-BE49-F238E27FC236}">
              <a16:creationId xmlns:a16="http://schemas.microsoft.com/office/drawing/2014/main" id="{91277457-D527-F3E5-31D8-BC46F386885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4" name="Text 346">
          <a:extLst>
            <a:ext uri="{FF2B5EF4-FFF2-40B4-BE49-F238E27FC236}">
              <a16:creationId xmlns:a16="http://schemas.microsoft.com/office/drawing/2014/main" id="{6C7CF341-2006-1B89-313D-77E729F317F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5" name="Text 347">
          <a:extLst>
            <a:ext uri="{FF2B5EF4-FFF2-40B4-BE49-F238E27FC236}">
              <a16:creationId xmlns:a16="http://schemas.microsoft.com/office/drawing/2014/main" id="{E457CF83-D978-68F2-2F34-BAA28ED8C8B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6" name="Text 348">
          <a:extLst>
            <a:ext uri="{FF2B5EF4-FFF2-40B4-BE49-F238E27FC236}">
              <a16:creationId xmlns:a16="http://schemas.microsoft.com/office/drawing/2014/main" id="{6E778183-60D3-FF00-0AD2-C1BF0E72430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7" name="Text 349">
          <a:extLst>
            <a:ext uri="{FF2B5EF4-FFF2-40B4-BE49-F238E27FC236}">
              <a16:creationId xmlns:a16="http://schemas.microsoft.com/office/drawing/2014/main" id="{F83F3D61-7E29-2E40-8CB6-86C966FAFE6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8" name="Text 350">
          <a:extLst>
            <a:ext uri="{FF2B5EF4-FFF2-40B4-BE49-F238E27FC236}">
              <a16:creationId xmlns:a16="http://schemas.microsoft.com/office/drawing/2014/main" id="{7572129A-C621-4C38-B6F9-E39526DC088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49" name="Text 351">
          <a:extLst>
            <a:ext uri="{FF2B5EF4-FFF2-40B4-BE49-F238E27FC236}">
              <a16:creationId xmlns:a16="http://schemas.microsoft.com/office/drawing/2014/main" id="{301CE210-354C-01CE-38AC-854B912B459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0" name="Text 352">
          <a:extLst>
            <a:ext uri="{FF2B5EF4-FFF2-40B4-BE49-F238E27FC236}">
              <a16:creationId xmlns:a16="http://schemas.microsoft.com/office/drawing/2014/main" id="{5E7738BE-6E63-B7CC-D756-CB96D9C3249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1" name="Text 353">
          <a:extLst>
            <a:ext uri="{FF2B5EF4-FFF2-40B4-BE49-F238E27FC236}">
              <a16:creationId xmlns:a16="http://schemas.microsoft.com/office/drawing/2014/main" id="{0474F6CB-7CEC-A26F-AE16-7D2B19AE801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2" name="Text 354">
          <a:extLst>
            <a:ext uri="{FF2B5EF4-FFF2-40B4-BE49-F238E27FC236}">
              <a16:creationId xmlns:a16="http://schemas.microsoft.com/office/drawing/2014/main" id="{A5EF43F5-EC3E-DD20-6E1E-1EC5FD1024F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3" name="Text 355">
          <a:extLst>
            <a:ext uri="{FF2B5EF4-FFF2-40B4-BE49-F238E27FC236}">
              <a16:creationId xmlns:a16="http://schemas.microsoft.com/office/drawing/2014/main" id="{F8C64D44-3B98-3138-9CE4-2F8D85F1C00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4" name="Text 356">
          <a:extLst>
            <a:ext uri="{FF2B5EF4-FFF2-40B4-BE49-F238E27FC236}">
              <a16:creationId xmlns:a16="http://schemas.microsoft.com/office/drawing/2014/main" id="{87C7AE3A-101A-4C48-EEF5-5C7671944F5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5" name="Text 357">
          <a:extLst>
            <a:ext uri="{FF2B5EF4-FFF2-40B4-BE49-F238E27FC236}">
              <a16:creationId xmlns:a16="http://schemas.microsoft.com/office/drawing/2014/main" id="{CAD644C7-4732-AE52-8466-54253DB9DF6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6" name="Text 358">
          <a:extLst>
            <a:ext uri="{FF2B5EF4-FFF2-40B4-BE49-F238E27FC236}">
              <a16:creationId xmlns:a16="http://schemas.microsoft.com/office/drawing/2014/main" id="{88E3FC0C-92F2-B348-5AE3-1E3513931A7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7" name="Text 359">
          <a:extLst>
            <a:ext uri="{FF2B5EF4-FFF2-40B4-BE49-F238E27FC236}">
              <a16:creationId xmlns:a16="http://schemas.microsoft.com/office/drawing/2014/main" id="{F5D2575E-5C9A-BD6C-E018-4F3D9330C30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8" name="Text 360">
          <a:extLst>
            <a:ext uri="{FF2B5EF4-FFF2-40B4-BE49-F238E27FC236}">
              <a16:creationId xmlns:a16="http://schemas.microsoft.com/office/drawing/2014/main" id="{08BE3A28-AAF2-D03C-B160-7F5F8C2AB0F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59" name="Text 361">
          <a:extLst>
            <a:ext uri="{FF2B5EF4-FFF2-40B4-BE49-F238E27FC236}">
              <a16:creationId xmlns:a16="http://schemas.microsoft.com/office/drawing/2014/main" id="{3886DC2C-CD8E-1EA2-CA29-8529B37CA8F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0" name="Text 362">
          <a:extLst>
            <a:ext uri="{FF2B5EF4-FFF2-40B4-BE49-F238E27FC236}">
              <a16:creationId xmlns:a16="http://schemas.microsoft.com/office/drawing/2014/main" id="{C282691E-A3CB-0420-A0DE-514CB7C41CD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1" name="Text 363">
          <a:extLst>
            <a:ext uri="{FF2B5EF4-FFF2-40B4-BE49-F238E27FC236}">
              <a16:creationId xmlns:a16="http://schemas.microsoft.com/office/drawing/2014/main" id="{E7F68A0D-3D89-5A09-71C0-6C73668F3D5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2" name="Text 364">
          <a:extLst>
            <a:ext uri="{FF2B5EF4-FFF2-40B4-BE49-F238E27FC236}">
              <a16:creationId xmlns:a16="http://schemas.microsoft.com/office/drawing/2014/main" id="{42C5156D-29ED-BE39-6D78-699C2712C47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3" name="Text 365">
          <a:extLst>
            <a:ext uri="{FF2B5EF4-FFF2-40B4-BE49-F238E27FC236}">
              <a16:creationId xmlns:a16="http://schemas.microsoft.com/office/drawing/2014/main" id="{62F8A4ED-0447-78C4-F387-2978A81D993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4" name="Text 366">
          <a:extLst>
            <a:ext uri="{FF2B5EF4-FFF2-40B4-BE49-F238E27FC236}">
              <a16:creationId xmlns:a16="http://schemas.microsoft.com/office/drawing/2014/main" id="{8D6BF0BB-3C71-686F-7586-CC27DF85060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5" name="Text 367">
          <a:extLst>
            <a:ext uri="{FF2B5EF4-FFF2-40B4-BE49-F238E27FC236}">
              <a16:creationId xmlns:a16="http://schemas.microsoft.com/office/drawing/2014/main" id="{B7E00B21-14BE-AF89-EEFC-7348790F7DE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6" name="Text 368">
          <a:extLst>
            <a:ext uri="{FF2B5EF4-FFF2-40B4-BE49-F238E27FC236}">
              <a16:creationId xmlns:a16="http://schemas.microsoft.com/office/drawing/2014/main" id="{3D9E4394-B07E-39F0-960E-F85D45E5FF8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7" name="Text 369">
          <a:extLst>
            <a:ext uri="{FF2B5EF4-FFF2-40B4-BE49-F238E27FC236}">
              <a16:creationId xmlns:a16="http://schemas.microsoft.com/office/drawing/2014/main" id="{B185C456-CDBA-94F3-5FDF-D6D8E9AF20D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8" name="Text 370">
          <a:extLst>
            <a:ext uri="{FF2B5EF4-FFF2-40B4-BE49-F238E27FC236}">
              <a16:creationId xmlns:a16="http://schemas.microsoft.com/office/drawing/2014/main" id="{DC384A88-6D31-4288-00C9-E6C67BDA44D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69" name="Text 371">
          <a:extLst>
            <a:ext uri="{FF2B5EF4-FFF2-40B4-BE49-F238E27FC236}">
              <a16:creationId xmlns:a16="http://schemas.microsoft.com/office/drawing/2014/main" id="{C9F08173-CE4B-1F55-08E3-4FFEC502D08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0" name="Text 372">
          <a:extLst>
            <a:ext uri="{FF2B5EF4-FFF2-40B4-BE49-F238E27FC236}">
              <a16:creationId xmlns:a16="http://schemas.microsoft.com/office/drawing/2014/main" id="{AE23C9B5-686B-594F-8F74-E13B0FFF51A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1" name="Text 373">
          <a:extLst>
            <a:ext uri="{FF2B5EF4-FFF2-40B4-BE49-F238E27FC236}">
              <a16:creationId xmlns:a16="http://schemas.microsoft.com/office/drawing/2014/main" id="{6296289C-9AF4-762D-83E9-8673EAC8160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2" name="Text 374">
          <a:extLst>
            <a:ext uri="{FF2B5EF4-FFF2-40B4-BE49-F238E27FC236}">
              <a16:creationId xmlns:a16="http://schemas.microsoft.com/office/drawing/2014/main" id="{68E12FD3-6844-3270-DA5C-4FDA3FC48CF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3" name="Text 375">
          <a:extLst>
            <a:ext uri="{FF2B5EF4-FFF2-40B4-BE49-F238E27FC236}">
              <a16:creationId xmlns:a16="http://schemas.microsoft.com/office/drawing/2014/main" id="{9E71A6C2-5816-357B-FCEB-5AC2A45722C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4" name="Text 376">
          <a:extLst>
            <a:ext uri="{FF2B5EF4-FFF2-40B4-BE49-F238E27FC236}">
              <a16:creationId xmlns:a16="http://schemas.microsoft.com/office/drawing/2014/main" id="{C8DB111E-BF83-2047-EC2A-32AE6BC8AA4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5" name="Text 377">
          <a:extLst>
            <a:ext uri="{FF2B5EF4-FFF2-40B4-BE49-F238E27FC236}">
              <a16:creationId xmlns:a16="http://schemas.microsoft.com/office/drawing/2014/main" id="{09F8647B-6A61-8B38-67E6-FE16E449032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6" name="Text 378">
          <a:extLst>
            <a:ext uri="{FF2B5EF4-FFF2-40B4-BE49-F238E27FC236}">
              <a16:creationId xmlns:a16="http://schemas.microsoft.com/office/drawing/2014/main" id="{C19B2153-B677-1D16-0D2E-023FF5682A6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7" name="Text 379">
          <a:extLst>
            <a:ext uri="{FF2B5EF4-FFF2-40B4-BE49-F238E27FC236}">
              <a16:creationId xmlns:a16="http://schemas.microsoft.com/office/drawing/2014/main" id="{5EC697F2-5D2A-1C1F-4AAB-EE846A73BAB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8" name="Text 380">
          <a:extLst>
            <a:ext uri="{FF2B5EF4-FFF2-40B4-BE49-F238E27FC236}">
              <a16:creationId xmlns:a16="http://schemas.microsoft.com/office/drawing/2014/main" id="{D8D5FA6C-4EA5-8419-804A-F8001FE2418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79" name="Text 381">
          <a:extLst>
            <a:ext uri="{FF2B5EF4-FFF2-40B4-BE49-F238E27FC236}">
              <a16:creationId xmlns:a16="http://schemas.microsoft.com/office/drawing/2014/main" id="{0A8590B9-2107-A384-FA8D-0642EA90CE9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0" name="Text 382">
          <a:extLst>
            <a:ext uri="{FF2B5EF4-FFF2-40B4-BE49-F238E27FC236}">
              <a16:creationId xmlns:a16="http://schemas.microsoft.com/office/drawing/2014/main" id="{98297100-7E31-D13A-B61C-EDD4B51285D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1" name="Text 383">
          <a:extLst>
            <a:ext uri="{FF2B5EF4-FFF2-40B4-BE49-F238E27FC236}">
              <a16:creationId xmlns:a16="http://schemas.microsoft.com/office/drawing/2014/main" id="{11E29592-4B7E-6FC9-CF80-4F3B60A6050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2" name="Text 384">
          <a:extLst>
            <a:ext uri="{FF2B5EF4-FFF2-40B4-BE49-F238E27FC236}">
              <a16:creationId xmlns:a16="http://schemas.microsoft.com/office/drawing/2014/main" id="{9C31B92D-9CCE-E589-760A-8E0C228422A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3" name="Text 385">
          <a:extLst>
            <a:ext uri="{FF2B5EF4-FFF2-40B4-BE49-F238E27FC236}">
              <a16:creationId xmlns:a16="http://schemas.microsoft.com/office/drawing/2014/main" id="{CB5F28C5-E772-B3EB-129E-65BB7811080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4" name="Text 386">
          <a:extLst>
            <a:ext uri="{FF2B5EF4-FFF2-40B4-BE49-F238E27FC236}">
              <a16:creationId xmlns:a16="http://schemas.microsoft.com/office/drawing/2014/main" id="{C5B83619-07A6-7252-CFD7-19AF9627C2F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5" name="Text 387">
          <a:extLst>
            <a:ext uri="{FF2B5EF4-FFF2-40B4-BE49-F238E27FC236}">
              <a16:creationId xmlns:a16="http://schemas.microsoft.com/office/drawing/2014/main" id="{8BEBF2EB-68BE-D6AD-1791-6297BAC8B95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6" name="Text 388">
          <a:extLst>
            <a:ext uri="{FF2B5EF4-FFF2-40B4-BE49-F238E27FC236}">
              <a16:creationId xmlns:a16="http://schemas.microsoft.com/office/drawing/2014/main" id="{81E592CF-4AAF-6EB8-35DA-F7C42B98513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7" name="Text 389">
          <a:extLst>
            <a:ext uri="{FF2B5EF4-FFF2-40B4-BE49-F238E27FC236}">
              <a16:creationId xmlns:a16="http://schemas.microsoft.com/office/drawing/2014/main" id="{89CE6F07-29F2-3EB8-E18E-0F128A737EC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8" name="Text 390">
          <a:extLst>
            <a:ext uri="{FF2B5EF4-FFF2-40B4-BE49-F238E27FC236}">
              <a16:creationId xmlns:a16="http://schemas.microsoft.com/office/drawing/2014/main" id="{F853A5FC-9093-FA5B-C498-E90573EF2C7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89" name="Text 391">
          <a:extLst>
            <a:ext uri="{FF2B5EF4-FFF2-40B4-BE49-F238E27FC236}">
              <a16:creationId xmlns:a16="http://schemas.microsoft.com/office/drawing/2014/main" id="{7F4C47C7-FEDD-5965-8C4F-B587EBA5C4A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0" name="Text 392">
          <a:extLst>
            <a:ext uri="{FF2B5EF4-FFF2-40B4-BE49-F238E27FC236}">
              <a16:creationId xmlns:a16="http://schemas.microsoft.com/office/drawing/2014/main" id="{31C818FB-E232-EBB4-2DF1-2898F6A38AB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1" name="Text 393">
          <a:extLst>
            <a:ext uri="{FF2B5EF4-FFF2-40B4-BE49-F238E27FC236}">
              <a16:creationId xmlns:a16="http://schemas.microsoft.com/office/drawing/2014/main" id="{B6F859FA-9A06-7CFC-C38A-0AA7B864234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2" name="Text 394">
          <a:extLst>
            <a:ext uri="{FF2B5EF4-FFF2-40B4-BE49-F238E27FC236}">
              <a16:creationId xmlns:a16="http://schemas.microsoft.com/office/drawing/2014/main" id="{2D8C9975-5F05-917A-AE91-23D835F50BB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3" name="Text 395">
          <a:extLst>
            <a:ext uri="{FF2B5EF4-FFF2-40B4-BE49-F238E27FC236}">
              <a16:creationId xmlns:a16="http://schemas.microsoft.com/office/drawing/2014/main" id="{4FBD022F-ED9B-B7CF-E698-45A4A0CD0AC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4" name="Text 396">
          <a:extLst>
            <a:ext uri="{FF2B5EF4-FFF2-40B4-BE49-F238E27FC236}">
              <a16:creationId xmlns:a16="http://schemas.microsoft.com/office/drawing/2014/main" id="{9F459137-1C36-4D93-E90D-69B0A55E03C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5" name="Text 397">
          <a:extLst>
            <a:ext uri="{FF2B5EF4-FFF2-40B4-BE49-F238E27FC236}">
              <a16:creationId xmlns:a16="http://schemas.microsoft.com/office/drawing/2014/main" id="{60570B0C-A2C2-B08B-9D06-50DD653B9D7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6" name="Text 398">
          <a:extLst>
            <a:ext uri="{FF2B5EF4-FFF2-40B4-BE49-F238E27FC236}">
              <a16:creationId xmlns:a16="http://schemas.microsoft.com/office/drawing/2014/main" id="{14ED7C76-E646-023B-806A-1FAF3D6F2AB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7" name="Text 399">
          <a:extLst>
            <a:ext uri="{FF2B5EF4-FFF2-40B4-BE49-F238E27FC236}">
              <a16:creationId xmlns:a16="http://schemas.microsoft.com/office/drawing/2014/main" id="{7B8B1AEA-4044-76BD-9BEA-DE8907F7154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8" name="Text 400">
          <a:extLst>
            <a:ext uri="{FF2B5EF4-FFF2-40B4-BE49-F238E27FC236}">
              <a16:creationId xmlns:a16="http://schemas.microsoft.com/office/drawing/2014/main" id="{C5DC7FB6-C0E4-C859-C856-826F562629E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299" name="Text 401">
          <a:extLst>
            <a:ext uri="{FF2B5EF4-FFF2-40B4-BE49-F238E27FC236}">
              <a16:creationId xmlns:a16="http://schemas.microsoft.com/office/drawing/2014/main" id="{7FCE6F99-FE65-F0FB-7FB6-ADEA7C2694B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0" name="Text 402">
          <a:extLst>
            <a:ext uri="{FF2B5EF4-FFF2-40B4-BE49-F238E27FC236}">
              <a16:creationId xmlns:a16="http://schemas.microsoft.com/office/drawing/2014/main" id="{A922F1FD-444C-D277-3D03-D051762D48F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1" name="Text 403">
          <a:extLst>
            <a:ext uri="{FF2B5EF4-FFF2-40B4-BE49-F238E27FC236}">
              <a16:creationId xmlns:a16="http://schemas.microsoft.com/office/drawing/2014/main" id="{E8D7E6C2-2960-03D6-C6E5-8B6AC96ABBF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2" name="Text 404">
          <a:extLst>
            <a:ext uri="{FF2B5EF4-FFF2-40B4-BE49-F238E27FC236}">
              <a16:creationId xmlns:a16="http://schemas.microsoft.com/office/drawing/2014/main" id="{6C87A131-00AA-A162-B075-8924997E788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3" name="Text 405">
          <a:extLst>
            <a:ext uri="{FF2B5EF4-FFF2-40B4-BE49-F238E27FC236}">
              <a16:creationId xmlns:a16="http://schemas.microsoft.com/office/drawing/2014/main" id="{80DD342A-28A0-898C-29E3-B411CBAA1BF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4" name="Text 406">
          <a:extLst>
            <a:ext uri="{FF2B5EF4-FFF2-40B4-BE49-F238E27FC236}">
              <a16:creationId xmlns:a16="http://schemas.microsoft.com/office/drawing/2014/main" id="{1B615229-2457-42F9-7E8E-CFD8B39B5E5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5" name="Text 407">
          <a:extLst>
            <a:ext uri="{FF2B5EF4-FFF2-40B4-BE49-F238E27FC236}">
              <a16:creationId xmlns:a16="http://schemas.microsoft.com/office/drawing/2014/main" id="{0DD8E945-49C4-84E0-AAF1-42849F74A9C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6" name="Text 408">
          <a:extLst>
            <a:ext uri="{FF2B5EF4-FFF2-40B4-BE49-F238E27FC236}">
              <a16:creationId xmlns:a16="http://schemas.microsoft.com/office/drawing/2014/main" id="{E08E508E-725F-37E1-870A-50EFB45531B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7" name="Text 409">
          <a:extLst>
            <a:ext uri="{FF2B5EF4-FFF2-40B4-BE49-F238E27FC236}">
              <a16:creationId xmlns:a16="http://schemas.microsoft.com/office/drawing/2014/main" id="{BB5F0C00-2A38-C859-6503-951807121D5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8" name="Text 410">
          <a:extLst>
            <a:ext uri="{FF2B5EF4-FFF2-40B4-BE49-F238E27FC236}">
              <a16:creationId xmlns:a16="http://schemas.microsoft.com/office/drawing/2014/main" id="{589E0380-D6EF-AA68-E36A-D97413407C2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09" name="Text 411">
          <a:extLst>
            <a:ext uri="{FF2B5EF4-FFF2-40B4-BE49-F238E27FC236}">
              <a16:creationId xmlns:a16="http://schemas.microsoft.com/office/drawing/2014/main" id="{2B057FE4-C073-8681-6450-9DD3CD1F6F0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0" name="Text 412">
          <a:extLst>
            <a:ext uri="{FF2B5EF4-FFF2-40B4-BE49-F238E27FC236}">
              <a16:creationId xmlns:a16="http://schemas.microsoft.com/office/drawing/2014/main" id="{0F66BADF-AB7F-E01E-0F88-27B21D06A2E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1" name="Text 413">
          <a:extLst>
            <a:ext uri="{FF2B5EF4-FFF2-40B4-BE49-F238E27FC236}">
              <a16:creationId xmlns:a16="http://schemas.microsoft.com/office/drawing/2014/main" id="{1FD60CA8-2F4B-BF5D-7E37-4ACD22AEA24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2" name="Text 414">
          <a:extLst>
            <a:ext uri="{FF2B5EF4-FFF2-40B4-BE49-F238E27FC236}">
              <a16:creationId xmlns:a16="http://schemas.microsoft.com/office/drawing/2014/main" id="{12BB2995-1C70-0B49-DED9-6A1988E2EF4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3" name="Text 415">
          <a:extLst>
            <a:ext uri="{FF2B5EF4-FFF2-40B4-BE49-F238E27FC236}">
              <a16:creationId xmlns:a16="http://schemas.microsoft.com/office/drawing/2014/main" id="{734666C1-6E11-AA43-5F40-22F3CD37D46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4" name="Text 416">
          <a:extLst>
            <a:ext uri="{FF2B5EF4-FFF2-40B4-BE49-F238E27FC236}">
              <a16:creationId xmlns:a16="http://schemas.microsoft.com/office/drawing/2014/main" id="{9F8E7C65-4CC3-CA0A-5D40-7281FF8A8F3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5" name="Text 417">
          <a:extLst>
            <a:ext uri="{FF2B5EF4-FFF2-40B4-BE49-F238E27FC236}">
              <a16:creationId xmlns:a16="http://schemas.microsoft.com/office/drawing/2014/main" id="{710D982B-7991-A6BD-15F3-1DFFAEEEE28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6" name="Text 418">
          <a:extLst>
            <a:ext uri="{FF2B5EF4-FFF2-40B4-BE49-F238E27FC236}">
              <a16:creationId xmlns:a16="http://schemas.microsoft.com/office/drawing/2014/main" id="{E0752EF8-F2B7-29B9-45B8-C92FF948D5E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7" name="Text 419">
          <a:extLst>
            <a:ext uri="{FF2B5EF4-FFF2-40B4-BE49-F238E27FC236}">
              <a16:creationId xmlns:a16="http://schemas.microsoft.com/office/drawing/2014/main" id="{1B15CEC3-FE34-4A96-0E9F-0B3587D3D16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8" name="Text 420">
          <a:extLst>
            <a:ext uri="{FF2B5EF4-FFF2-40B4-BE49-F238E27FC236}">
              <a16:creationId xmlns:a16="http://schemas.microsoft.com/office/drawing/2014/main" id="{935DB314-1169-38F2-8D57-238A97F8B69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19" name="Text 421">
          <a:extLst>
            <a:ext uri="{FF2B5EF4-FFF2-40B4-BE49-F238E27FC236}">
              <a16:creationId xmlns:a16="http://schemas.microsoft.com/office/drawing/2014/main" id="{2484177F-079A-0AAE-0556-CE60FD38F8F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0" name="Text 422">
          <a:extLst>
            <a:ext uri="{FF2B5EF4-FFF2-40B4-BE49-F238E27FC236}">
              <a16:creationId xmlns:a16="http://schemas.microsoft.com/office/drawing/2014/main" id="{A30B3A16-1784-EE03-E057-8949D5A1E74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1" name="Text 423">
          <a:extLst>
            <a:ext uri="{FF2B5EF4-FFF2-40B4-BE49-F238E27FC236}">
              <a16:creationId xmlns:a16="http://schemas.microsoft.com/office/drawing/2014/main" id="{3827BCB3-D5A6-63AF-52FD-9EAD1C4853D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2" name="Text 424">
          <a:extLst>
            <a:ext uri="{FF2B5EF4-FFF2-40B4-BE49-F238E27FC236}">
              <a16:creationId xmlns:a16="http://schemas.microsoft.com/office/drawing/2014/main" id="{3D3DB2AF-2C6D-B92A-1264-4EB6D1B5C03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3" name="Text 425">
          <a:extLst>
            <a:ext uri="{FF2B5EF4-FFF2-40B4-BE49-F238E27FC236}">
              <a16:creationId xmlns:a16="http://schemas.microsoft.com/office/drawing/2014/main" id="{5F41BD5C-48BC-F605-B265-3D16CF5FFD8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4" name="Text 426">
          <a:extLst>
            <a:ext uri="{FF2B5EF4-FFF2-40B4-BE49-F238E27FC236}">
              <a16:creationId xmlns:a16="http://schemas.microsoft.com/office/drawing/2014/main" id="{613C184C-6B3E-02E7-7C49-A8D257F2BB1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5" name="Text 427">
          <a:extLst>
            <a:ext uri="{FF2B5EF4-FFF2-40B4-BE49-F238E27FC236}">
              <a16:creationId xmlns:a16="http://schemas.microsoft.com/office/drawing/2014/main" id="{B8441032-A5F9-3C96-28AD-B8B8AEA6FFF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6" name="Text 428">
          <a:extLst>
            <a:ext uri="{FF2B5EF4-FFF2-40B4-BE49-F238E27FC236}">
              <a16:creationId xmlns:a16="http://schemas.microsoft.com/office/drawing/2014/main" id="{E82F110F-A1B3-0A32-2EDB-7E14BEC9957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7" name="Text 429">
          <a:extLst>
            <a:ext uri="{FF2B5EF4-FFF2-40B4-BE49-F238E27FC236}">
              <a16:creationId xmlns:a16="http://schemas.microsoft.com/office/drawing/2014/main" id="{8331B6FC-70EB-BB3F-62D7-6E87E09E599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8" name="Text 430">
          <a:extLst>
            <a:ext uri="{FF2B5EF4-FFF2-40B4-BE49-F238E27FC236}">
              <a16:creationId xmlns:a16="http://schemas.microsoft.com/office/drawing/2014/main" id="{4E239949-D5AD-F03A-E479-3213AEF2C22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29" name="Text 431">
          <a:extLst>
            <a:ext uri="{FF2B5EF4-FFF2-40B4-BE49-F238E27FC236}">
              <a16:creationId xmlns:a16="http://schemas.microsoft.com/office/drawing/2014/main" id="{7C5F7319-D265-8DA4-9649-D910B646860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0" name="Text 432">
          <a:extLst>
            <a:ext uri="{FF2B5EF4-FFF2-40B4-BE49-F238E27FC236}">
              <a16:creationId xmlns:a16="http://schemas.microsoft.com/office/drawing/2014/main" id="{B1FF1186-7AE3-C6A3-D135-BB14DF1F6A8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1" name="Text 433">
          <a:extLst>
            <a:ext uri="{FF2B5EF4-FFF2-40B4-BE49-F238E27FC236}">
              <a16:creationId xmlns:a16="http://schemas.microsoft.com/office/drawing/2014/main" id="{712BED0F-451D-158C-324D-7CB2309965F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2" name="Text 434">
          <a:extLst>
            <a:ext uri="{FF2B5EF4-FFF2-40B4-BE49-F238E27FC236}">
              <a16:creationId xmlns:a16="http://schemas.microsoft.com/office/drawing/2014/main" id="{00417A4C-D8A9-B5F7-A8BB-A29F61E0213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3" name="Text 435">
          <a:extLst>
            <a:ext uri="{FF2B5EF4-FFF2-40B4-BE49-F238E27FC236}">
              <a16:creationId xmlns:a16="http://schemas.microsoft.com/office/drawing/2014/main" id="{E04703B2-2E22-C98D-737E-94EC77E32A6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4" name="Text 436">
          <a:extLst>
            <a:ext uri="{FF2B5EF4-FFF2-40B4-BE49-F238E27FC236}">
              <a16:creationId xmlns:a16="http://schemas.microsoft.com/office/drawing/2014/main" id="{D94AAFEA-6B39-964E-8F85-EA63D9FAE77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5" name="Text 437">
          <a:extLst>
            <a:ext uri="{FF2B5EF4-FFF2-40B4-BE49-F238E27FC236}">
              <a16:creationId xmlns:a16="http://schemas.microsoft.com/office/drawing/2014/main" id="{785BFE2F-C89F-3881-D4C7-EB6FF1C4884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6" name="Text 438">
          <a:extLst>
            <a:ext uri="{FF2B5EF4-FFF2-40B4-BE49-F238E27FC236}">
              <a16:creationId xmlns:a16="http://schemas.microsoft.com/office/drawing/2014/main" id="{F0DFCA1A-84A3-8568-D711-C2DA0FBF067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7" name="Text 439">
          <a:extLst>
            <a:ext uri="{FF2B5EF4-FFF2-40B4-BE49-F238E27FC236}">
              <a16:creationId xmlns:a16="http://schemas.microsoft.com/office/drawing/2014/main" id="{4DA3F63D-C2B9-091A-2809-C1AB0635029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8" name="Text 440">
          <a:extLst>
            <a:ext uri="{FF2B5EF4-FFF2-40B4-BE49-F238E27FC236}">
              <a16:creationId xmlns:a16="http://schemas.microsoft.com/office/drawing/2014/main" id="{371F3C10-1EA2-00E5-C7AC-004A88ABFA9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39" name="Text 441">
          <a:extLst>
            <a:ext uri="{FF2B5EF4-FFF2-40B4-BE49-F238E27FC236}">
              <a16:creationId xmlns:a16="http://schemas.microsoft.com/office/drawing/2014/main" id="{329FE007-A516-7151-F8B0-B07CEEC76E8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0" name="Text 442">
          <a:extLst>
            <a:ext uri="{FF2B5EF4-FFF2-40B4-BE49-F238E27FC236}">
              <a16:creationId xmlns:a16="http://schemas.microsoft.com/office/drawing/2014/main" id="{CCDA9DC5-8446-4611-F4CD-00E32B2B73A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1" name="Text 443">
          <a:extLst>
            <a:ext uri="{FF2B5EF4-FFF2-40B4-BE49-F238E27FC236}">
              <a16:creationId xmlns:a16="http://schemas.microsoft.com/office/drawing/2014/main" id="{D2E07C0C-3574-911E-C1D1-6A721D0B9F1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2" name="Text 444">
          <a:extLst>
            <a:ext uri="{FF2B5EF4-FFF2-40B4-BE49-F238E27FC236}">
              <a16:creationId xmlns:a16="http://schemas.microsoft.com/office/drawing/2014/main" id="{286FA2A5-741C-CF0D-68DC-E6DE4335318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3" name="Text 445">
          <a:extLst>
            <a:ext uri="{FF2B5EF4-FFF2-40B4-BE49-F238E27FC236}">
              <a16:creationId xmlns:a16="http://schemas.microsoft.com/office/drawing/2014/main" id="{DD61BD0C-C8F9-576C-4F55-3AA6D23583B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4" name="Text 446">
          <a:extLst>
            <a:ext uri="{FF2B5EF4-FFF2-40B4-BE49-F238E27FC236}">
              <a16:creationId xmlns:a16="http://schemas.microsoft.com/office/drawing/2014/main" id="{8A5648D1-2D42-0381-C9D9-661847FEE72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5" name="Text 447">
          <a:extLst>
            <a:ext uri="{FF2B5EF4-FFF2-40B4-BE49-F238E27FC236}">
              <a16:creationId xmlns:a16="http://schemas.microsoft.com/office/drawing/2014/main" id="{B050962B-73EC-BE50-63FA-1089F30B711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6" name="Text 448">
          <a:extLst>
            <a:ext uri="{FF2B5EF4-FFF2-40B4-BE49-F238E27FC236}">
              <a16:creationId xmlns:a16="http://schemas.microsoft.com/office/drawing/2014/main" id="{3C4AE059-6EFE-CB74-7A03-AEA80ACE9EF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7" name="Text 449">
          <a:extLst>
            <a:ext uri="{FF2B5EF4-FFF2-40B4-BE49-F238E27FC236}">
              <a16:creationId xmlns:a16="http://schemas.microsoft.com/office/drawing/2014/main" id="{1843F2CC-A15A-B301-6E91-B782B152B7D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8" name="Text 450">
          <a:extLst>
            <a:ext uri="{FF2B5EF4-FFF2-40B4-BE49-F238E27FC236}">
              <a16:creationId xmlns:a16="http://schemas.microsoft.com/office/drawing/2014/main" id="{FF48E8AF-A58E-02A3-28AA-25CEE77C12C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49" name="Text 451">
          <a:extLst>
            <a:ext uri="{FF2B5EF4-FFF2-40B4-BE49-F238E27FC236}">
              <a16:creationId xmlns:a16="http://schemas.microsoft.com/office/drawing/2014/main" id="{54E03732-DCC8-105A-1BE3-301D3896299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0" name="Text 452">
          <a:extLst>
            <a:ext uri="{FF2B5EF4-FFF2-40B4-BE49-F238E27FC236}">
              <a16:creationId xmlns:a16="http://schemas.microsoft.com/office/drawing/2014/main" id="{8ED7B8A5-22FE-41E4-5F6B-6191772DFA8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1" name="Text 453">
          <a:extLst>
            <a:ext uri="{FF2B5EF4-FFF2-40B4-BE49-F238E27FC236}">
              <a16:creationId xmlns:a16="http://schemas.microsoft.com/office/drawing/2014/main" id="{45092031-A935-9F3F-1A72-F06230541B4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2" name="Text 454">
          <a:extLst>
            <a:ext uri="{FF2B5EF4-FFF2-40B4-BE49-F238E27FC236}">
              <a16:creationId xmlns:a16="http://schemas.microsoft.com/office/drawing/2014/main" id="{3D8EEAB1-9C8B-CEFD-38EF-4CB46BD4195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3" name="Text 455">
          <a:extLst>
            <a:ext uri="{FF2B5EF4-FFF2-40B4-BE49-F238E27FC236}">
              <a16:creationId xmlns:a16="http://schemas.microsoft.com/office/drawing/2014/main" id="{6DA98727-F565-392E-1760-DDAAD66263C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4" name="Text 456">
          <a:extLst>
            <a:ext uri="{FF2B5EF4-FFF2-40B4-BE49-F238E27FC236}">
              <a16:creationId xmlns:a16="http://schemas.microsoft.com/office/drawing/2014/main" id="{D2E68DAE-F2FC-9EE6-F848-0D972BD75AF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5" name="Text 457">
          <a:extLst>
            <a:ext uri="{FF2B5EF4-FFF2-40B4-BE49-F238E27FC236}">
              <a16:creationId xmlns:a16="http://schemas.microsoft.com/office/drawing/2014/main" id="{2C7C710C-856A-CDD7-E8E6-6F5AF4FCC7A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6" name="Text 458">
          <a:extLst>
            <a:ext uri="{FF2B5EF4-FFF2-40B4-BE49-F238E27FC236}">
              <a16:creationId xmlns:a16="http://schemas.microsoft.com/office/drawing/2014/main" id="{4CB54C96-4ADF-323F-C9CF-584A26F78E5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7" name="Text 459">
          <a:extLst>
            <a:ext uri="{FF2B5EF4-FFF2-40B4-BE49-F238E27FC236}">
              <a16:creationId xmlns:a16="http://schemas.microsoft.com/office/drawing/2014/main" id="{CB209207-1709-BBB3-5DD3-B6ABF4AE016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8" name="Text 460">
          <a:extLst>
            <a:ext uri="{FF2B5EF4-FFF2-40B4-BE49-F238E27FC236}">
              <a16:creationId xmlns:a16="http://schemas.microsoft.com/office/drawing/2014/main" id="{228B8484-26AF-B6F7-6AB9-153308FB130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59" name="Text 461">
          <a:extLst>
            <a:ext uri="{FF2B5EF4-FFF2-40B4-BE49-F238E27FC236}">
              <a16:creationId xmlns:a16="http://schemas.microsoft.com/office/drawing/2014/main" id="{83DA91CE-D690-F766-69A2-7F4FE0B875E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0" name="Text 462">
          <a:extLst>
            <a:ext uri="{FF2B5EF4-FFF2-40B4-BE49-F238E27FC236}">
              <a16:creationId xmlns:a16="http://schemas.microsoft.com/office/drawing/2014/main" id="{FB7BE550-33E5-7DAA-349D-EF27EBEC770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1" name="Text 463">
          <a:extLst>
            <a:ext uri="{FF2B5EF4-FFF2-40B4-BE49-F238E27FC236}">
              <a16:creationId xmlns:a16="http://schemas.microsoft.com/office/drawing/2014/main" id="{60E65544-3371-7FAF-075B-C055E9A68CA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2" name="Text 464">
          <a:extLst>
            <a:ext uri="{FF2B5EF4-FFF2-40B4-BE49-F238E27FC236}">
              <a16:creationId xmlns:a16="http://schemas.microsoft.com/office/drawing/2014/main" id="{230784C1-F853-1A24-3F64-5B9401CDBCB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3" name="Text 465">
          <a:extLst>
            <a:ext uri="{FF2B5EF4-FFF2-40B4-BE49-F238E27FC236}">
              <a16:creationId xmlns:a16="http://schemas.microsoft.com/office/drawing/2014/main" id="{54B64E8D-D1B4-A024-424D-C75255AC5BF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4" name="Text 466">
          <a:extLst>
            <a:ext uri="{FF2B5EF4-FFF2-40B4-BE49-F238E27FC236}">
              <a16:creationId xmlns:a16="http://schemas.microsoft.com/office/drawing/2014/main" id="{69959560-1FC4-BE46-A318-B9E3DC2FB6B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5" name="Text 467">
          <a:extLst>
            <a:ext uri="{FF2B5EF4-FFF2-40B4-BE49-F238E27FC236}">
              <a16:creationId xmlns:a16="http://schemas.microsoft.com/office/drawing/2014/main" id="{01B55F9F-601B-C3D5-B25F-1CF19E5D5D3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6" name="Text 468">
          <a:extLst>
            <a:ext uri="{FF2B5EF4-FFF2-40B4-BE49-F238E27FC236}">
              <a16:creationId xmlns:a16="http://schemas.microsoft.com/office/drawing/2014/main" id="{E79B043D-4081-4C64-2DE3-B31AE3FE19C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7" name="Text 469">
          <a:extLst>
            <a:ext uri="{FF2B5EF4-FFF2-40B4-BE49-F238E27FC236}">
              <a16:creationId xmlns:a16="http://schemas.microsoft.com/office/drawing/2014/main" id="{57BFBAB9-9534-3948-5E39-88B82B821B4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8" name="Text 470">
          <a:extLst>
            <a:ext uri="{FF2B5EF4-FFF2-40B4-BE49-F238E27FC236}">
              <a16:creationId xmlns:a16="http://schemas.microsoft.com/office/drawing/2014/main" id="{C5B64E4B-1BE4-7A22-D66E-DBBCCA299BF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69" name="Text 471">
          <a:extLst>
            <a:ext uri="{FF2B5EF4-FFF2-40B4-BE49-F238E27FC236}">
              <a16:creationId xmlns:a16="http://schemas.microsoft.com/office/drawing/2014/main" id="{C82BF010-964F-99E6-7973-CFF15D6A043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0" name="Text 472">
          <a:extLst>
            <a:ext uri="{FF2B5EF4-FFF2-40B4-BE49-F238E27FC236}">
              <a16:creationId xmlns:a16="http://schemas.microsoft.com/office/drawing/2014/main" id="{B979EBB9-835D-4D24-9039-DC051A78F3F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1" name="Text 473">
          <a:extLst>
            <a:ext uri="{FF2B5EF4-FFF2-40B4-BE49-F238E27FC236}">
              <a16:creationId xmlns:a16="http://schemas.microsoft.com/office/drawing/2014/main" id="{344FFCE2-ECFF-D280-8A55-94CB321F10F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2" name="Text 474">
          <a:extLst>
            <a:ext uri="{FF2B5EF4-FFF2-40B4-BE49-F238E27FC236}">
              <a16:creationId xmlns:a16="http://schemas.microsoft.com/office/drawing/2014/main" id="{4A1FA905-8B27-7BBC-A426-2A8FC910403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3" name="Text 475">
          <a:extLst>
            <a:ext uri="{FF2B5EF4-FFF2-40B4-BE49-F238E27FC236}">
              <a16:creationId xmlns:a16="http://schemas.microsoft.com/office/drawing/2014/main" id="{EAF1CD45-176D-6EF7-737A-5116CE49CF6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4" name="Text 476">
          <a:extLst>
            <a:ext uri="{FF2B5EF4-FFF2-40B4-BE49-F238E27FC236}">
              <a16:creationId xmlns:a16="http://schemas.microsoft.com/office/drawing/2014/main" id="{6ACBDCF6-2E7D-5C5F-788A-729F205FE7E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5" name="Text 477">
          <a:extLst>
            <a:ext uri="{FF2B5EF4-FFF2-40B4-BE49-F238E27FC236}">
              <a16:creationId xmlns:a16="http://schemas.microsoft.com/office/drawing/2014/main" id="{A4084AC5-5317-48FF-5B7A-A2FC25BAE3E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6" name="Text 478">
          <a:extLst>
            <a:ext uri="{FF2B5EF4-FFF2-40B4-BE49-F238E27FC236}">
              <a16:creationId xmlns:a16="http://schemas.microsoft.com/office/drawing/2014/main" id="{CB281096-DC7E-E15C-0DC6-F62641F3B75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7" name="Text 479">
          <a:extLst>
            <a:ext uri="{FF2B5EF4-FFF2-40B4-BE49-F238E27FC236}">
              <a16:creationId xmlns:a16="http://schemas.microsoft.com/office/drawing/2014/main" id="{9A3B09F0-235F-22B4-1507-3AC84EC96E3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8" name="Text 480">
          <a:extLst>
            <a:ext uri="{FF2B5EF4-FFF2-40B4-BE49-F238E27FC236}">
              <a16:creationId xmlns:a16="http://schemas.microsoft.com/office/drawing/2014/main" id="{C3C3DF8E-C9E8-F347-96F7-F85400598CC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79" name="Text 481">
          <a:extLst>
            <a:ext uri="{FF2B5EF4-FFF2-40B4-BE49-F238E27FC236}">
              <a16:creationId xmlns:a16="http://schemas.microsoft.com/office/drawing/2014/main" id="{50CF9344-889D-D9C2-4931-77AF4482685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0" name="Text 482">
          <a:extLst>
            <a:ext uri="{FF2B5EF4-FFF2-40B4-BE49-F238E27FC236}">
              <a16:creationId xmlns:a16="http://schemas.microsoft.com/office/drawing/2014/main" id="{7EF66416-FADE-860C-05F8-2434B203E54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1" name="Text 483">
          <a:extLst>
            <a:ext uri="{FF2B5EF4-FFF2-40B4-BE49-F238E27FC236}">
              <a16:creationId xmlns:a16="http://schemas.microsoft.com/office/drawing/2014/main" id="{56D529BA-EDD5-3816-5CAE-28D0D813342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2" name="Text 484">
          <a:extLst>
            <a:ext uri="{FF2B5EF4-FFF2-40B4-BE49-F238E27FC236}">
              <a16:creationId xmlns:a16="http://schemas.microsoft.com/office/drawing/2014/main" id="{E94CA657-12BA-6415-624B-A2641B80E2F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3" name="Text 485">
          <a:extLst>
            <a:ext uri="{FF2B5EF4-FFF2-40B4-BE49-F238E27FC236}">
              <a16:creationId xmlns:a16="http://schemas.microsoft.com/office/drawing/2014/main" id="{089C1BAA-E081-3445-7EE6-8BD00C4C9F2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4" name="Text 486">
          <a:extLst>
            <a:ext uri="{FF2B5EF4-FFF2-40B4-BE49-F238E27FC236}">
              <a16:creationId xmlns:a16="http://schemas.microsoft.com/office/drawing/2014/main" id="{2FF5D423-320F-24FB-FE07-1CC64BC23CE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5" name="Text 487">
          <a:extLst>
            <a:ext uri="{FF2B5EF4-FFF2-40B4-BE49-F238E27FC236}">
              <a16:creationId xmlns:a16="http://schemas.microsoft.com/office/drawing/2014/main" id="{7FB9058D-075B-E5C5-0F7D-6388F17056E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6" name="Text 488">
          <a:extLst>
            <a:ext uri="{FF2B5EF4-FFF2-40B4-BE49-F238E27FC236}">
              <a16:creationId xmlns:a16="http://schemas.microsoft.com/office/drawing/2014/main" id="{BC014D2F-1A90-AF9F-C75F-30A29C2F46A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7" name="Text 489">
          <a:extLst>
            <a:ext uri="{FF2B5EF4-FFF2-40B4-BE49-F238E27FC236}">
              <a16:creationId xmlns:a16="http://schemas.microsoft.com/office/drawing/2014/main" id="{B403974E-04B2-BE1A-A72E-1D4E3799F0B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8" name="Text 490">
          <a:extLst>
            <a:ext uri="{FF2B5EF4-FFF2-40B4-BE49-F238E27FC236}">
              <a16:creationId xmlns:a16="http://schemas.microsoft.com/office/drawing/2014/main" id="{842F52F5-7AA4-7172-BFC9-90A548E9351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89" name="Text 491">
          <a:extLst>
            <a:ext uri="{FF2B5EF4-FFF2-40B4-BE49-F238E27FC236}">
              <a16:creationId xmlns:a16="http://schemas.microsoft.com/office/drawing/2014/main" id="{790697A8-386F-4F3F-F04A-722D0641912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0" name="Text 492">
          <a:extLst>
            <a:ext uri="{FF2B5EF4-FFF2-40B4-BE49-F238E27FC236}">
              <a16:creationId xmlns:a16="http://schemas.microsoft.com/office/drawing/2014/main" id="{6F166BC3-62E4-06A0-A115-9A1CEFE072B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1" name="Text 493">
          <a:extLst>
            <a:ext uri="{FF2B5EF4-FFF2-40B4-BE49-F238E27FC236}">
              <a16:creationId xmlns:a16="http://schemas.microsoft.com/office/drawing/2014/main" id="{9B58E280-CD72-E752-6A05-13B87EDA7D4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2" name="Text 494">
          <a:extLst>
            <a:ext uri="{FF2B5EF4-FFF2-40B4-BE49-F238E27FC236}">
              <a16:creationId xmlns:a16="http://schemas.microsoft.com/office/drawing/2014/main" id="{34D7A561-8332-C537-C8DD-A74FC8DD40A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3" name="Text 495">
          <a:extLst>
            <a:ext uri="{FF2B5EF4-FFF2-40B4-BE49-F238E27FC236}">
              <a16:creationId xmlns:a16="http://schemas.microsoft.com/office/drawing/2014/main" id="{ABC33EB1-A984-7732-D7AE-B63E9FE61CB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4" name="Text 496">
          <a:extLst>
            <a:ext uri="{FF2B5EF4-FFF2-40B4-BE49-F238E27FC236}">
              <a16:creationId xmlns:a16="http://schemas.microsoft.com/office/drawing/2014/main" id="{F776831C-DACB-3481-AD37-ED5EA0855E2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5" name="Text 497">
          <a:extLst>
            <a:ext uri="{FF2B5EF4-FFF2-40B4-BE49-F238E27FC236}">
              <a16:creationId xmlns:a16="http://schemas.microsoft.com/office/drawing/2014/main" id="{D8CF828E-0B72-F8E9-7106-E8704341ECE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6" name="Text 498">
          <a:extLst>
            <a:ext uri="{FF2B5EF4-FFF2-40B4-BE49-F238E27FC236}">
              <a16:creationId xmlns:a16="http://schemas.microsoft.com/office/drawing/2014/main" id="{78FB8C40-0035-B5D9-6061-F132BC4D991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7" name="Text 499">
          <a:extLst>
            <a:ext uri="{FF2B5EF4-FFF2-40B4-BE49-F238E27FC236}">
              <a16:creationId xmlns:a16="http://schemas.microsoft.com/office/drawing/2014/main" id="{6F0C5137-8B5A-D454-02DA-BECEE19A063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8" name="Text 500">
          <a:extLst>
            <a:ext uri="{FF2B5EF4-FFF2-40B4-BE49-F238E27FC236}">
              <a16:creationId xmlns:a16="http://schemas.microsoft.com/office/drawing/2014/main" id="{4995B7BB-F9CC-14E6-DFEF-6E207DFDF29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399" name="Text 501">
          <a:extLst>
            <a:ext uri="{FF2B5EF4-FFF2-40B4-BE49-F238E27FC236}">
              <a16:creationId xmlns:a16="http://schemas.microsoft.com/office/drawing/2014/main" id="{D3D6E0CF-F9D9-EE07-1539-DDBDC418D3F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0" name="Text 502">
          <a:extLst>
            <a:ext uri="{FF2B5EF4-FFF2-40B4-BE49-F238E27FC236}">
              <a16:creationId xmlns:a16="http://schemas.microsoft.com/office/drawing/2014/main" id="{59C551D3-F11B-BAC4-E4EC-018B7D43093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1" name="Text 503">
          <a:extLst>
            <a:ext uri="{FF2B5EF4-FFF2-40B4-BE49-F238E27FC236}">
              <a16:creationId xmlns:a16="http://schemas.microsoft.com/office/drawing/2014/main" id="{22A2C291-E54A-8C53-CD2C-8CFBE62C6BC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2" name="Text 504">
          <a:extLst>
            <a:ext uri="{FF2B5EF4-FFF2-40B4-BE49-F238E27FC236}">
              <a16:creationId xmlns:a16="http://schemas.microsoft.com/office/drawing/2014/main" id="{49A084DA-6CF0-0C62-DA15-8D6009A65D8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3" name="Text 505">
          <a:extLst>
            <a:ext uri="{FF2B5EF4-FFF2-40B4-BE49-F238E27FC236}">
              <a16:creationId xmlns:a16="http://schemas.microsoft.com/office/drawing/2014/main" id="{4AF25B6E-5EB3-AF99-0E33-1298E50B642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4" name="Text 506">
          <a:extLst>
            <a:ext uri="{FF2B5EF4-FFF2-40B4-BE49-F238E27FC236}">
              <a16:creationId xmlns:a16="http://schemas.microsoft.com/office/drawing/2014/main" id="{9207E1F9-BE0A-15DB-6967-DD065449FB4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5" name="Text 507">
          <a:extLst>
            <a:ext uri="{FF2B5EF4-FFF2-40B4-BE49-F238E27FC236}">
              <a16:creationId xmlns:a16="http://schemas.microsoft.com/office/drawing/2014/main" id="{928D72FA-4F2F-1CFC-AA04-8E9F0E9B549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6" name="Text 508">
          <a:extLst>
            <a:ext uri="{FF2B5EF4-FFF2-40B4-BE49-F238E27FC236}">
              <a16:creationId xmlns:a16="http://schemas.microsoft.com/office/drawing/2014/main" id="{57C1D8C7-EDFA-9B1B-1442-DA1DBC9972D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7" name="Text 509">
          <a:extLst>
            <a:ext uri="{FF2B5EF4-FFF2-40B4-BE49-F238E27FC236}">
              <a16:creationId xmlns:a16="http://schemas.microsoft.com/office/drawing/2014/main" id="{A9A88D8C-73B8-E312-195A-B8DB46F9105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8" name="Text 510">
          <a:extLst>
            <a:ext uri="{FF2B5EF4-FFF2-40B4-BE49-F238E27FC236}">
              <a16:creationId xmlns:a16="http://schemas.microsoft.com/office/drawing/2014/main" id="{2246B848-A927-4D31-12DD-6258E0F56F2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09" name="Text 511">
          <a:extLst>
            <a:ext uri="{FF2B5EF4-FFF2-40B4-BE49-F238E27FC236}">
              <a16:creationId xmlns:a16="http://schemas.microsoft.com/office/drawing/2014/main" id="{22A5F188-8222-5FDA-1B71-6A73502B7A0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0" name="Text 512">
          <a:extLst>
            <a:ext uri="{FF2B5EF4-FFF2-40B4-BE49-F238E27FC236}">
              <a16:creationId xmlns:a16="http://schemas.microsoft.com/office/drawing/2014/main" id="{C2AB0D26-E890-C0C4-A06B-2C09E4D823A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1" name="Text 513">
          <a:extLst>
            <a:ext uri="{FF2B5EF4-FFF2-40B4-BE49-F238E27FC236}">
              <a16:creationId xmlns:a16="http://schemas.microsoft.com/office/drawing/2014/main" id="{F7AF312C-D6EE-ED16-74B2-A3CDE26C560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2" name="Text 514">
          <a:extLst>
            <a:ext uri="{FF2B5EF4-FFF2-40B4-BE49-F238E27FC236}">
              <a16:creationId xmlns:a16="http://schemas.microsoft.com/office/drawing/2014/main" id="{3D950EEA-1FCB-FBB6-2534-1D253CE6627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3" name="Text 515">
          <a:extLst>
            <a:ext uri="{FF2B5EF4-FFF2-40B4-BE49-F238E27FC236}">
              <a16:creationId xmlns:a16="http://schemas.microsoft.com/office/drawing/2014/main" id="{93EB6967-C48B-5AE0-677A-91242EBE4EF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4" name="Text 516">
          <a:extLst>
            <a:ext uri="{FF2B5EF4-FFF2-40B4-BE49-F238E27FC236}">
              <a16:creationId xmlns:a16="http://schemas.microsoft.com/office/drawing/2014/main" id="{13E59EF9-3962-B99C-1C7C-8FC75CE6379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5" name="Text 517">
          <a:extLst>
            <a:ext uri="{FF2B5EF4-FFF2-40B4-BE49-F238E27FC236}">
              <a16:creationId xmlns:a16="http://schemas.microsoft.com/office/drawing/2014/main" id="{EC0F58FA-93B7-C8F4-AC3E-7BD864F6142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6" name="Text 518">
          <a:extLst>
            <a:ext uri="{FF2B5EF4-FFF2-40B4-BE49-F238E27FC236}">
              <a16:creationId xmlns:a16="http://schemas.microsoft.com/office/drawing/2014/main" id="{034A9151-390F-0D43-6C1B-186FB7893D8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7" name="Text 519">
          <a:extLst>
            <a:ext uri="{FF2B5EF4-FFF2-40B4-BE49-F238E27FC236}">
              <a16:creationId xmlns:a16="http://schemas.microsoft.com/office/drawing/2014/main" id="{29452B61-9603-8960-88BC-C8D7AEB6BB1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8" name="Text 520">
          <a:extLst>
            <a:ext uri="{FF2B5EF4-FFF2-40B4-BE49-F238E27FC236}">
              <a16:creationId xmlns:a16="http://schemas.microsoft.com/office/drawing/2014/main" id="{E3A4FA2E-FE0F-DDB7-EBA8-7A012737677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19" name="Text 521">
          <a:extLst>
            <a:ext uri="{FF2B5EF4-FFF2-40B4-BE49-F238E27FC236}">
              <a16:creationId xmlns:a16="http://schemas.microsoft.com/office/drawing/2014/main" id="{C050A0C9-30EA-D938-922A-B13937561C8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0" name="Text 522">
          <a:extLst>
            <a:ext uri="{FF2B5EF4-FFF2-40B4-BE49-F238E27FC236}">
              <a16:creationId xmlns:a16="http://schemas.microsoft.com/office/drawing/2014/main" id="{7BDD83C2-C36B-571A-03A6-A7DA69415A7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1" name="Text 523">
          <a:extLst>
            <a:ext uri="{FF2B5EF4-FFF2-40B4-BE49-F238E27FC236}">
              <a16:creationId xmlns:a16="http://schemas.microsoft.com/office/drawing/2014/main" id="{16B1D593-E914-DEAC-F386-0BEF1187C6C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2" name="Text 524">
          <a:extLst>
            <a:ext uri="{FF2B5EF4-FFF2-40B4-BE49-F238E27FC236}">
              <a16:creationId xmlns:a16="http://schemas.microsoft.com/office/drawing/2014/main" id="{CED9D460-231D-9082-4E80-3F5EB54D1E3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3" name="Text 525">
          <a:extLst>
            <a:ext uri="{FF2B5EF4-FFF2-40B4-BE49-F238E27FC236}">
              <a16:creationId xmlns:a16="http://schemas.microsoft.com/office/drawing/2014/main" id="{667F2D04-9840-E4BE-1BD7-34C7A172669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4" name="Text 526">
          <a:extLst>
            <a:ext uri="{FF2B5EF4-FFF2-40B4-BE49-F238E27FC236}">
              <a16:creationId xmlns:a16="http://schemas.microsoft.com/office/drawing/2014/main" id="{37343581-32A1-77E0-7245-F6CBE658557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5" name="Text 527">
          <a:extLst>
            <a:ext uri="{FF2B5EF4-FFF2-40B4-BE49-F238E27FC236}">
              <a16:creationId xmlns:a16="http://schemas.microsoft.com/office/drawing/2014/main" id="{D033B288-A580-D5D9-0DCF-724CF7DB47C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6" name="Text 528">
          <a:extLst>
            <a:ext uri="{FF2B5EF4-FFF2-40B4-BE49-F238E27FC236}">
              <a16:creationId xmlns:a16="http://schemas.microsoft.com/office/drawing/2014/main" id="{4BF7E49F-CD68-4FC9-CF9B-4244D6079AC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7" name="Text 529">
          <a:extLst>
            <a:ext uri="{FF2B5EF4-FFF2-40B4-BE49-F238E27FC236}">
              <a16:creationId xmlns:a16="http://schemas.microsoft.com/office/drawing/2014/main" id="{2CF1E799-F140-F91D-79F2-595ACA8CE3C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8" name="Text 530">
          <a:extLst>
            <a:ext uri="{FF2B5EF4-FFF2-40B4-BE49-F238E27FC236}">
              <a16:creationId xmlns:a16="http://schemas.microsoft.com/office/drawing/2014/main" id="{83BA933B-B59F-2811-CF29-D2E665FA1BD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29" name="Text 531">
          <a:extLst>
            <a:ext uri="{FF2B5EF4-FFF2-40B4-BE49-F238E27FC236}">
              <a16:creationId xmlns:a16="http://schemas.microsoft.com/office/drawing/2014/main" id="{6479161A-C9B0-197B-A849-3AF5F39F2F5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0" name="Text 532">
          <a:extLst>
            <a:ext uri="{FF2B5EF4-FFF2-40B4-BE49-F238E27FC236}">
              <a16:creationId xmlns:a16="http://schemas.microsoft.com/office/drawing/2014/main" id="{B29ACC48-AEE1-709D-E180-6B063CB773C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1" name="Text 533">
          <a:extLst>
            <a:ext uri="{FF2B5EF4-FFF2-40B4-BE49-F238E27FC236}">
              <a16:creationId xmlns:a16="http://schemas.microsoft.com/office/drawing/2014/main" id="{A7717D2E-1CCD-784C-50AA-2BF10C71825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2" name="Text 534">
          <a:extLst>
            <a:ext uri="{FF2B5EF4-FFF2-40B4-BE49-F238E27FC236}">
              <a16:creationId xmlns:a16="http://schemas.microsoft.com/office/drawing/2014/main" id="{DEBB1F7B-6EFA-95C5-B07A-E96D7085585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3" name="Text 535">
          <a:extLst>
            <a:ext uri="{FF2B5EF4-FFF2-40B4-BE49-F238E27FC236}">
              <a16:creationId xmlns:a16="http://schemas.microsoft.com/office/drawing/2014/main" id="{3C2C2EED-8F46-E078-C209-8930FD94381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4" name="Text 536">
          <a:extLst>
            <a:ext uri="{FF2B5EF4-FFF2-40B4-BE49-F238E27FC236}">
              <a16:creationId xmlns:a16="http://schemas.microsoft.com/office/drawing/2014/main" id="{A5A147C2-23F1-CBEF-E255-965FD6CD68A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5" name="Text 537">
          <a:extLst>
            <a:ext uri="{FF2B5EF4-FFF2-40B4-BE49-F238E27FC236}">
              <a16:creationId xmlns:a16="http://schemas.microsoft.com/office/drawing/2014/main" id="{28CE70C4-2838-63DC-53C7-B1D12177145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6" name="Text 538">
          <a:extLst>
            <a:ext uri="{FF2B5EF4-FFF2-40B4-BE49-F238E27FC236}">
              <a16:creationId xmlns:a16="http://schemas.microsoft.com/office/drawing/2014/main" id="{9056C995-A623-720A-82DF-29A23CF4301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7" name="Text 539">
          <a:extLst>
            <a:ext uri="{FF2B5EF4-FFF2-40B4-BE49-F238E27FC236}">
              <a16:creationId xmlns:a16="http://schemas.microsoft.com/office/drawing/2014/main" id="{AEA62EFA-60F4-C28E-7DE7-8B828725D78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8" name="Text 540">
          <a:extLst>
            <a:ext uri="{FF2B5EF4-FFF2-40B4-BE49-F238E27FC236}">
              <a16:creationId xmlns:a16="http://schemas.microsoft.com/office/drawing/2014/main" id="{B8F43B97-71E7-B334-5587-4473D64C02B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39" name="Text 541">
          <a:extLst>
            <a:ext uri="{FF2B5EF4-FFF2-40B4-BE49-F238E27FC236}">
              <a16:creationId xmlns:a16="http://schemas.microsoft.com/office/drawing/2014/main" id="{5EC4BCCD-39F7-3CD1-5CDE-07C2B3EFB58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0" name="Text 542">
          <a:extLst>
            <a:ext uri="{FF2B5EF4-FFF2-40B4-BE49-F238E27FC236}">
              <a16:creationId xmlns:a16="http://schemas.microsoft.com/office/drawing/2014/main" id="{35F7EB5F-4157-6501-1F12-E3E6A8C88CF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1" name="Text 543">
          <a:extLst>
            <a:ext uri="{FF2B5EF4-FFF2-40B4-BE49-F238E27FC236}">
              <a16:creationId xmlns:a16="http://schemas.microsoft.com/office/drawing/2014/main" id="{6C2F4E11-530E-96DA-871A-F68AB15266C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2" name="Text 544">
          <a:extLst>
            <a:ext uri="{FF2B5EF4-FFF2-40B4-BE49-F238E27FC236}">
              <a16:creationId xmlns:a16="http://schemas.microsoft.com/office/drawing/2014/main" id="{DC608336-E72A-6DE7-8D1E-C89DA3801FB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3" name="Text 545">
          <a:extLst>
            <a:ext uri="{FF2B5EF4-FFF2-40B4-BE49-F238E27FC236}">
              <a16:creationId xmlns:a16="http://schemas.microsoft.com/office/drawing/2014/main" id="{332F87D7-BE36-3556-6409-E4D255306B6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4" name="Text 546">
          <a:extLst>
            <a:ext uri="{FF2B5EF4-FFF2-40B4-BE49-F238E27FC236}">
              <a16:creationId xmlns:a16="http://schemas.microsoft.com/office/drawing/2014/main" id="{B24151D0-DDD0-685A-8242-C583A48C1F5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5" name="Text 547">
          <a:extLst>
            <a:ext uri="{FF2B5EF4-FFF2-40B4-BE49-F238E27FC236}">
              <a16:creationId xmlns:a16="http://schemas.microsoft.com/office/drawing/2014/main" id="{7BA4A764-9394-DDD7-1343-752EB3D4B39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6" name="Text 548">
          <a:extLst>
            <a:ext uri="{FF2B5EF4-FFF2-40B4-BE49-F238E27FC236}">
              <a16:creationId xmlns:a16="http://schemas.microsoft.com/office/drawing/2014/main" id="{2767D480-B224-24A4-CEB3-2541D0BD6D3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7" name="Text 549">
          <a:extLst>
            <a:ext uri="{FF2B5EF4-FFF2-40B4-BE49-F238E27FC236}">
              <a16:creationId xmlns:a16="http://schemas.microsoft.com/office/drawing/2014/main" id="{F80725E3-A7BC-16E2-22DB-BDA34FCB022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8" name="Text 550">
          <a:extLst>
            <a:ext uri="{FF2B5EF4-FFF2-40B4-BE49-F238E27FC236}">
              <a16:creationId xmlns:a16="http://schemas.microsoft.com/office/drawing/2014/main" id="{2958573F-8861-CBBE-63DD-05C1F2774A7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49" name="Text 551">
          <a:extLst>
            <a:ext uri="{FF2B5EF4-FFF2-40B4-BE49-F238E27FC236}">
              <a16:creationId xmlns:a16="http://schemas.microsoft.com/office/drawing/2014/main" id="{A7602510-580B-E3F2-32B6-D44DB3E3428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0" name="Text 552">
          <a:extLst>
            <a:ext uri="{FF2B5EF4-FFF2-40B4-BE49-F238E27FC236}">
              <a16:creationId xmlns:a16="http://schemas.microsoft.com/office/drawing/2014/main" id="{3A031B10-2FE6-F9B2-FDF6-71E6D32D712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1" name="Text 553">
          <a:extLst>
            <a:ext uri="{FF2B5EF4-FFF2-40B4-BE49-F238E27FC236}">
              <a16:creationId xmlns:a16="http://schemas.microsoft.com/office/drawing/2014/main" id="{A42E79B8-5FAD-B3CA-5B5B-7CF305F00FB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2" name="Text 554">
          <a:extLst>
            <a:ext uri="{FF2B5EF4-FFF2-40B4-BE49-F238E27FC236}">
              <a16:creationId xmlns:a16="http://schemas.microsoft.com/office/drawing/2014/main" id="{24027C7C-5C3C-DEDF-FAC8-8235461AF27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3" name="Text 555">
          <a:extLst>
            <a:ext uri="{FF2B5EF4-FFF2-40B4-BE49-F238E27FC236}">
              <a16:creationId xmlns:a16="http://schemas.microsoft.com/office/drawing/2014/main" id="{81C78D9B-FE1C-0093-BC6B-D0FB3C3199A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4" name="Text 556">
          <a:extLst>
            <a:ext uri="{FF2B5EF4-FFF2-40B4-BE49-F238E27FC236}">
              <a16:creationId xmlns:a16="http://schemas.microsoft.com/office/drawing/2014/main" id="{2314C267-EE6B-986D-F066-EFBD86F504B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5" name="Text 557">
          <a:extLst>
            <a:ext uri="{FF2B5EF4-FFF2-40B4-BE49-F238E27FC236}">
              <a16:creationId xmlns:a16="http://schemas.microsoft.com/office/drawing/2014/main" id="{89757D37-1D3E-7BF9-7506-FC81F819173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6" name="Text 558">
          <a:extLst>
            <a:ext uri="{FF2B5EF4-FFF2-40B4-BE49-F238E27FC236}">
              <a16:creationId xmlns:a16="http://schemas.microsoft.com/office/drawing/2014/main" id="{940EBEC8-5BC0-A291-6A0A-EB63ABED0F8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7" name="Text 559">
          <a:extLst>
            <a:ext uri="{FF2B5EF4-FFF2-40B4-BE49-F238E27FC236}">
              <a16:creationId xmlns:a16="http://schemas.microsoft.com/office/drawing/2014/main" id="{E3B3012E-6AFF-BB6E-B32A-BBA5E5CB4E9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8" name="Text 560">
          <a:extLst>
            <a:ext uri="{FF2B5EF4-FFF2-40B4-BE49-F238E27FC236}">
              <a16:creationId xmlns:a16="http://schemas.microsoft.com/office/drawing/2014/main" id="{1D3A56A2-C402-A144-9739-F36F8EA1979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59" name="Text 561">
          <a:extLst>
            <a:ext uri="{FF2B5EF4-FFF2-40B4-BE49-F238E27FC236}">
              <a16:creationId xmlns:a16="http://schemas.microsoft.com/office/drawing/2014/main" id="{69F3251E-E84B-D103-BCA6-2D86C885F34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0" name="Text 562">
          <a:extLst>
            <a:ext uri="{FF2B5EF4-FFF2-40B4-BE49-F238E27FC236}">
              <a16:creationId xmlns:a16="http://schemas.microsoft.com/office/drawing/2014/main" id="{68142580-5BCB-F68C-F12E-9F4C494A3EF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1" name="Text 563">
          <a:extLst>
            <a:ext uri="{FF2B5EF4-FFF2-40B4-BE49-F238E27FC236}">
              <a16:creationId xmlns:a16="http://schemas.microsoft.com/office/drawing/2014/main" id="{20C6FA50-C59E-EDC9-E4F0-947477F9813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2" name="Text 564">
          <a:extLst>
            <a:ext uri="{FF2B5EF4-FFF2-40B4-BE49-F238E27FC236}">
              <a16:creationId xmlns:a16="http://schemas.microsoft.com/office/drawing/2014/main" id="{CCB44C8D-9CF2-804B-A889-D919CB8BB43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3" name="Text 565">
          <a:extLst>
            <a:ext uri="{FF2B5EF4-FFF2-40B4-BE49-F238E27FC236}">
              <a16:creationId xmlns:a16="http://schemas.microsoft.com/office/drawing/2014/main" id="{5D0FAE6A-C473-34EF-6183-BC86B501838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4" name="Text 566">
          <a:extLst>
            <a:ext uri="{FF2B5EF4-FFF2-40B4-BE49-F238E27FC236}">
              <a16:creationId xmlns:a16="http://schemas.microsoft.com/office/drawing/2014/main" id="{9D3DC043-8AE7-C9D7-22FC-E41CDE92B6F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5" name="Text 567">
          <a:extLst>
            <a:ext uri="{FF2B5EF4-FFF2-40B4-BE49-F238E27FC236}">
              <a16:creationId xmlns:a16="http://schemas.microsoft.com/office/drawing/2014/main" id="{1FAC5ADC-091E-E8E4-B948-016F2B0D0A9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6" name="Text 568">
          <a:extLst>
            <a:ext uri="{FF2B5EF4-FFF2-40B4-BE49-F238E27FC236}">
              <a16:creationId xmlns:a16="http://schemas.microsoft.com/office/drawing/2014/main" id="{B337A28C-3FC5-B278-C1BD-9E74E4CC10C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7" name="Text 569">
          <a:extLst>
            <a:ext uri="{FF2B5EF4-FFF2-40B4-BE49-F238E27FC236}">
              <a16:creationId xmlns:a16="http://schemas.microsoft.com/office/drawing/2014/main" id="{954D45D1-5B86-4E34-218C-0AF2AB0E11E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8" name="Text 570">
          <a:extLst>
            <a:ext uri="{FF2B5EF4-FFF2-40B4-BE49-F238E27FC236}">
              <a16:creationId xmlns:a16="http://schemas.microsoft.com/office/drawing/2014/main" id="{FA2D5F28-C7F2-F41A-C9E1-6B3FF9201B5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69" name="Text 571">
          <a:extLst>
            <a:ext uri="{FF2B5EF4-FFF2-40B4-BE49-F238E27FC236}">
              <a16:creationId xmlns:a16="http://schemas.microsoft.com/office/drawing/2014/main" id="{C76A9607-1359-AAA8-663C-4D9DEA52B76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0" name="Text 572">
          <a:extLst>
            <a:ext uri="{FF2B5EF4-FFF2-40B4-BE49-F238E27FC236}">
              <a16:creationId xmlns:a16="http://schemas.microsoft.com/office/drawing/2014/main" id="{0B03F46F-E4FA-D8D3-6EC5-61BA4A8E3FC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1" name="Text 573">
          <a:extLst>
            <a:ext uri="{FF2B5EF4-FFF2-40B4-BE49-F238E27FC236}">
              <a16:creationId xmlns:a16="http://schemas.microsoft.com/office/drawing/2014/main" id="{9C368423-879E-0DA2-31FC-B737DBF5AA6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2" name="Text 574">
          <a:extLst>
            <a:ext uri="{FF2B5EF4-FFF2-40B4-BE49-F238E27FC236}">
              <a16:creationId xmlns:a16="http://schemas.microsoft.com/office/drawing/2014/main" id="{B64143D0-964D-4977-BC27-E9280663A2C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3" name="Text 575">
          <a:extLst>
            <a:ext uri="{FF2B5EF4-FFF2-40B4-BE49-F238E27FC236}">
              <a16:creationId xmlns:a16="http://schemas.microsoft.com/office/drawing/2014/main" id="{658CEBF0-C043-DB28-0473-AA2627D61A7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4" name="Text 576">
          <a:extLst>
            <a:ext uri="{FF2B5EF4-FFF2-40B4-BE49-F238E27FC236}">
              <a16:creationId xmlns:a16="http://schemas.microsoft.com/office/drawing/2014/main" id="{C890442E-1DF2-B2B1-E0B8-9C83D5F3C71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5" name="Text 577">
          <a:extLst>
            <a:ext uri="{FF2B5EF4-FFF2-40B4-BE49-F238E27FC236}">
              <a16:creationId xmlns:a16="http://schemas.microsoft.com/office/drawing/2014/main" id="{2292AC9B-4CA0-C570-B680-0A0A14AB1E1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6" name="Text 578">
          <a:extLst>
            <a:ext uri="{FF2B5EF4-FFF2-40B4-BE49-F238E27FC236}">
              <a16:creationId xmlns:a16="http://schemas.microsoft.com/office/drawing/2014/main" id="{F34CAEB8-AFC6-D024-AFB4-1562371EE76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7" name="Text 579">
          <a:extLst>
            <a:ext uri="{FF2B5EF4-FFF2-40B4-BE49-F238E27FC236}">
              <a16:creationId xmlns:a16="http://schemas.microsoft.com/office/drawing/2014/main" id="{4740D9AA-A571-B38B-2A21-78643A13766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8" name="Text 580">
          <a:extLst>
            <a:ext uri="{FF2B5EF4-FFF2-40B4-BE49-F238E27FC236}">
              <a16:creationId xmlns:a16="http://schemas.microsoft.com/office/drawing/2014/main" id="{5724244C-8D27-A8EA-73A0-EBFB1757D5D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79" name="Text 581">
          <a:extLst>
            <a:ext uri="{FF2B5EF4-FFF2-40B4-BE49-F238E27FC236}">
              <a16:creationId xmlns:a16="http://schemas.microsoft.com/office/drawing/2014/main" id="{1AFA2B54-F9E2-1E2F-5FB9-479E8571D53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0" name="Text 582">
          <a:extLst>
            <a:ext uri="{FF2B5EF4-FFF2-40B4-BE49-F238E27FC236}">
              <a16:creationId xmlns:a16="http://schemas.microsoft.com/office/drawing/2014/main" id="{C4BD438C-FDAD-9AC4-60CF-D7D39998146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1" name="Text 583">
          <a:extLst>
            <a:ext uri="{FF2B5EF4-FFF2-40B4-BE49-F238E27FC236}">
              <a16:creationId xmlns:a16="http://schemas.microsoft.com/office/drawing/2014/main" id="{509EDBE0-D8A4-5DBA-A9C8-0B914B9A3D3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2" name="Text 584">
          <a:extLst>
            <a:ext uri="{FF2B5EF4-FFF2-40B4-BE49-F238E27FC236}">
              <a16:creationId xmlns:a16="http://schemas.microsoft.com/office/drawing/2014/main" id="{9E3DC392-4E1D-47FB-D8E1-95224EC7C3F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3" name="Text 585">
          <a:extLst>
            <a:ext uri="{FF2B5EF4-FFF2-40B4-BE49-F238E27FC236}">
              <a16:creationId xmlns:a16="http://schemas.microsoft.com/office/drawing/2014/main" id="{A634B025-6086-42DF-F4A0-5FF27ED2CEE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4" name="Text 586">
          <a:extLst>
            <a:ext uri="{FF2B5EF4-FFF2-40B4-BE49-F238E27FC236}">
              <a16:creationId xmlns:a16="http://schemas.microsoft.com/office/drawing/2014/main" id="{85E190F2-4334-5612-3730-6D11ECEEC67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5" name="Text 587">
          <a:extLst>
            <a:ext uri="{FF2B5EF4-FFF2-40B4-BE49-F238E27FC236}">
              <a16:creationId xmlns:a16="http://schemas.microsoft.com/office/drawing/2014/main" id="{259B5546-D3B7-6B05-FF2A-83C796EF92B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6" name="Text 588">
          <a:extLst>
            <a:ext uri="{FF2B5EF4-FFF2-40B4-BE49-F238E27FC236}">
              <a16:creationId xmlns:a16="http://schemas.microsoft.com/office/drawing/2014/main" id="{52D7652A-FB4F-8A4C-944F-5EFB50AEDD3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7" name="Text 589">
          <a:extLst>
            <a:ext uri="{FF2B5EF4-FFF2-40B4-BE49-F238E27FC236}">
              <a16:creationId xmlns:a16="http://schemas.microsoft.com/office/drawing/2014/main" id="{8871D6A3-CC26-9DA4-34E1-9F66D17C2E4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8" name="Text 590">
          <a:extLst>
            <a:ext uri="{FF2B5EF4-FFF2-40B4-BE49-F238E27FC236}">
              <a16:creationId xmlns:a16="http://schemas.microsoft.com/office/drawing/2014/main" id="{75C1AFA0-33BB-23F7-E9F0-AF160C3FF52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89" name="Text 591">
          <a:extLst>
            <a:ext uri="{FF2B5EF4-FFF2-40B4-BE49-F238E27FC236}">
              <a16:creationId xmlns:a16="http://schemas.microsoft.com/office/drawing/2014/main" id="{8BA1FA3E-5F33-3304-8963-C2E15ECDE10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0" name="Text 592">
          <a:extLst>
            <a:ext uri="{FF2B5EF4-FFF2-40B4-BE49-F238E27FC236}">
              <a16:creationId xmlns:a16="http://schemas.microsoft.com/office/drawing/2014/main" id="{FFBD8D10-B504-2513-7B9F-8D5DAB3EBBB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1" name="Text 593">
          <a:extLst>
            <a:ext uri="{FF2B5EF4-FFF2-40B4-BE49-F238E27FC236}">
              <a16:creationId xmlns:a16="http://schemas.microsoft.com/office/drawing/2014/main" id="{E2CD099A-BB60-2E14-2AF4-EE61CE1D71E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2" name="Text 594">
          <a:extLst>
            <a:ext uri="{FF2B5EF4-FFF2-40B4-BE49-F238E27FC236}">
              <a16:creationId xmlns:a16="http://schemas.microsoft.com/office/drawing/2014/main" id="{C7D40D46-106C-97C3-97F1-5D801466A2C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3" name="Text 595">
          <a:extLst>
            <a:ext uri="{FF2B5EF4-FFF2-40B4-BE49-F238E27FC236}">
              <a16:creationId xmlns:a16="http://schemas.microsoft.com/office/drawing/2014/main" id="{36FB46DB-5BF0-D3FF-B45F-AF700D3A2B0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4" name="Text 596">
          <a:extLst>
            <a:ext uri="{FF2B5EF4-FFF2-40B4-BE49-F238E27FC236}">
              <a16:creationId xmlns:a16="http://schemas.microsoft.com/office/drawing/2014/main" id="{B5EE0A80-D594-EAF0-850D-611D9B3C4CC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5" name="Text 597">
          <a:extLst>
            <a:ext uri="{FF2B5EF4-FFF2-40B4-BE49-F238E27FC236}">
              <a16:creationId xmlns:a16="http://schemas.microsoft.com/office/drawing/2014/main" id="{E5C46706-C0A1-F11A-8568-97998DD3465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6" name="Text 598">
          <a:extLst>
            <a:ext uri="{FF2B5EF4-FFF2-40B4-BE49-F238E27FC236}">
              <a16:creationId xmlns:a16="http://schemas.microsoft.com/office/drawing/2014/main" id="{092225A8-DF6B-74D8-92F6-BD90B99F4CC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7" name="Text 599">
          <a:extLst>
            <a:ext uri="{FF2B5EF4-FFF2-40B4-BE49-F238E27FC236}">
              <a16:creationId xmlns:a16="http://schemas.microsoft.com/office/drawing/2014/main" id="{74F86CBF-2AC3-85E5-281F-0CBEA4C4D96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8" name="Text 600">
          <a:extLst>
            <a:ext uri="{FF2B5EF4-FFF2-40B4-BE49-F238E27FC236}">
              <a16:creationId xmlns:a16="http://schemas.microsoft.com/office/drawing/2014/main" id="{F9C54147-56A3-753B-0988-726E8D132C5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499" name="Text 601">
          <a:extLst>
            <a:ext uri="{FF2B5EF4-FFF2-40B4-BE49-F238E27FC236}">
              <a16:creationId xmlns:a16="http://schemas.microsoft.com/office/drawing/2014/main" id="{063587A2-91E1-7DF9-4990-AB1E0BA2D79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500" name="Text 602">
          <a:extLst>
            <a:ext uri="{FF2B5EF4-FFF2-40B4-BE49-F238E27FC236}">
              <a16:creationId xmlns:a16="http://schemas.microsoft.com/office/drawing/2014/main" id="{E2795A1D-278B-CB34-43A4-BD5319CFA8A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501" name="Text 603">
          <a:extLst>
            <a:ext uri="{FF2B5EF4-FFF2-40B4-BE49-F238E27FC236}">
              <a16:creationId xmlns:a16="http://schemas.microsoft.com/office/drawing/2014/main" id="{22A02054-D2F5-F348-A960-C552B769E65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502" name="Text 604">
          <a:extLst>
            <a:ext uri="{FF2B5EF4-FFF2-40B4-BE49-F238E27FC236}">
              <a16:creationId xmlns:a16="http://schemas.microsoft.com/office/drawing/2014/main" id="{83B29578-3025-C5B7-1121-3B197562CD9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1503" name="Text 605">
          <a:extLst>
            <a:ext uri="{FF2B5EF4-FFF2-40B4-BE49-F238E27FC236}">
              <a16:creationId xmlns:a16="http://schemas.microsoft.com/office/drawing/2014/main" id="{878A54A8-C11A-DBBC-6DEC-C9434504FA1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52" name="Text 606">
          <a:extLst>
            <a:ext uri="{FF2B5EF4-FFF2-40B4-BE49-F238E27FC236}">
              <a16:creationId xmlns:a16="http://schemas.microsoft.com/office/drawing/2014/main" id="{6D0184A2-7FFD-AEB3-9589-238C421BC86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53" name="Text 607">
          <a:extLst>
            <a:ext uri="{FF2B5EF4-FFF2-40B4-BE49-F238E27FC236}">
              <a16:creationId xmlns:a16="http://schemas.microsoft.com/office/drawing/2014/main" id="{90EE0267-3E7D-E1BA-D1DD-4284BC6C745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54" name="Text 608">
          <a:extLst>
            <a:ext uri="{FF2B5EF4-FFF2-40B4-BE49-F238E27FC236}">
              <a16:creationId xmlns:a16="http://schemas.microsoft.com/office/drawing/2014/main" id="{BE6B8FCA-8228-EA60-F023-89154216C26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55" name="Text 609">
          <a:extLst>
            <a:ext uri="{FF2B5EF4-FFF2-40B4-BE49-F238E27FC236}">
              <a16:creationId xmlns:a16="http://schemas.microsoft.com/office/drawing/2014/main" id="{F9DEBF3D-5424-9274-73A4-494A1F49E5B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56" name="Text 610">
          <a:extLst>
            <a:ext uri="{FF2B5EF4-FFF2-40B4-BE49-F238E27FC236}">
              <a16:creationId xmlns:a16="http://schemas.microsoft.com/office/drawing/2014/main" id="{03E0D973-1FA1-2401-C2DE-06B8F392582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57" name="Text 611">
          <a:extLst>
            <a:ext uri="{FF2B5EF4-FFF2-40B4-BE49-F238E27FC236}">
              <a16:creationId xmlns:a16="http://schemas.microsoft.com/office/drawing/2014/main" id="{AD6729D8-494A-FD7D-C916-60399C2A734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58" name="Text 612">
          <a:extLst>
            <a:ext uri="{FF2B5EF4-FFF2-40B4-BE49-F238E27FC236}">
              <a16:creationId xmlns:a16="http://schemas.microsoft.com/office/drawing/2014/main" id="{02A7AC34-2C6B-6033-14A5-7E636303151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59" name="Text 613">
          <a:extLst>
            <a:ext uri="{FF2B5EF4-FFF2-40B4-BE49-F238E27FC236}">
              <a16:creationId xmlns:a16="http://schemas.microsoft.com/office/drawing/2014/main" id="{A739237D-E6DE-C002-C889-CA163ED4FB0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0" name="Text 614">
          <a:extLst>
            <a:ext uri="{FF2B5EF4-FFF2-40B4-BE49-F238E27FC236}">
              <a16:creationId xmlns:a16="http://schemas.microsoft.com/office/drawing/2014/main" id="{4C527FBA-E30B-B1E9-EF83-5B24B624658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1" name="Text 615">
          <a:extLst>
            <a:ext uri="{FF2B5EF4-FFF2-40B4-BE49-F238E27FC236}">
              <a16:creationId xmlns:a16="http://schemas.microsoft.com/office/drawing/2014/main" id="{F9BB7D1D-A8DB-EB02-89BD-35A7EE9B554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2" name="Text 616">
          <a:extLst>
            <a:ext uri="{FF2B5EF4-FFF2-40B4-BE49-F238E27FC236}">
              <a16:creationId xmlns:a16="http://schemas.microsoft.com/office/drawing/2014/main" id="{4B695AD9-E506-D947-2406-57C515A4A8E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3" name="Text 617">
          <a:extLst>
            <a:ext uri="{FF2B5EF4-FFF2-40B4-BE49-F238E27FC236}">
              <a16:creationId xmlns:a16="http://schemas.microsoft.com/office/drawing/2014/main" id="{A5C2A806-AA5C-DF81-7C7E-C23FDDEF5D9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4" name="Text 618">
          <a:extLst>
            <a:ext uri="{FF2B5EF4-FFF2-40B4-BE49-F238E27FC236}">
              <a16:creationId xmlns:a16="http://schemas.microsoft.com/office/drawing/2014/main" id="{8B974241-CF35-66AC-C0A9-BA02C88202C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5" name="Text 619">
          <a:extLst>
            <a:ext uri="{FF2B5EF4-FFF2-40B4-BE49-F238E27FC236}">
              <a16:creationId xmlns:a16="http://schemas.microsoft.com/office/drawing/2014/main" id="{B5CB5659-3B71-FE30-5FA0-4448D9C914D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6" name="Text 620">
          <a:extLst>
            <a:ext uri="{FF2B5EF4-FFF2-40B4-BE49-F238E27FC236}">
              <a16:creationId xmlns:a16="http://schemas.microsoft.com/office/drawing/2014/main" id="{FA649AEA-EA53-952E-CE9B-307AA12649D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7" name="Text 621">
          <a:extLst>
            <a:ext uri="{FF2B5EF4-FFF2-40B4-BE49-F238E27FC236}">
              <a16:creationId xmlns:a16="http://schemas.microsoft.com/office/drawing/2014/main" id="{7CFBEF6D-3E85-B97E-DBF1-D19CAA54314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8" name="Text 622">
          <a:extLst>
            <a:ext uri="{FF2B5EF4-FFF2-40B4-BE49-F238E27FC236}">
              <a16:creationId xmlns:a16="http://schemas.microsoft.com/office/drawing/2014/main" id="{912CA23C-6624-CCE2-1A5A-07D87F37984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69" name="Text 623">
          <a:extLst>
            <a:ext uri="{FF2B5EF4-FFF2-40B4-BE49-F238E27FC236}">
              <a16:creationId xmlns:a16="http://schemas.microsoft.com/office/drawing/2014/main" id="{348A7C61-4FA0-4B98-EC40-4C4D92237DC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0" name="Text 624">
          <a:extLst>
            <a:ext uri="{FF2B5EF4-FFF2-40B4-BE49-F238E27FC236}">
              <a16:creationId xmlns:a16="http://schemas.microsoft.com/office/drawing/2014/main" id="{FEF46C1C-5EDF-D4B6-B499-4A6C25B5018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1" name="Text 625">
          <a:extLst>
            <a:ext uri="{FF2B5EF4-FFF2-40B4-BE49-F238E27FC236}">
              <a16:creationId xmlns:a16="http://schemas.microsoft.com/office/drawing/2014/main" id="{B1A03DAE-F6DE-A214-E93D-C2A3267CF81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2" name="Text 626">
          <a:extLst>
            <a:ext uri="{FF2B5EF4-FFF2-40B4-BE49-F238E27FC236}">
              <a16:creationId xmlns:a16="http://schemas.microsoft.com/office/drawing/2014/main" id="{80C0F59D-BD16-B3ED-EC98-87BFE0CBB1D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3" name="Text 627">
          <a:extLst>
            <a:ext uri="{FF2B5EF4-FFF2-40B4-BE49-F238E27FC236}">
              <a16:creationId xmlns:a16="http://schemas.microsoft.com/office/drawing/2014/main" id="{37650F6C-D559-AB67-DE99-CD7F1A1B0F1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4" name="Text 628">
          <a:extLst>
            <a:ext uri="{FF2B5EF4-FFF2-40B4-BE49-F238E27FC236}">
              <a16:creationId xmlns:a16="http://schemas.microsoft.com/office/drawing/2014/main" id="{405B762B-6F99-C7B8-7F46-92DBB67B9C4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5" name="Text 629">
          <a:extLst>
            <a:ext uri="{FF2B5EF4-FFF2-40B4-BE49-F238E27FC236}">
              <a16:creationId xmlns:a16="http://schemas.microsoft.com/office/drawing/2014/main" id="{1EDD76CB-9F13-4512-1659-B362055788C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6" name="Text 630">
          <a:extLst>
            <a:ext uri="{FF2B5EF4-FFF2-40B4-BE49-F238E27FC236}">
              <a16:creationId xmlns:a16="http://schemas.microsoft.com/office/drawing/2014/main" id="{CE0901C8-B074-8C0B-E8E9-46C99178B51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7" name="Text 631">
          <a:extLst>
            <a:ext uri="{FF2B5EF4-FFF2-40B4-BE49-F238E27FC236}">
              <a16:creationId xmlns:a16="http://schemas.microsoft.com/office/drawing/2014/main" id="{B6A388F0-64BE-4223-5B95-5633592AE20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8" name="Text 632">
          <a:extLst>
            <a:ext uri="{FF2B5EF4-FFF2-40B4-BE49-F238E27FC236}">
              <a16:creationId xmlns:a16="http://schemas.microsoft.com/office/drawing/2014/main" id="{F14F5D07-A579-8D0B-27FB-ADC8CB76199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79" name="Text 633">
          <a:extLst>
            <a:ext uri="{FF2B5EF4-FFF2-40B4-BE49-F238E27FC236}">
              <a16:creationId xmlns:a16="http://schemas.microsoft.com/office/drawing/2014/main" id="{96689BF7-7AA8-9794-1C79-797AF94A3CA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0" name="Text 634">
          <a:extLst>
            <a:ext uri="{FF2B5EF4-FFF2-40B4-BE49-F238E27FC236}">
              <a16:creationId xmlns:a16="http://schemas.microsoft.com/office/drawing/2014/main" id="{878D7C9E-921D-A3AA-9E9E-6227ECEC690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1" name="Text 635">
          <a:extLst>
            <a:ext uri="{FF2B5EF4-FFF2-40B4-BE49-F238E27FC236}">
              <a16:creationId xmlns:a16="http://schemas.microsoft.com/office/drawing/2014/main" id="{5307F57A-9FCD-9CF7-521C-D9B1DB44A72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2" name="Text 636">
          <a:extLst>
            <a:ext uri="{FF2B5EF4-FFF2-40B4-BE49-F238E27FC236}">
              <a16:creationId xmlns:a16="http://schemas.microsoft.com/office/drawing/2014/main" id="{D5F890DE-5CB9-6155-5967-93DF5F84D7F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3" name="Text 637">
          <a:extLst>
            <a:ext uri="{FF2B5EF4-FFF2-40B4-BE49-F238E27FC236}">
              <a16:creationId xmlns:a16="http://schemas.microsoft.com/office/drawing/2014/main" id="{02036E3C-6BCA-00A2-CBBE-F6B1C315960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4" name="Text 638">
          <a:extLst>
            <a:ext uri="{FF2B5EF4-FFF2-40B4-BE49-F238E27FC236}">
              <a16:creationId xmlns:a16="http://schemas.microsoft.com/office/drawing/2014/main" id="{49721106-A7B2-0942-39AB-51297CAC920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5" name="Text 639">
          <a:extLst>
            <a:ext uri="{FF2B5EF4-FFF2-40B4-BE49-F238E27FC236}">
              <a16:creationId xmlns:a16="http://schemas.microsoft.com/office/drawing/2014/main" id="{8C32EB71-1E23-1DF5-447D-E08D4A89237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6" name="Text 640">
          <a:extLst>
            <a:ext uri="{FF2B5EF4-FFF2-40B4-BE49-F238E27FC236}">
              <a16:creationId xmlns:a16="http://schemas.microsoft.com/office/drawing/2014/main" id="{7DCA29C4-1090-CC67-1D52-55565943F79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7" name="Text 641">
          <a:extLst>
            <a:ext uri="{FF2B5EF4-FFF2-40B4-BE49-F238E27FC236}">
              <a16:creationId xmlns:a16="http://schemas.microsoft.com/office/drawing/2014/main" id="{BB159637-5BBF-57A5-26A7-277FDEAD856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8" name="Text 642">
          <a:extLst>
            <a:ext uri="{FF2B5EF4-FFF2-40B4-BE49-F238E27FC236}">
              <a16:creationId xmlns:a16="http://schemas.microsoft.com/office/drawing/2014/main" id="{CA111ED2-8E18-6C47-0346-CF46F455CF3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89" name="Text 643">
          <a:extLst>
            <a:ext uri="{FF2B5EF4-FFF2-40B4-BE49-F238E27FC236}">
              <a16:creationId xmlns:a16="http://schemas.microsoft.com/office/drawing/2014/main" id="{808857C2-D7A8-9863-8DBA-51293D3F855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0" name="Text 644">
          <a:extLst>
            <a:ext uri="{FF2B5EF4-FFF2-40B4-BE49-F238E27FC236}">
              <a16:creationId xmlns:a16="http://schemas.microsoft.com/office/drawing/2014/main" id="{CD7BFC87-CB74-51D2-1638-AA3B28DA884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1" name="Text 645">
          <a:extLst>
            <a:ext uri="{FF2B5EF4-FFF2-40B4-BE49-F238E27FC236}">
              <a16:creationId xmlns:a16="http://schemas.microsoft.com/office/drawing/2014/main" id="{1CDF7BA9-8369-75BD-469A-A076AA9AB4F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2" name="Text 646">
          <a:extLst>
            <a:ext uri="{FF2B5EF4-FFF2-40B4-BE49-F238E27FC236}">
              <a16:creationId xmlns:a16="http://schemas.microsoft.com/office/drawing/2014/main" id="{5E452572-A0E7-9D90-A8C8-4A9FC5F0AD8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3" name="Text 647">
          <a:extLst>
            <a:ext uri="{FF2B5EF4-FFF2-40B4-BE49-F238E27FC236}">
              <a16:creationId xmlns:a16="http://schemas.microsoft.com/office/drawing/2014/main" id="{B624CE51-030F-D4BD-7AD1-9A3583EA879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4" name="Text 648">
          <a:extLst>
            <a:ext uri="{FF2B5EF4-FFF2-40B4-BE49-F238E27FC236}">
              <a16:creationId xmlns:a16="http://schemas.microsoft.com/office/drawing/2014/main" id="{A5A05704-12C0-B31C-57FD-4BDC1571CD1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5" name="Text 649">
          <a:extLst>
            <a:ext uri="{FF2B5EF4-FFF2-40B4-BE49-F238E27FC236}">
              <a16:creationId xmlns:a16="http://schemas.microsoft.com/office/drawing/2014/main" id="{64C61C7C-85E4-F65D-F63F-7022090AD8F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6" name="Text 650">
          <a:extLst>
            <a:ext uri="{FF2B5EF4-FFF2-40B4-BE49-F238E27FC236}">
              <a16:creationId xmlns:a16="http://schemas.microsoft.com/office/drawing/2014/main" id="{4756DA4C-0E88-2CD3-1996-6D4C61CF237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7" name="Text 651">
          <a:extLst>
            <a:ext uri="{FF2B5EF4-FFF2-40B4-BE49-F238E27FC236}">
              <a16:creationId xmlns:a16="http://schemas.microsoft.com/office/drawing/2014/main" id="{3A98B77E-1A69-518C-7456-8DE0D85D755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8" name="Text 652">
          <a:extLst>
            <a:ext uri="{FF2B5EF4-FFF2-40B4-BE49-F238E27FC236}">
              <a16:creationId xmlns:a16="http://schemas.microsoft.com/office/drawing/2014/main" id="{06FE526F-3DE5-1CDA-A847-C1351E6C5D8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599" name="Text 653">
          <a:extLst>
            <a:ext uri="{FF2B5EF4-FFF2-40B4-BE49-F238E27FC236}">
              <a16:creationId xmlns:a16="http://schemas.microsoft.com/office/drawing/2014/main" id="{D719E52C-3092-3512-FD2B-052C753DAFD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0" name="Text 654">
          <a:extLst>
            <a:ext uri="{FF2B5EF4-FFF2-40B4-BE49-F238E27FC236}">
              <a16:creationId xmlns:a16="http://schemas.microsoft.com/office/drawing/2014/main" id="{4818D1F0-2F23-7CBC-DC5D-AEA506DEB71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1" name="Text 655">
          <a:extLst>
            <a:ext uri="{FF2B5EF4-FFF2-40B4-BE49-F238E27FC236}">
              <a16:creationId xmlns:a16="http://schemas.microsoft.com/office/drawing/2014/main" id="{2FE23E6E-B6D9-B07B-C288-08EC7A8105D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2" name="Text 656">
          <a:extLst>
            <a:ext uri="{FF2B5EF4-FFF2-40B4-BE49-F238E27FC236}">
              <a16:creationId xmlns:a16="http://schemas.microsoft.com/office/drawing/2014/main" id="{570C09CA-0683-E35F-9D27-A25254E3617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3" name="Text 657">
          <a:extLst>
            <a:ext uri="{FF2B5EF4-FFF2-40B4-BE49-F238E27FC236}">
              <a16:creationId xmlns:a16="http://schemas.microsoft.com/office/drawing/2014/main" id="{E5D30DDB-004A-2985-5188-ED15FD4F60D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4" name="Text 658">
          <a:extLst>
            <a:ext uri="{FF2B5EF4-FFF2-40B4-BE49-F238E27FC236}">
              <a16:creationId xmlns:a16="http://schemas.microsoft.com/office/drawing/2014/main" id="{D9151AE0-226E-A01B-702B-B35146CEC1F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5" name="Text 659">
          <a:extLst>
            <a:ext uri="{FF2B5EF4-FFF2-40B4-BE49-F238E27FC236}">
              <a16:creationId xmlns:a16="http://schemas.microsoft.com/office/drawing/2014/main" id="{737D118A-3FAD-4CFD-D710-48180DFF113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6" name="Text 660">
          <a:extLst>
            <a:ext uri="{FF2B5EF4-FFF2-40B4-BE49-F238E27FC236}">
              <a16:creationId xmlns:a16="http://schemas.microsoft.com/office/drawing/2014/main" id="{5ACD0C6D-BEAF-49E7-BC9D-4F78B50B1B9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7" name="Text 661">
          <a:extLst>
            <a:ext uri="{FF2B5EF4-FFF2-40B4-BE49-F238E27FC236}">
              <a16:creationId xmlns:a16="http://schemas.microsoft.com/office/drawing/2014/main" id="{6343D9E7-C9A9-53B6-1381-0A29BBE9374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8" name="Text 662">
          <a:extLst>
            <a:ext uri="{FF2B5EF4-FFF2-40B4-BE49-F238E27FC236}">
              <a16:creationId xmlns:a16="http://schemas.microsoft.com/office/drawing/2014/main" id="{AE3E1188-C4EB-80C1-0728-820B0EDF3B7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09" name="Text 663">
          <a:extLst>
            <a:ext uri="{FF2B5EF4-FFF2-40B4-BE49-F238E27FC236}">
              <a16:creationId xmlns:a16="http://schemas.microsoft.com/office/drawing/2014/main" id="{436D6534-E82F-511D-F9C7-BE862841BEA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0" name="Text 664">
          <a:extLst>
            <a:ext uri="{FF2B5EF4-FFF2-40B4-BE49-F238E27FC236}">
              <a16:creationId xmlns:a16="http://schemas.microsoft.com/office/drawing/2014/main" id="{F7678BD8-F6A4-D4A1-2353-0BDF15AC543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1" name="Text 665">
          <a:extLst>
            <a:ext uri="{FF2B5EF4-FFF2-40B4-BE49-F238E27FC236}">
              <a16:creationId xmlns:a16="http://schemas.microsoft.com/office/drawing/2014/main" id="{B1E81E8B-B78D-D3BB-9441-97851716DAE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2" name="Text 666">
          <a:extLst>
            <a:ext uri="{FF2B5EF4-FFF2-40B4-BE49-F238E27FC236}">
              <a16:creationId xmlns:a16="http://schemas.microsoft.com/office/drawing/2014/main" id="{BF3F324D-C9D2-0B5B-68DD-138EB3A8339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3" name="Text 667">
          <a:extLst>
            <a:ext uri="{FF2B5EF4-FFF2-40B4-BE49-F238E27FC236}">
              <a16:creationId xmlns:a16="http://schemas.microsoft.com/office/drawing/2014/main" id="{9E52D2E6-1F06-EF9F-F68A-30D0A5B533B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4" name="Text 668">
          <a:extLst>
            <a:ext uri="{FF2B5EF4-FFF2-40B4-BE49-F238E27FC236}">
              <a16:creationId xmlns:a16="http://schemas.microsoft.com/office/drawing/2014/main" id="{62ABD61C-5CF5-E7B3-EEAB-EE032924D70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5" name="Text 669">
          <a:extLst>
            <a:ext uri="{FF2B5EF4-FFF2-40B4-BE49-F238E27FC236}">
              <a16:creationId xmlns:a16="http://schemas.microsoft.com/office/drawing/2014/main" id="{76A66D79-B3CF-3E93-9A8E-A03C3A8E9CA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6" name="Text 670">
          <a:extLst>
            <a:ext uri="{FF2B5EF4-FFF2-40B4-BE49-F238E27FC236}">
              <a16:creationId xmlns:a16="http://schemas.microsoft.com/office/drawing/2014/main" id="{734609A1-16F6-6CB3-0828-6093E611145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7" name="Text 671">
          <a:extLst>
            <a:ext uri="{FF2B5EF4-FFF2-40B4-BE49-F238E27FC236}">
              <a16:creationId xmlns:a16="http://schemas.microsoft.com/office/drawing/2014/main" id="{015166BC-01DE-5308-278C-EB63A59D9DE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8" name="Text 672">
          <a:extLst>
            <a:ext uri="{FF2B5EF4-FFF2-40B4-BE49-F238E27FC236}">
              <a16:creationId xmlns:a16="http://schemas.microsoft.com/office/drawing/2014/main" id="{6F91C606-F761-AD7F-9749-371ED72694F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19" name="Text 673">
          <a:extLst>
            <a:ext uri="{FF2B5EF4-FFF2-40B4-BE49-F238E27FC236}">
              <a16:creationId xmlns:a16="http://schemas.microsoft.com/office/drawing/2014/main" id="{AE78CFB3-906B-2329-9865-8457EFE06D9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0" name="Text 674">
          <a:extLst>
            <a:ext uri="{FF2B5EF4-FFF2-40B4-BE49-F238E27FC236}">
              <a16:creationId xmlns:a16="http://schemas.microsoft.com/office/drawing/2014/main" id="{45786D21-423F-EC29-FBE9-5940D160F05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1" name="Text 675">
          <a:extLst>
            <a:ext uri="{FF2B5EF4-FFF2-40B4-BE49-F238E27FC236}">
              <a16:creationId xmlns:a16="http://schemas.microsoft.com/office/drawing/2014/main" id="{D8A3B684-3DF3-5763-4D97-72B2CBD0622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2" name="Text 676">
          <a:extLst>
            <a:ext uri="{FF2B5EF4-FFF2-40B4-BE49-F238E27FC236}">
              <a16:creationId xmlns:a16="http://schemas.microsoft.com/office/drawing/2014/main" id="{86D8A3AD-1AE2-539C-9295-8AA8781B90E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3" name="Text 677">
          <a:extLst>
            <a:ext uri="{FF2B5EF4-FFF2-40B4-BE49-F238E27FC236}">
              <a16:creationId xmlns:a16="http://schemas.microsoft.com/office/drawing/2014/main" id="{5204B3E2-4840-8C3C-5023-B364542AF0B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4" name="Text 678">
          <a:extLst>
            <a:ext uri="{FF2B5EF4-FFF2-40B4-BE49-F238E27FC236}">
              <a16:creationId xmlns:a16="http://schemas.microsoft.com/office/drawing/2014/main" id="{56555F9B-AEA0-3973-7E85-1634F1573D5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5" name="Text 679">
          <a:extLst>
            <a:ext uri="{FF2B5EF4-FFF2-40B4-BE49-F238E27FC236}">
              <a16:creationId xmlns:a16="http://schemas.microsoft.com/office/drawing/2014/main" id="{93D41F15-C0B1-D662-3D96-0754C9CF342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6" name="Text 680">
          <a:extLst>
            <a:ext uri="{FF2B5EF4-FFF2-40B4-BE49-F238E27FC236}">
              <a16:creationId xmlns:a16="http://schemas.microsoft.com/office/drawing/2014/main" id="{A0C6C6DD-0937-2F2E-81EB-CDC858D642B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7" name="Text 681">
          <a:extLst>
            <a:ext uri="{FF2B5EF4-FFF2-40B4-BE49-F238E27FC236}">
              <a16:creationId xmlns:a16="http://schemas.microsoft.com/office/drawing/2014/main" id="{DDE854DA-FF65-0557-F411-F7B57C165A4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8" name="Text 682">
          <a:extLst>
            <a:ext uri="{FF2B5EF4-FFF2-40B4-BE49-F238E27FC236}">
              <a16:creationId xmlns:a16="http://schemas.microsoft.com/office/drawing/2014/main" id="{8A3E158C-53AC-7152-3BEC-67BC8A68C3E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29" name="Text 683">
          <a:extLst>
            <a:ext uri="{FF2B5EF4-FFF2-40B4-BE49-F238E27FC236}">
              <a16:creationId xmlns:a16="http://schemas.microsoft.com/office/drawing/2014/main" id="{7F5CEFE9-E099-ED93-EF89-6B25475C2DE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0" name="Text 684">
          <a:extLst>
            <a:ext uri="{FF2B5EF4-FFF2-40B4-BE49-F238E27FC236}">
              <a16:creationId xmlns:a16="http://schemas.microsoft.com/office/drawing/2014/main" id="{4C42AA51-DECB-B389-049F-DF2C238BA62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1" name="Text 685">
          <a:extLst>
            <a:ext uri="{FF2B5EF4-FFF2-40B4-BE49-F238E27FC236}">
              <a16:creationId xmlns:a16="http://schemas.microsoft.com/office/drawing/2014/main" id="{88368AED-E337-8ADF-2A5D-4C30789312B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2" name="Text 686">
          <a:extLst>
            <a:ext uri="{FF2B5EF4-FFF2-40B4-BE49-F238E27FC236}">
              <a16:creationId xmlns:a16="http://schemas.microsoft.com/office/drawing/2014/main" id="{EAF056E3-13C5-7057-4F4A-4AAEC8588B4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3" name="Text 687">
          <a:extLst>
            <a:ext uri="{FF2B5EF4-FFF2-40B4-BE49-F238E27FC236}">
              <a16:creationId xmlns:a16="http://schemas.microsoft.com/office/drawing/2014/main" id="{63072675-920B-BFF5-1658-95359365232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4" name="Text 688">
          <a:extLst>
            <a:ext uri="{FF2B5EF4-FFF2-40B4-BE49-F238E27FC236}">
              <a16:creationId xmlns:a16="http://schemas.microsoft.com/office/drawing/2014/main" id="{CCC8C2F1-3262-DD99-F976-5D526BF147A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5" name="Text 689">
          <a:extLst>
            <a:ext uri="{FF2B5EF4-FFF2-40B4-BE49-F238E27FC236}">
              <a16:creationId xmlns:a16="http://schemas.microsoft.com/office/drawing/2014/main" id="{C0E29611-187D-C181-3F91-F9C628F566B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6" name="Text 690">
          <a:extLst>
            <a:ext uri="{FF2B5EF4-FFF2-40B4-BE49-F238E27FC236}">
              <a16:creationId xmlns:a16="http://schemas.microsoft.com/office/drawing/2014/main" id="{EC33097E-49B7-D258-08E2-A2CED67E768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7" name="Text 691">
          <a:extLst>
            <a:ext uri="{FF2B5EF4-FFF2-40B4-BE49-F238E27FC236}">
              <a16:creationId xmlns:a16="http://schemas.microsoft.com/office/drawing/2014/main" id="{763B7F24-5158-CB71-831E-D1D4F403842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8" name="Text 692">
          <a:extLst>
            <a:ext uri="{FF2B5EF4-FFF2-40B4-BE49-F238E27FC236}">
              <a16:creationId xmlns:a16="http://schemas.microsoft.com/office/drawing/2014/main" id="{AB054909-829C-7DAD-3BB3-1583D80CB74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39" name="Text 693">
          <a:extLst>
            <a:ext uri="{FF2B5EF4-FFF2-40B4-BE49-F238E27FC236}">
              <a16:creationId xmlns:a16="http://schemas.microsoft.com/office/drawing/2014/main" id="{2FED3431-739D-D029-062E-F8BF8B1C447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0" name="Text 694">
          <a:extLst>
            <a:ext uri="{FF2B5EF4-FFF2-40B4-BE49-F238E27FC236}">
              <a16:creationId xmlns:a16="http://schemas.microsoft.com/office/drawing/2014/main" id="{7B23B64E-95E1-F72E-AE8A-1323B7A7A2A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1" name="Text 695">
          <a:extLst>
            <a:ext uri="{FF2B5EF4-FFF2-40B4-BE49-F238E27FC236}">
              <a16:creationId xmlns:a16="http://schemas.microsoft.com/office/drawing/2014/main" id="{19C78F7B-C195-C36E-81A7-4D967C412BE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2" name="Text 696">
          <a:extLst>
            <a:ext uri="{FF2B5EF4-FFF2-40B4-BE49-F238E27FC236}">
              <a16:creationId xmlns:a16="http://schemas.microsoft.com/office/drawing/2014/main" id="{0C29B4D3-1920-C67D-AE48-CC611754ECE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3" name="Text 697">
          <a:extLst>
            <a:ext uri="{FF2B5EF4-FFF2-40B4-BE49-F238E27FC236}">
              <a16:creationId xmlns:a16="http://schemas.microsoft.com/office/drawing/2014/main" id="{32E857AA-114C-5241-5DB4-02108BB26A2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4" name="Text 698">
          <a:extLst>
            <a:ext uri="{FF2B5EF4-FFF2-40B4-BE49-F238E27FC236}">
              <a16:creationId xmlns:a16="http://schemas.microsoft.com/office/drawing/2014/main" id="{2942C295-DD2E-1DB5-8F1D-BC61F1CDFFE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5" name="Text 699">
          <a:extLst>
            <a:ext uri="{FF2B5EF4-FFF2-40B4-BE49-F238E27FC236}">
              <a16:creationId xmlns:a16="http://schemas.microsoft.com/office/drawing/2014/main" id="{E850C21B-6FAF-875A-07AB-4645985EE7D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6" name="Text 700">
          <a:extLst>
            <a:ext uri="{FF2B5EF4-FFF2-40B4-BE49-F238E27FC236}">
              <a16:creationId xmlns:a16="http://schemas.microsoft.com/office/drawing/2014/main" id="{41C1FBA5-8EE4-059B-040A-6D7C4E7DFCF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7" name="Text 701">
          <a:extLst>
            <a:ext uri="{FF2B5EF4-FFF2-40B4-BE49-F238E27FC236}">
              <a16:creationId xmlns:a16="http://schemas.microsoft.com/office/drawing/2014/main" id="{0A25B1A6-6DEB-39B5-CC7A-F9BA94F5001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8" name="Text 702">
          <a:extLst>
            <a:ext uri="{FF2B5EF4-FFF2-40B4-BE49-F238E27FC236}">
              <a16:creationId xmlns:a16="http://schemas.microsoft.com/office/drawing/2014/main" id="{F334F05B-F63D-F545-7D1B-C0524DE37A5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49" name="Text 703">
          <a:extLst>
            <a:ext uri="{FF2B5EF4-FFF2-40B4-BE49-F238E27FC236}">
              <a16:creationId xmlns:a16="http://schemas.microsoft.com/office/drawing/2014/main" id="{7AE3E149-54C8-85B3-8DD7-8DEB14CEC3C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0" name="Text 704">
          <a:extLst>
            <a:ext uri="{FF2B5EF4-FFF2-40B4-BE49-F238E27FC236}">
              <a16:creationId xmlns:a16="http://schemas.microsoft.com/office/drawing/2014/main" id="{E6290DA3-ED40-16E4-F282-2D777CBB4AF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1" name="Text 705">
          <a:extLst>
            <a:ext uri="{FF2B5EF4-FFF2-40B4-BE49-F238E27FC236}">
              <a16:creationId xmlns:a16="http://schemas.microsoft.com/office/drawing/2014/main" id="{E04A5632-8ADC-21F9-AB1C-1E3961EFBBE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2" name="Text 706">
          <a:extLst>
            <a:ext uri="{FF2B5EF4-FFF2-40B4-BE49-F238E27FC236}">
              <a16:creationId xmlns:a16="http://schemas.microsoft.com/office/drawing/2014/main" id="{3968C06F-FF82-16CC-CA1B-E7DCD1E9474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3" name="Text 707">
          <a:extLst>
            <a:ext uri="{FF2B5EF4-FFF2-40B4-BE49-F238E27FC236}">
              <a16:creationId xmlns:a16="http://schemas.microsoft.com/office/drawing/2014/main" id="{E9694A63-7935-16A5-0B17-5109B9232E2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4" name="Text 708">
          <a:extLst>
            <a:ext uri="{FF2B5EF4-FFF2-40B4-BE49-F238E27FC236}">
              <a16:creationId xmlns:a16="http://schemas.microsoft.com/office/drawing/2014/main" id="{19A54BCA-0E0D-BAA4-C6DD-4F230956A0F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5" name="Text 709">
          <a:extLst>
            <a:ext uri="{FF2B5EF4-FFF2-40B4-BE49-F238E27FC236}">
              <a16:creationId xmlns:a16="http://schemas.microsoft.com/office/drawing/2014/main" id="{484B9618-E3D5-9260-B97A-D259B8BA572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6" name="Text 710">
          <a:extLst>
            <a:ext uri="{FF2B5EF4-FFF2-40B4-BE49-F238E27FC236}">
              <a16:creationId xmlns:a16="http://schemas.microsoft.com/office/drawing/2014/main" id="{66050F29-91C5-5CC7-BAD6-A8C7243ED27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7" name="Text 711">
          <a:extLst>
            <a:ext uri="{FF2B5EF4-FFF2-40B4-BE49-F238E27FC236}">
              <a16:creationId xmlns:a16="http://schemas.microsoft.com/office/drawing/2014/main" id="{DCEDBBAF-ACC1-F571-5D32-0344D4DF5E2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8" name="Text 712">
          <a:extLst>
            <a:ext uri="{FF2B5EF4-FFF2-40B4-BE49-F238E27FC236}">
              <a16:creationId xmlns:a16="http://schemas.microsoft.com/office/drawing/2014/main" id="{70334CA5-A640-5440-219B-C915475AA46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59" name="Text 713">
          <a:extLst>
            <a:ext uri="{FF2B5EF4-FFF2-40B4-BE49-F238E27FC236}">
              <a16:creationId xmlns:a16="http://schemas.microsoft.com/office/drawing/2014/main" id="{CF3EAF88-C717-BD38-1C4C-9B449B4C989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0" name="Text 714">
          <a:extLst>
            <a:ext uri="{FF2B5EF4-FFF2-40B4-BE49-F238E27FC236}">
              <a16:creationId xmlns:a16="http://schemas.microsoft.com/office/drawing/2014/main" id="{287116F9-F860-54EE-018B-FBC4067D6E9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1" name="Text 715">
          <a:extLst>
            <a:ext uri="{FF2B5EF4-FFF2-40B4-BE49-F238E27FC236}">
              <a16:creationId xmlns:a16="http://schemas.microsoft.com/office/drawing/2014/main" id="{94DB40E1-D616-4A37-541E-88C252B2F11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2" name="Text 716">
          <a:extLst>
            <a:ext uri="{FF2B5EF4-FFF2-40B4-BE49-F238E27FC236}">
              <a16:creationId xmlns:a16="http://schemas.microsoft.com/office/drawing/2014/main" id="{8C49E3E7-9294-F174-19F3-A4639A5A458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3" name="Text 717">
          <a:extLst>
            <a:ext uri="{FF2B5EF4-FFF2-40B4-BE49-F238E27FC236}">
              <a16:creationId xmlns:a16="http://schemas.microsoft.com/office/drawing/2014/main" id="{5B37D801-FCB8-7F37-3E4B-CB96B327916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4" name="Text 718">
          <a:extLst>
            <a:ext uri="{FF2B5EF4-FFF2-40B4-BE49-F238E27FC236}">
              <a16:creationId xmlns:a16="http://schemas.microsoft.com/office/drawing/2014/main" id="{18DAE489-9DEA-2349-97B3-93F4725F57F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5" name="Text 719">
          <a:extLst>
            <a:ext uri="{FF2B5EF4-FFF2-40B4-BE49-F238E27FC236}">
              <a16:creationId xmlns:a16="http://schemas.microsoft.com/office/drawing/2014/main" id="{4B94EF62-5509-EBDB-DBAD-F6613E3702E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6" name="Text 720">
          <a:extLst>
            <a:ext uri="{FF2B5EF4-FFF2-40B4-BE49-F238E27FC236}">
              <a16:creationId xmlns:a16="http://schemas.microsoft.com/office/drawing/2014/main" id="{7C7F3456-65DC-DC18-C881-B1FFE723B30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7" name="Text 721">
          <a:extLst>
            <a:ext uri="{FF2B5EF4-FFF2-40B4-BE49-F238E27FC236}">
              <a16:creationId xmlns:a16="http://schemas.microsoft.com/office/drawing/2014/main" id="{426CA988-59A3-1E8D-D4BC-B38581407E0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8" name="Text 722">
          <a:extLst>
            <a:ext uri="{FF2B5EF4-FFF2-40B4-BE49-F238E27FC236}">
              <a16:creationId xmlns:a16="http://schemas.microsoft.com/office/drawing/2014/main" id="{E893B4B9-1456-033C-BD76-1A393465033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69" name="Text 723">
          <a:extLst>
            <a:ext uri="{FF2B5EF4-FFF2-40B4-BE49-F238E27FC236}">
              <a16:creationId xmlns:a16="http://schemas.microsoft.com/office/drawing/2014/main" id="{052510A1-4E59-61AE-ADE8-1D57FE83565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0" name="Text 724">
          <a:extLst>
            <a:ext uri="{FF2B5EF4-FFF2-40B4-BE49-F238E27FC236}">
              <a16:creationId xmlns:a16="http://schemas.microsoft.com/office/drawing/2014/main" id="{CE6EE714-1BC1-83B2-DF35-EBE0EE48E52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1" name="Text 725">
          <a:extLst>
            <a:ext uri="{FF2B5EF4-FFF2-40B4-BE49-F238E27FC236}">
              <a16:creationId xmlns:a16="http://schemas.microsoft.com/office/drawing/2014/main" id="{85E79DAE-8698-21FE-3D92-4BDB3C66996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2" name="Text 726">
          <a:extLst>
            <a:ext uri="{FF2B5EF4-FFF2-40B4-BE49-F238E27FC236}">
              <a16:creationId xmlns:a16="http://schemas.microsoft.com/office/drawing/2014/main" id="{BB9D7DEA-F865-D54E-22F1-2A50B34B3FD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3" name="Text 727">
          <a:extLst>
            <a:ext uri="{FF2B5EF4-FFF2-40B4-BE49-F238E27FC236}">
              <a16:creationId xmlns:a16="http://schemas.microsoft.com/office/drawing/2014/main" id="{F58B12C3-6FD9-4574-A252-B722D642F2F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4" name="Text 728">
          <a:extLst>
            <a:ext uri="{FF2B5EF4-FFF2-40B4-BE49-F238E27FC236}">
              <a16:creationId xmlns:a16="http://schemas.microsoft.com/office/drawing/2014/main" id="{8ADB5800-E2E0-9CC2-EEA3-F39C2F6D5A7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5" name="Text 729">
          <a:extLst>
            <a:ext uri="{FF2B5EF4-FFF2-40B4-BE49-F238E27FC236}">
              <a16:creationId xmlns:a16="http://schemas.microsoft.com/office/drawing/2014/main" id="{18E57EAF-7F1B-E6B8-444B-AA1488FD634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6" name="Text 730">
          <a:extLst>
            <a:ext uri="{FF2B5EF4-FFF2-40B4-BE49-F238E27FC236}">
              <a16:creationId xmlns:a16="http://schemas.microsoft.com/office/drawing/2014/main" id="{79C0323B-2B0A-AC6F-9C78-E8E6969480C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7" name="Text 731">
          <a:extLst>
            <a:ext uri="{FF2B5EF4-FFF2-40B4-BE49-F238E27FC236}">
              <a16:creationId xmlns:a16="http://schemas.microsoft.com/office/drawing/2014/main" id="{64848F3E-2A42-A288-9AC4-7E593F17F3A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8" name="Text 732">
          <a:extLst>
            <a:ext uri="{FF2B5EF4-FFF2-40B4-BE49-F238E27FC236}">
              <a16:creationId xmlns:a16="http://schemas.microsoft.com/office/drawing/2014/main" id="{B8612F87-89D5-AC5E-BA8A-2079AA9D7D6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79" name="Text 733">
          <a:extLst>
            <a:ext uri="{FF2B5EF4-FFF2-40B4-BE49-F238E27FC236}">
              <a16:creationId xmlns:a16="http://schemas.microsoft.com/office/drawing/2014/main" id="{897C3F14-044E-6620-1988-5C6C917EC62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0" name="Text 734">
          <a:extLst>
            <a:ext uri="{FF2B5EF4-FFF2-40B4-BE49-F238E27FC236}">
              <a16:creationId xmlns:a16="http://schemas.microsoft.com/office/drawing/2014/main" id="{9C2352DA-BF53-1F46-47C8-0EF43AF98ED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1" name="Text 735">
          <a:extLst>
            <a:ext uri="{FF2B5EF4-FFF2-40B4-BE49-F238E27FC236}">
              <a16:creationId xmlns:a16="http://schemas.microsoft.com/office/drawing/2014/main" id="{7B79A979-691C-E64B-B2D7-7163676E746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2" name="Text 736">
          <a:extLst>
            <a:ext uri="{FF2B5EF4-FFF2-40B4-BE49-F238E27FC236}">
              <a16:creationId xmlns:a16="http://schemas.microsoft.com/office/drawing/2014/main" id="{D29658B2-9946-429D-E1F0-B2827DF895D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3" name="Text 737">
          <a:extLst>
            <a:ext uri="{FF2B5EF4-FFF2-40B4-BE49-F238E27FC236}">
              <a16:creationId xmlns:a16="http://schemas.microsoft.com/office/drawing/2014/main" id="{295631BC-8DDC-4B74-702D-FE2317D6741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4" name="Text 738">
          <a:extLst>
            <a:ext uri="{FF2B5EF4-FFF2-40B4-BE49-F238E27FC236}">
              <a16:creationId xmlns:a16="http://schemas.microsoft.com/office/drawing/2014/main" id="{B7301AB5-AA0E-2EE1-A6DB-287F10A8305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5" name="Text 739">
          <a:extLst>
            <a:ext uri="{FF2B5EF4-FFF2-40B4-BE49-F238E27FC236}">
              <a16:creationId xmlns:a16="http://schemas.microsoft.com/office/drawing/2014/main" id="{9421F7CD-D2CF-EDD3-4297-1C6A560EC59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6" name="Text 740">
          <a:extLst>
            <a:ext uri="{FF2B5EF4-FFF2-40B4-BE49-F238E27FC236}">
              <a16:creationId xmlns:a16="http://schemas.microsoft.com/office/drawing/2014/main" id="{6B58E13B-F1D4-6136-964A-C0BB0843CC6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7" name="Text 741">
          <a:extLst>
            <a:ext uri="{FF2B5EF4-FFF2-40B4-BE49-F238E27FC236}">
              <a16:creationId xmlns:a16="http://schemas.microsoft.com/office/drawing/2014/main" id="{76424B84-C6CE-116F-F522-2E8FC23F47E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8" name="Text 742">
          <a:extLst>
            <a:ext uri="{FF2B5EF4-FFF2-40B4-BE49-F238E27FC236}">
              <a16:creationId xmlns:a16="http://schemas.microsoft.com/office/drawing/2014/main" id="{8A692B0E-331F-F622-ADD2-58B821DDE59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89" name="Text 743">
          <a:extLst>
            <a:ext uri="{FF2B5EF4-FFF2-40B4-BE49-F238E27FC236}">
              <a16:creationId xmlns:a16="http://schemas.microsoft.com/office/drawing/2014/main" id="{09897F99-4886-D243-CD43-C89EB548719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0" name="Text 744">
          <a:extLst>
            <a:ext uri="{FF2B5EF4-FFF2-40B4-BE49-F238E27FC236}">
              <a16:creationId xmlns:a16="http://schemas.microsoft.com/office/drawing/2014/main" id="{0B7A3901-8F00-426B-6ED4-511167E94EF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1" name="Text 745">
          <a:extLst>
            <a:ext uri="{FF2B5EF4-FFF2-40B4-BE49-F238E27FC236}">
              <a16:creationId xmlns:a16="http://schemas.microsoft.com/office/drawing/2014/main" id="{ACD1FD4F-27CA-1E7E-2066-E2FD4DE2D30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2" name="Text 746">
          <a:extLst>
            <a:ext uri="{FF2B5EF4-FFF2-40B4-BE49-F238E27FC236}">
              <a16:creationId xmlns:a16="http://schemas.microsoft.com/office/drawing/2014/main" id="{FEBD6E8E-AEFE-5169-879D-3B0F13777FE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3" name="Text 747">
          <a:extLst>
            <a:ext uri="{FF2B5EF4-FFF2-40B4-BE49-F238E27FC236}">
              <a16:creationId xmlns:a16="http://schemas.microsoft.com/office/drawing/2014/main" id="{5BF385D0-812D-AC88-8E72-4BCDE8CCEA1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4" name="Text 748">
          <a:extLst>
            <a:ext uri="{FF2B5EF4-FFF2-40B4-BE49-F238E27FC236}">
              <a16:creationId xmlns:a16="http://schemas.microsoft.com/office/drawing/2014/main" id="{27FA6FF6-9F4E-9AC4-1D67-A17A69762C0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5" name="Text 749">
          <a:extLst>
            <a:ext uri="{FF2B5EF4-FFF2-40B4-BE49-F238E27FC236}">
              <a16:creationId xmlns:a16="http://schemas.microsoft.com/office/drawing/2014/main" id="{3687FDE2-F097-D71C-7110-19156EF4935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6" name="Text 750">
          <a:extLst>
            <a:ext uri="{FF2B5EF4-FFF2-40B4-BE49-F238E27FC236}">
              <a16:creationId xmlns:a16="http://schemas.microsoft.com/office/drawing/2014/main" id="{6063477E-19C4-52DF-7E5F-BA47C41A670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7" name="Text 751">
          <a:extLst>
            <a:ext uri="{FF2B5EF4-FFF2-40B4-BE49-F238E27FC236}">
              <a16:creationId xmlns:a16="http://schemas.microsoft.com/office/drawing/2014/main" id="{9E3683A2-5506-B175-2F05-700C1B6F0FD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8" name="Text 752">
          <a:extLst>
            <a:ext uri="{FF2B5EF4-FFF2-40B4-BE49-F238E27FC236}">
              <a16:creationId xmlns:a16="http://schemas.microsoft.com/office/drawing/2014/main" id="{4D9DF369-4C22-0405-EC2B-6EB2AE52FF1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699" name="Text 753">
          <a:extLst>
            <a:ext uri="{FF2B5EF4-FFF2-40B4-BE49-F238E27FC236}">
              <a16:creationId xmlns:a16="http://schemas.microsoft.com/office/drawing/2014/main" id="{1C64A035-924F-5768-28A6-A44CB2A70D6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0" name="Text 754">
          <a:extLst>
            <a:ext uri="{FF2B5EF4-FFF2-40B4-BE49-F238E27FC236}">
              <a16:creationId xmlns:a16="http://schemas.microsoft.com/office/drawing/2014/main" id="{927EDA78-8DE3-79E9-33C7-5BF147A3D17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1" name="Text 755">
          <a:extLst>
            <a:ext uri="{FF2B5EF4-FFF2-40B4-BE49-F238E27FC236}">
              <a16:creationId xmlns:a16="http://schemas.microsoft.com/office/drawing/2014/main" id="{ECDA0C80-59F5-BA5B-9610-05950F64A46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2" name="Text 756">
          <a:extLst>
            <a:ext uri="{FF2B5EF4-FFF2-40B4-BE49-F238E27FC236}">
              <a16:creationId xmlns:a16="http://schemas.microsoft.com/office/drawing/2014/main" id="{CABDC038-E713-439C-A57A-4452FE61C66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3" name="Text 757">
          <a:extLst>
            <a:ext uri="{FF2B5EF4-FFF2-40B4-BE49-F238E27FC236}">
              <a16:creationId xmlns:a16="http://schemas.microsoft.com/office/drawing/2014/main" id="{E1D6BC6B-6455-7C07-40A7-3D006CF30F6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4" name="Text 758">
          <a:extLst>
            <a:ext uri="{FF2B5EF4-FFF2-40B4-BE49-F238E27FC236}">
              <a16:creationId xmlns:a16="http://schemas.microsoft.com/office/drawing/2014/main" id="{A96CD674-CFFD-8501-84F5-545485FE4E9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5" name="Text 759">
          <a:extLst>
            <a:ext uri="{FF2B5EF4-FFF2-40B4-BE49-F238E27FC236}">
              <a16:creationId xmlns:a16="http://schemas.microsoft.com/office/drawing/2014/main" id="{1371F829-F2BF-3895-D2B4-E23DBC6A7C4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6" name="Text 760">
          <a:extLst>
            <a:ext uri="{FF2B5EF4-FFF2-40B4-BE49-F238E27FC236}">
              <a16:creationId xmlns:a16="http://schemas.microsoft.com/office/drawing/2014/main" id="{1160825C-E0B4-47E6-D5FE-E88F88CF516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7" name="Text 761">
          <a:extLst>
            <a:ext uri="{FF2B5EF4-FFF2-40B4-BE49-F238E27FC236}">
              <a16:creationId xmlns:a16="http://schemas.microsoft.com/office/drawing/2014/main" id="{F5A67202-5B9D-711E-FB4F-B9820718A48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8" name="Text 762">
          <a:extLst>
            <a:ext uri="{FF2B5EF4-FFF2-40B4-BE49-F238E27FC236}">
              <a16:creationId xmlns:a16="http://schemas.microsoft.com/office/drawing/2014/main" id="{C684EDF2-D6DB-A897-60FF-4C114E3CF9A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09" name="Text 763">
          <a:extLst>
            <a:ext uri="{FF2B5EF4-FFF2-40B4-BE49-F238E27FC236}">
              <a16:creationId xmlns:a16="http://schemas.microsoft.com/office/drawing/2014/main" id="{09E3DB18-4759-D06E-D4EE-A62ECF6343B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0" name="Text 764">
          <a:extLst>
            <a:ext uri="{FF2B5EF4-FFF2-40B4-BE49-F238E27FC236}">
              <a16:creationId xmlns:a16="http://schemas.microsoft.com/office/drawing/2014/main" id="{31745481-2092-E6BA-AFCD-867A47A62AB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1" name="Text 765">
          <a:extLst>
            <a:ext uri="{FF2B5EF4-FFF2-40B4-BE49-F238E27FC236}">
              <a16:creationId xmlns:a16="http://schemas.microsoft.com/office/drawing/2014/main" id="{798E2377-1B4E-6E46-60FF-FB87CE268E1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2" name="Text 766">
          <a:extLst>
            <a:ext uri="{FF2B5EF4-FFF2-40B4-BE49-F238E27FC236}">
              <a16:creationId xmlns:a16="http://schemas.microsoft.com/office/drawing/2014/main" id="{6A636EBC-61B0-A304-1026-1F17739511E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3" name="Text 767">
          <a:extLst>
            <a:ext uri="{FF2B5EF4-FFF2-40B4-BE49-F238E27FC236}">
              <a16:creationId xmlns:a16="http://schemas.microsoft.com/office/drawing/2014/main" id="{BB38B70F-2CF7-3DCB-28CC-C4EFB680928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4" name="Text 768">
          <a:extLst>
            <a:ext uri="{FF2B5EF4-FFF2-40B4-BE49-F238E27FC236}">
              <a16:creationId xmlns:a16="http://schemas.microsoft.com/office/drawing/2014/main" id="{A06F2C75-2082-2A80-3196-DE235BB82AD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5" name="Text 769">
          <a:extLst>
            <a:ext uri="{FF2B5EF4-FFF2-40B4-BE49-F238E27FC236}">
              <a16:creationId xmlns:a16="http://schemas.microsoft.com/office/drawing/2014/main" id="{B0C18C36-D281-B2A2-2B61-98CAD7ECDAF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6" name="Text 770">
          <a:extLst>
            <a:ext uri="{FF2B5EF4-FFF2-40B4-BE49-F238E27FC236}">
              <a16:creationId xmlns:a16="http://schemas.microsoft.com/office/drawing/2014/main" id="{4D17BBBF-B23B-F93C-8C97-853FD9EA78E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7" name="Text 771">
          <a:extLst>
            <a:ext uri="{FF2B5EF4-FFF2-40B4-BE49-F238E27FC236}">
              <a16:creationId xmlns:a16="http://schemas.microsoft.com/office/drawing/2014/main" id="{EB5DD6BD-E7F3-E112-CEDD-B4B37AB0A77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8" name="Text 772">
          <a:extLst>
            <a:ext uri="{FF2B5EF4-FFF2-40B4-BE49-F238E27FC236}">
              <a16:creationId xmlns:a16="http://schemas.microsoft.com/office/drawing/2014/main" id="{9CEB4455-10B1-B39A-E2E2-9892783CE5D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19" name="Text 773">
          <a:extLst>
            <a:ext uri="{FF2B5EF4-FFF2-40B4-BE49-F238E27FC236}">
              <a16:creationId xmlns:a16="http://schemas.microsoft.com/office/drawing/2014/main" id="{A9690460-95C5-8BBE-DE01-D51F642DC84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0" name="Text 774">
          <a:extLst>
            <a:ext uri="{FF2B5EF4-FFF2-40B4-BE49-F238E27FC236}">
              <a16:creationId xmlns:a16="http://schemas.microsoft.com/office/drawing/2014/main" id="{C9C89BC5-6E7C-BFC0-9C24-365029B16AF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1" name="Text 775">
          <a:extLst>
            <a:ext uri="{FF2B5EF4-FFF2-40B4-BE49-F238E27FC236}">
              <a16:creationId xmlns:a16="http://schemas.microsoft.com/office/drawing/2014/main" id="{BFBB40E6-159B-B6C5-E448-7B18DB9FD32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2" name="Text 776">
          <a:extLst>
            <a:ext uri="{FF2B5EF4-FFF2-40B4-BE49-F238E27FC236}">
              <a16:creationId xmlns:a16="http://schemas.microsoft.com/office/drawing/2014/main" id="{504FEA7A-E51A-6A20-5F71-260C7AC24CF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3" name="Text 777">
          <a:extLst>
            <a:ext uri="{FF2B5EF4-FFF2-40B4-BE49-F238E27FC236}">
              <a16:creationId xmlns:a16="http://schemas.microsoft.com/office/drawing/2014/main" id="{8E6A383A-E060-7D78-2F1C-20757B4D7F7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4" name="Text 778">
          <a:extLst>
            <a:ext uri="{FF2B5EF4-FFF2-40B4-BE49-F238E27FC236}">
              <a16:creationId xmlns:a16="http://schemas.microsoft.com/office/drawing/2014/main" id="{F479AAEC-8A9D-3B27-7624-AA17C6CA17E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5" name="Text 779">
          <a:extLst>
            <a:ext uri="{FF2B5EF4-FFF2-40B4-BE49-F238E27FC236}">
              <a16:creationId xmlns:a16="http://schemas.microsoft.com/office/drawing/2014/main" id="{1D217255-EB2E-EE11-F80F-B523F451B2F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6" name="Text 780">
          <a:extLst>
            <a:ext uri="{FF2B5EF4-FFF2-40B4-BE49-F238E27FC236}">
              <a16:creationId xmlns:a16="http://schemas.microsoft.com/office/drawing/2014/main" id="{A656BC34-3C4B-85E5-0F10-7E5D3C1C533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7" name="Text 781">
          <a:extLst>
            <a:ext uri="{FF2B5EF4-FFF2-40B4-BE49-F238E27FC236}">
              <a16:creationId xmlns:a16="http://schemas.microsoft.com/office/drawing/2014/main" id="{6FD2D18E-7A9F-9BFD-F26B-354C3299FD5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8" name="Text 782">
          <a:extLst>
            <a:ext uri="{FF2B5EF4-FFF2-40B4-BE49-F238E27FC236}">
              <a16:creationId xmlns:a16="http://schemas.microsoft.com/office/drawing/2014/main" id="{C7E6724D-55F9-B1EC-A819-D061C13A445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29" name="Text 783">
          <a:extLst>
            <a:ext uri="{FF2B5EF4-FFF2-40B4-BE49-F238E27FC236}">
              <a16:creationId xmlns:a16="http://schemas.microsoft.com/office/drawing/2014/main" id="{89574D5F-49F3-F550-CD8B-BE3473709C4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0" name="Text 784">
          <a:extLst>
            <a:ext uri="{FF2B5EF4-FFF2-40B4-BE49-F238E27FC236}">
              <a16:creationId xmlns:a16="http://schemas.microsoft.com/office/drawing/2014/main" id="{AD883302-9BCB-F9B7-0655-DEDEC43C78E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1" name="Text 785">
          <a:extLst>
            <a:ext uri="{FF2B5EF4-FFF2-40B4-BE49-F238E27FC236}">
              <a16:creationId xmlns:a16="http://schemas.microsoft.com/office/drawing/2014/main" id="{031DA1F1-8DF0-B578-69E5-0E80812572A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2" name="Text 786">
          <a:extLst>
            <a:ext uri="{FF2B5EF4-FFF2-40B4-BE49-F238E27FC236}">
              <a16:creationId xmlns:a16="http://schemas.microsoft.com/office/drawing/2014/main" id="{44DF21EF-33D9-9A18-CB60-4F868B7569C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3" name="Text 787">
          <a:extLst>
            <a:ext uri="{FF2B5EF4-FFF2-40B4-BE49-F238E27FC236}">
              <a16:creationId xmlns:a16="http://schemas.microsoft.com/office/drawing/2014/main" id="{7A478E8B-2845-A834-C3C1-D9E6BD7B87D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4" name="Text 788">
          <a:extLst>
            <a:ext uri="{FF2B5EF4-FFF2-40B4-BE49-F238E27FC236}">
              <a16:creationId xmlns:a16="http://schemas.microsoft.com/office/drawing/2014/main" id="{F9DDBC9F-9478-1748-34CC-9A01D156C47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5" name="Text 789">
          <a:extLst>
            <a:ext uri="{FF2B5EF4-FFF2-40B4-BE49-F238E27FC236}">
              <a16:creationId xmlns:a16="http://schemas.microsoft.com/office/drawing/2014/main" id="{13F73E7C-38D0-B64F-7B76-120E50D9F6F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6" name="Text 790">
          <a:extLst>
            <a:ext uri="{FF2B5EF4-FFF2-40B4-BE49-F238E27FC236}">
              <a16:creationId xmlns:a16="http://schemas.microsoft.com/office/drawing/2014/main" id="{CB1FC6AF-4734-034C-7DCE-3433AB679E4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7" name="Text 791">
          <a:extLst>
            <a:ext uri="{FF2B5EF4-FFF2-40B4-BE49-F238E27FC236}">
              <a16:creationId xmlns:a16="http://schemas.microsoft.com/office/drawing/2014/main" id="{EFDFA724-C915-476C-10C1-99F6CD62F0B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8" name="Text 792">
          <a:extLst>
            <a:ext uri="{FF2B5EF4-FFF2-40B4-BE49-F238E27FC236}">
              <a16:creationId xmlns:a16="http://schemas.microsoft.com/office/drawing/2014/main" id="{FAA54DEF-31AA-8DE8-709A-9A02337B831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39" name="Text 793">
          <a:extLst>
            <a:ext uri="{FF2B5EF4-FFF2-40B4-BE49-F238E27FC236}">
              <a16:creationId xmlns:a16="http://schemas.microsoft.com/office/drawing/2014/main" id="{4F327ECF-5228-16B2-40AA-5C8CD40E345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0" name="Text 794">
          <a:extLst>
            <a:ext uri="{FF2B5EF4-FFF2-40B4-BE49-F238E27FC236}">
              <a16:creationId xmlns:a16="http://schemas.microsoft.com/office/drawing/2014/main" id="{72412BB8-FC97-E92F-A8A4-F5801D47ABD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1" name="Text 795">
          <a:extLst>
            <a:ext uri="{FF2B5EF4-FFF2-40B4-BE49-F238E27FC236}">
              <a16:creationId xmlns:a16="http://schemas.microsoft.com/office/drawing/2014/main" id="{8545F648-76FF-A8E8-0304-7F39B05961B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2" name="Text 796">
          <a:extLst>
            <a:ext uri="{FF2B5EF4-FFF2-40B4-BE49-F238E27FC236}">
              <a16:creationId xmlns:a16="http://schemas.microsoft.com/office/drawing/2014/main" id="{05F89BD9-1E15-F820-6FC4-D1A6E27FC57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3" name="Text 797">
          <a:extLst>
            <a:ext uri="{FF2B5EF4-FFF2-40B4-BE49-F238E27FC236}">
              <a16:creationId xmlns:a16="http://schemas.microsoft.com/office/drawing/2014/main" id="{EC681512-8A7E-B36F-0403-3247C723D6E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4" name="Text 798">
          <a:extLst>
            <a:ext uri="{FF2B5EF4-FFF2-40B4-BE49-F238E27FC236}">
              <a16:creationId xmlns:a16="http://schemas.microsoft.com/office/drawing/2014/main" id="{073CEEF5-9FAB-82E4-6B00-13871A96272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5" name="Text 799">
          <a:extLst>
            <a:ext uri="{FF2B5EF4-FFF2-40B4-BE49-F238E27FC236}">
              <a16:creationId xmlns:a16="http://schemas.microsoft.com/office/drawing/2014/main" id="{0D0B4F1A-C2BF-B72E-FEA4-B6DBA1F9CC9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6" name="Text 800">
          <a:extLst>
            <a:ext uri="{FF2B5EF4-FFF2-40B4-BE49-F238E27FC236}">
              <a16:creationId xmlns:a16="http://schemas.microsoft.com/office/drawing/2014/main" id="{8089C2C9-E9B3-BFE2-FA16-69180675971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7" name="Text 801">
          <a:extLst>
            <a:ext uri="{FF2B5EF4-FFF2-40B4-BE49-F238E27FC236}">
              <a16:creationId xmlns:a16="http://schemas.microsoft.com/office/drawing/2014/main" id="{2BFFA8E6-EF77-07EA-F76B-411AB9741CB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8" name="Text 802">
          <a:extLst>
            <a:ext uri="{FF2B5EF4-FFF2-40B4-BE49-F238E27FC236}">
              <a16:creationId xmlns:a16="http://schemas.microsoft.com/office/drawing/2014/main" id="{7A2236BB-9D49-7C82-A53B-663625A0D08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49" name="Text 803">
          <a:extLst>
            <a:ext uri="{FF2B5EF4-FFF2-40B4-BE49-F238E27FC236}">
              <a16:creationId xmlns:a16="http://schemas.microsoft.com/office/drawing/2014/main" id="{8D2A2A29-EFEF-6CB4-DF77-D7E244BAC17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0" name="Text 804">
          <a:extLst>
            <a:ext uri="{FF2B5EF4-FFF2-40B4-BE49-F238E27FC236}">
              <a16:creationId xmlns:a16="http://schemas.microsoft.com/office/drawing/2014/main" id="{5D3EF64A-2457-8705-D0AD-18166310A82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1" name="Text 805">
          <a:extLst>
            <a:ext uri="{FF2B5EF4-FFF2-40B4-BE49-F238E27FC236}">
              <a16:creationId xmlns:a16="http://schemas.microsoft.com/office/drawing/2014/main" id="{2272CC0D-E2F8-584E-B644-1EABFD0DA3D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2" name="Text 806">
          <a:extLst>
            <a:ext uri="{FF2B5EF4-FFF2-40B4-BE49-F238E27FC236}">
              <a16:creationId xmlns:a16="http://schemas.microsoft.com/office/drawing/2014/main" id="{EA7EB729-105A-964C-59BA-5DBE9B8593A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3" name="Text 807">
          <a:extLst>
            <a:ext uri="{FF2B5EF4-FFF2-40B4-BE49-F238E27FC236}">
              <a16:creationId xmlns:a16="http://schemas.microsoft.com/office/drawing/2014/main" id="{08DF5AC6-1558-9D47-C1E5-B3E60C9366A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4" name="Text 808">
          <a:extLst>
            <a:ext uri="{FF2B5EF4-FFF2-40B4-BE49-F238E27FC236}">
              <a16:creationId xmlns:a16="http://schemas.microsoft.com/office/drawing/2014/main" id="{A946BDFE-C83B-48B5-B923-673D1E4C034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5" name="Text 809">
          <a:extLst>
            <a:ext uri="{FF2B5EF4-FFF2-40B4-BE49-F238E27FC236}">
              <a16:creationId xmlns:a16="http://schemas.microsoft.com/office/drawing/2014/main" id="{CE30F460-226F-347A-B969-37558B5A031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6" name="Text 810">
          <a:extLst>
            <a:ext uri="{FF2B5EF4-FFF2-40B4-BE49-F238E27FC236}">
              <a16:creationId xmlns:a16="http://schemas.microsoft.com/office/drawing/2014/main" id="{B8DD97A2-FE51-70C8-D71B-6B85B50EF0D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7" name="Text 811">
          <a:extLst>
            <a:ext uri="{FF2B5EF4-FFF2-40B4-BE49-F238E27FC236}">
              <a16:creationId xmlns:a16="http://schemas.microsoft.com/office/drawing/2014/main" id="{8ED179D7-9325-5FA7-2C05-7FC063AAE4F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8" name="Text 812">
          <a:extLst>
            <a:ext uri="{FF2B5EF4-FFF2-40B4-BE49-F238E27FC236}">
              <a16:creationId xmlns:a16="http://schemas.microsoft.com/office/drawing/2014/main" id="{8FF78B68-1440-9FC8-481E-D5458E55B0A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59" name="Text 813">
          <a:extLst>
            <a:ext uri="{FF2B5EF4-FFF2-40B4-BE49-F238E27FC236}">
              <a16:creationId xmlns:a16="http://schemas.microsoft.com/office/drawing/2014/main" id="{BC4B208E-71D9-1ADF-CF25-6E382DCE2A1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0" name="Text 814">
          <a:extLst>
            <a:ext uri="{FF2B5EF4-FFF2-40B4-BE49-F238E27FC236}">
              <a16:creationId xmlns:a16="http://schemas.microsoft.com/office/drawing/2014/main" id="{3D0FDBCA-CCDB-724C-C417-1B0936FDC9B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1" name="Text 815">
          <a:extLst>
            <a:ext uri="{FF2B5EF4-FFF2-40B4-BE49-F238E27FC236}">
              <a16:creationId xmlns:a16="http://schemas.microsoft.com/office/drawing/2014/main" id="{1F85BFB0-A839-BBE5-7860-F06548B4B3B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2" name="Text 816">
          <a:extLst>
            <a:ext uri="{FF2B5EF4-FFF2-40B4-BE49-F238E27FC236}">
              <a16:creationId xmlns:a16="http://schemas.microsoft.com/office/drawing/2014/main" id="{AFD85E66-FE12-F9D6-276E-A2482A1355E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3" name="Text 817">
          <a:extLst>
            <a:ext uri="{FF2B5EF4-FFF2-40B4-BE49-F238E27FC236}">
              <a16:creationId xmlns:a16="http://schemas.microsoft.com/office/drawing/2014/main" id="{8D4EEF8D-510D-F1EA-E330-4A247BE48AE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4" name="Text 818">
          <a:extLst>
            <a:ext uri="{FF2B5EF4-FFF2-40B4-BE49-F238E27FC236}">
              <a16:creationId xmlns:a16="http://schemas.microsoft.com/office/drawing/2014/main" id="{A71E7662-A3BA-C978-23B2-F73D90FE0C4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5" name="Text 819">
          <a:extLst>
            <a:ext uri="{FF2B5EF4-FFF2-40B4-BE49-F238E27FC236}">
              <a16:creationId xmlns:a16="http://schemas.microsoft.com/office/drawing/2014/main" id="{496EA252-860B-F9F5-4466-3907F8E64F9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6" name="Text 820">
          <a:extLst>
            <a:ext uri="{FF2B5EF4-FFF2-40B4-BE49-F238E27FC236}">
              <a16:creationId xmlns:a16="http://schemas.microsoft.com/office/drawing/2014/main" id="{4947B2BE-C549-6E96-1CE0-3C09885CA61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7" name="Text 821">
          <a:extLst>
            <a:ext uri="{FF2B5EF4-FFF2-40B4-BE49-F238E27FC236}">
              <a16:creationId xmlns:a16="http://schemas.microsoft.com/office/drawing/2014/main" id="{B02FE13D-B39A-09DE-4416-7BA6E4B0088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8" name="Text 822">
          <a:extLst>
            <a:ext uri="{FF2B5EF4-FFF2-40B4-BE49-F238E27FC236}">
              <a16:creationId xmlns:a16="http://schemas.microsoft.com/office/drawing/2014/main" id="{EA859BEB-FF9A-528B-F8D6-9C60F26B7EB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69" name="Text 823">
          <a:extLst>
            <a:ext uri="{FF2B5EF4-FFF2-40B4-BE49-F238E27FC236}">
              <a16:creationId xmlns:a16="http://schemas.microsoft.com/office/drawing/2014/main" id="{06A14919-04B2-33EE-3539-EC0A117F702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0" name="Text 824">
          <a:extLst>
            <a:ext uri="{FF2B5EF4-FFF2-40B4-BE49-F238E27FC236}">
              <a16:creationId xmlns:a16="http://schemas.microsoft.com/office/drawing/2014/main" id="{A50089C3-E3EE-5CF9-9429-CEDC9BE4A9B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1" name="Text 825">
          <a:extLst>
            <a:ext uri="{FF2B5EF4-FFF2-40B4-BE49-F238E27FC236}">
              <a16:creationId xmlns:a16="http://schemas.microsoft.com/office/drawing/2014/main" id="{D2C18FCE-A10F-65ED-5437-55605271A59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2" name="Text 826">
          <a:extLst>
            <a:ext uri="{FF2B5EF4-FFF2-40B4-BE49-F238E27FC236}">
              <a16:creationId xmlns:a16="http://schemas.microsoft.com/office/drawing/2014/main" id="{8296B3BE-3E8F-58F8-759C-655A3F12D73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3" name="Text 827">
          <a:extLst>
            <a:ext uri="{FF2B5EF4-FFF2-40B4-BE49-F238E27FC236}">
              <a16:creationId xmlns:a16="http://schemas.microsoft.com/office/drawing/2014/main" id="{4270E29C-2016-9C78-13E3-7AAB643DE23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4" name="Text 828">
          <a:extLst>
            <a:ext uri="{FF2B5EF4-FFF2-40B4-BE49-F238E27FC236}">
              <a16:creationId xmlns:a16="http://schemas.microsoft.com/office/drawing/2014/main" id="{DA7E3B97-11EB-46AF-DD73-BDB05CE98D9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5" name="Text 829">
          <a:extLst>
            <a:ext uri="{FF2B5EF4-FFF2-40B4-BE49-F238E27FC236}">
              <a16:creationId xmlns:a16="http://schemas.microsoft.com/office/drawing/2014/main" id="{95AAFC32-6384-8665-6A3E-D64367E5E9A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6" name="Text 830">
          <a:extLst>
            <a:ext uri="{FF2B5EF4-FFF2-40B4-BE49-F238E27FC236}">
              <a16:creationId xmlns:a16="http://schemas.microsoft.com/office/drawing/2014/main" id="{28124F32-BB09-E228-1B8B-B8899599767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7" name="Text 831">
          <a:extLst>
            <a:ext uri="{FF2B5EF4-FFF2-40B4-BE49-F238E27FC236}">
              <a16:creationId xmlns:a16="http://schemas.microsoft.com/office/drawing/2014/main" id="{9D79C54A-A0B9-ED14-7161-E2D201D3314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8" name="Text 832">
          <a:extLst>
            <a:ext uri="{FF2B5EF4-FFF2-40B4-BE49-F238E27FC236}">
              <a16:creationId xmlns:a16="http://schemas.microsoft.com/office/drawing/2014/main" id="{2B5AFA62-2E2C-7FAC-0617-849B59DCE8C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79" name="Text 833">
          <a:extLst>
            <a:ext uri="{FF2B5EF4-FFF2-40B4-BE49-F238E27FC236}">
              <a16:creationId xmlns:a16="http://schemas.microsoft.com/office/drawing/2014/main" id="{C7C40791-7854-C6BE-64E2-8A9B1095F7C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0" name="Text 834">
          <a:extLst>
            <a:ext uri="{FF2B5EF4-FFF2-40B4-BE49-F238E27FC236}">
              <a16:creationId xmlns:a16="http://schemas.microsoft.com/office/drawing/2014/main" id="{DE2807A5-2225-0E2E-6E4C-7B913F0C8E0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1" name="Text 835">
          <a:extLst>
            <a:ext uri="{FF2B5EF4-FFF2-40B4-BE49-F238E27FC236}">
              <a16:creationId xmlns:a16="http://schemas.microsoft.com/office/drawing/2014/main" id="{CA53933B-E2C2-D850-3262-10246602071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2" name="Text 836">
          <a:extLst>
            <a:ext uri="{FF2B5EF4-FFF2-40B4-BE49-F238E27FC236}">
              <a16:creationId xmlns:a16="http://schemas.microsoft.com/office/drawing/2014/main" id="{2FD261E8-CCC8-9E7B-36A0-FB04E7B58EA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3" name="Text 837">
          <a:extLst>
            <a:ext uri="{FF2B5EF4-FFF2-40B4-BE49-F238E27FC236}">
              <a16:creationId xmlns:a16="http://schemas.microsoft.com/office/drawing/2014/main" id="{FE54DBE6-91D4-21B3-399B-83014C1FC79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4" name="Text 838">
          <a:extLst>
            <a:ext uri="{FF2B5EF4-FFF2-40B4-BE49-F238E27FC236}">
              <a16:creationId xmlns:a16="http://schemas.microsoft.com/office/drawing/2014/main" id="{AA4F4CE7-95D1-15F5-FD7E-313530B6459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5" name="Text 839">
          <a:extLst>
            <a:ext uri="{FF2B5EF4-FFF2-40B4-BE49-F238E27FC236}">
              <a16:creationId xmlns:a16="http://schemas.microsoft.com/office/drawing/2014/main" id="{41BCF169-09F0-39E8-B0E9-B492BBE9074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6" name="Text 840">
          <a:extLst>
            <a:ext uri="{FF2B5EF4-FFF2-40B4-BE49-F238E27FC236}">
              <a16:creationId xmlns:a16="http://schemas.microsoft.com/office/drawing/2014/main" id="{6D793A9F-C018-8DE7-F0EF-A4ECC814529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7" name="Text 841">
          <a:extLst>
            <a:ext uri="{FF2B5EF4-FFF2-40B4-BE49-F238E27FC236}">
              <a16:creationId xmlns:a16="http://schemas.microsoft.com/office/drawing/2014/main" id="{B51E5C23-0F06-9510-5A12-D15927123CD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8" name="Text 842">
          <a:extLst>
            <a:ext uri="{FF2B5EF4-FFF2-40B4-BE49-F238E27FC236}">
              <a16:creationId xmlns:a16="http://schemas.microsoft.com/office/drawing/2014/main" id="{2C1BAFA1-06B1-4F48-AFC8-79107803541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89" name="Text 843">
          <a:extLst>
            <a:ext uri="{FF2B5EF4-FFF2-40B4-BE49-F238E27FC236}">
              <a16:creationId xmlns:a16="http://schemas.microsoft.com/office/drawing/2014/main" id="{0FC62C28-A851-E2FC-6E66-23C23B369C6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0" name="Text 844">
          <a:extLst>
            <a:ext uri="{FF2B5EF4-FFF2-40B4-BE49-F238E27FC236}">
              <a16:creationId xmlns:a16="http://schemas.microsoft.com/office/drawing/2014/main" id="{D76F62BF-EAA1-4877-DD2E-59B4F178E82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1" name="Text 845">
          <a:extLst>
            <a:ext uri="{FF2B5EF4-FFF2-40B4-BE49-F238E27FC236}">
              <a16:creationId xmlns:a16="http://schemas.microsoft.com/office/drawing/2014/main" id="{684932E4-FDF3-EF58-41F3-0BF3D66E518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2" name="Text 846">
          <a:extLst>
            <a:ext uri="{FF2B5EF4-FFF2-40B4-BE49-F238E27FC236}">
              <a16:creationId xmlns:a16="http://schemas.microsoft.com/office/drawing/2014/main" id="{398D1B0B-05EA-7E4E-5A6A-CF50F371649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3" name="Text 847">
          <a:extLst>
            <a:ext uri="{FF2B5EF4-FFF2-40B4-BE49-F238E27FC236}">
              <a16:creationId xmlns:a16="http://schemas.microsoft.com/office/drawing/2014/main" id="{FEF54CD2-422F-29F3-B6A7-3E40E25D1B4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4" name="Text 848">
          <a:extLst>
            <a:ext uri="{FF2B5EF4-FFF2-40B4-BE49-F238E27FC236}">
              <a16:creationId xmlns:a16="http://schemas.microsoft.com/office/drawing/2014/main" id="{F2FE504B-8C97-B22D-007E-2A0BDAEF29D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5" name="Text 849">
          <a:extLst>
            <a:ext uri="{FF2B5EF4-FFF2-40B4-BE49-F238E27FC236}">
              <a16:creationId xmlns:a16="http://schemas.microsoft.com/office/drawing/2014/main" id="{85D24461-364F-A094-CD8A-E331B0F1DE2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6" name="Text 850">
          <a:extLst>
            <a:ext uri="{FF2B5EF4-FFF2-40B4-BE49-F238E27FC236}">
              <a16:creationId xmlns:a16="http://schemas.microsoft.com/office/drawing/2014/main" id="{5AB7B612-DB7D-552C-19BD-289B7A1CDB2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7" name="Text 851">
          <a:extLst>
            <a:ext uri="{FF2B5EF4-FFF2-40B4-BE49-F238E27FC236}">
              <a16:creationId xmlns:a16="http://schemas.microsoft.com/office/drawing/2014/main" id="{4E7B8951-2547-96AE-E646-FC6E47BB316D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8" name="Text 852">
          <a:extLst>
            <a:ext uri="{FF2B5EF4-FFF2-40B4-BE49-F238E27FC236}">
              <a16:creationId xmlns:a16="http://schemas.microsoft.com/office/drawing/2014/main" id="{C86FF186-8FBB-41F7-636D-397B93055A2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799" name="Text 853">
          <a:extLst>
            <a:ext uri="{FF2B5EF4-FFF2-40B4-BE49-F238E27FC236}">
              <a16:creationId xmlns:a16="http://schemas.microsoft.com/office/drawing/2014/main" id="{94BFB4D2-D489-205B-D4A9-D67E40AD015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0" name="Text 854">
          <a:extLst>
            <a:ext uri="{FF2B5EF4-FFF2-40B4-BE49-F238E27FC236}">
              <a16:creationId xmlns:a16="http://schemas.microsoft.com/office/drawing/2014/main" id="{F3A0D50C-EB51-7C58-21B4-927E718842FB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1" name="Text 855">
          <a:extLst>
            <a:ext uri="{FF2B5EF4-FFF2-40B4-BE49-F238E27FC236}">
              <a16:creationId xmlns:a16="http://schemas.microsoft.com/office/drawing/2014/main" id="{A98019AF-3A08-998C-01EF-2B0C0EFBD54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2" name="Text 856">
          <a:extLst>
            <a:ext uri="{FF2B5EF4-FFF2-40B4-BE49-F238E27FC236}">
              <a16:creationId xmlns:a16="http://schemas.microsoft.com/office/drawing/2014/main" id="{1F0DB3FA-9A45-5832-A7DB-07629B020C6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3" name="Text 857">
          <a:extLst>
            <a:ext uri="{FF2B5EF4-FFF2-40B4-BE49-F238E27FC236}">
              <a16:creationId xmlns:a16="http://schemas.microsoft.com/office/drawing/2014/main" id="{AAB4F836-9888-4468-05B3-86EF50EDC93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4" name="Text 858">
          <a:extLst>
            <a:ext uri="{FF2B5EF4-FFF2-40B4-BE49-F238E27FC236}">
              <a16:creationId xmlns:a16="http://schemas.microsoft.com/office/drawing/2014/main" id="{27FE0730-23CB-1E0A-4F0E-61746B7155D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5" name="Text 859">
          <a:extLst>
            <a:ext uri="{FF2B5EF4-FFF2-40B4-BE49-F238E27FC236}">
              <a16:creationId xmlns:a16="http://schemas.microsoft.com/office/drawing/2014/main" id="{103CC1C3-97BA-7339-99CE-8AB20D312E5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6" name="Text 860">
          <a:extLst>
            <a:ext uri="{FF2B5EF4-FFF2-40B4-BE49-F238E27FC236}">
              <a16:creationId xmlns:a16="http://schemas.microsoft.com/office/drawing/2014/main" id="{64DC5659-9918-F955-46E3-021C904CE1B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7" name="Text 861">
          <a:extLst>
            <a:ext uri="{FF2B5EF4-FFF2-40B4-BE49-F238E27FC236}">
              <a16:creationId xmlns:a16="http://schemas.microsoft.com/office/drawing/2014/main" id="{304B2BFE-47BF-971E-FED0-E5F4C9E57BC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8" name="Text 862">
          <a:extLst>
            <a:ext uri="{FF2B5EF4-FFF2-40B4-BE49-F238E27FC236}">
              <a16:creationId xmlns:a16="http://schemas.microsoft.com/office/drawing/2014/main" id="{D72FF19C-79DB-827E-5049-1EB81EFFCB69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09" name="Text 863">
          <a:extLst>
            <a:ext uri="{FF2B5EF4-FFF2-40B4-BE49-F238E27FC236}">
              <a16:creationId xmlns:a16="http://schemas.microsoft.com/office/drawing/2014/main" id="{78387503-51B2-A48C-2355-AB6386061034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0" name="Text 864">
          <a:extLst>
            <a:ext uri="{FF2B5EF4-FFF2-40B4-BE49-F238E27FC236}">
              <a16:creationId xmlns:a16="http://schemas.microsoft.com/office/drawing/2014/main" id="{7E602D90-2190-BAF3-7705-B47C51BC3EB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1" name="Text 865">
          <a:extLst>
            <a:ext uri="{FF2B5EF4-FFF2-40B4-BE49-F238E27FC236}">
              <a16:creationId xmlns:a16="http://schemas.microsoft.com/office/drawing/2014/main" id="{0EE3E6DF-36B4-78B2-5D26-931C3B9B41D1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2" name="Text 866">
          <a:extLst>
            <a:ext uri="{FF2B5EF4-FFF2-40B4-BE49-F238E27FC236}">
              <a16:creationId xmlns:a16="http://schemas.microsoft.com/office/drawing/2014/main" id="{9CF8DB80-2200-6AD8-6F83-2DE1B354692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3" name="Text 867">
          <a:extLst>
            <a:ext uri="{FF2B5EF4-FFF2-40B4-BE49-F238E27FC236}">
              <a16:creationId xmlns:a16="http://schemas.microsoft.com/office/drawing/2014/main" id="{90AF33D1-8F07-321D-B745-03EEB574FF7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4" name="Text 868">
          <a:extLst>
            <a:ext uri="{FF2B5EF4-FFF2-40B4-BE49-F238E27FC236}">
              <a16:creationId xmlns:a16="http://schemas.microsoft.com/office/drawing/2014/main" id="{D3621FD4-CA8E-D0FA-E32A-7BF27686544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5" name="Text 869">
          <a:extLst>
            <a:ext uri="{FF2B5EF4-FFF2-40B4-BE49-F238E27FC236}">
              <a16:creationId xmlns:a16="http://schemas.microsoft.com/office/drawing/2014/main" id="{AAA998A7-5ACD-F71D-762E-0B544126556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6" name="Text 870">
          <a:extLst>
            <a:ext uri="{FF2B5EF4-FFF2-40B4-BE49-F238E27FC236}">
              <a16:creationId xmlns:a16="http://schemas.microsoft.com/office/drawing/2014/main" id="{D0CFACBD-EA82-F511-F227-4156A5BF0CE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7" name="Text 871">
          <a:extLst>
            <a:ext uri="{FF2B5EF4-FFF2-40B4-BE49-F238E27FC236}">
              <a16:creationId xmlns:a16="http://schemas.microsoft.com/office/drawing/2014/main" id="{6BE601EE-8976-FD22-74C5-99660B67722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8" name="Text 872">
          <a:extLst>
            <a:ext uri="{FF2B5EF4-FFF2-40B4-BE49-F238E27FC236}">
              <a16:creationId xmlns:a16="http://schemas.microsoft.com/office/drawing/2014/main" id="{8CF0C34C-28B6-5905-EB75-D3C8631FB09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19" name="Text 873">
          <a:extLst>
            <a:ext uri="{FF2B5EF4-FFF2-40B4-BE49-F238E27FC236}">
              <a16:creationId xmlns:a16="http://schemas.microsoft.com/office/drawing/2014/main" id="{CEBEA2E9-3FC6-E10C-5A75-57F46234072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0" name="Text 874">
          <a:extLst>
            <a:ext uri="{FF2B5EF4-FFF2-40B4-BE49-F238E27FC236}">
              <a16:creationId xmlns:a16="http://schemas.microsoft.com/office/drawing/2014/main" id="{DD3624B6-378C-5BB6-88EE-38F08E781D0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1" name="Text 875">
          <a:extLst>
            <a:ext uri="{FF2B5EF4-FFF2-40B4-BE49-F238E27FC236}">
              <a16:creationId xmlns:a16="http://schemas.microsoft.com/office/drawing/2014/main" id="{3561A24A-0288-A38B-7E5C-716F7CBF26C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2" name="Text 876">
          <a:extLst>
            <a:ext uri="{FF2B5EF4-FFF2-40B4-BE49-F238E27FC236}">
              <a16:creationId xmlns:a16="http://schemas.microsoft.com/office/drawing/2014/main" id="{14B04BC4-0799-4ADB-4090-A64F1EF6484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3" name="Text 877">
          <a:extLst>
            <a:ext uri="{FF2B5EF4-FFF2-40B4-BE49-F238E27FC236}">
              <a16:creationId xmlns:a16="http://schemas.microsoft.com/office/drawing/2014/main" id="{4C5BE5B6-B6A4-B04C-6A46-7A8386B9E2C8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4" name="Text 878">
          <a:extLst>
            <a:ext uri="{FF2B5EF4-FFF2-40B4-BE49-F238E27FC236}">
              <a16:creationId xmlns:a16="http://schemas.microsoft.com/office/drawing/2014/main" id="{81CA3C1C-D7D7-6D94-09B7-41AA22E55B0E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5" name="Text 879">
          <a:extLst>
            <a:ext uri="{FF2B5EF4-FFF2-40B4-BE49-F238E27FC236}">
              <a16:creationId xmlns:a16="http://schemas.microsoft.com/office/drawing/2014/main" id="{E2CA5AE0-1977-F7F5-6276-503C77B4D84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6" name="Text 880">
          <a:extLst>
            <a:ext uri="{FF2B5EF4-FFF2-40B4-BE49-F238E27FC236}">
              <a16:creationId xmlns:a16="http://schemas.microsoft.com/office/drawing/2014/main" id="{071FA83B-366C-05FE-1A92-6E45E4597F9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7" name="Text 881">
          <a:extLst>
            <a:ext uri="{FF2B5EF4-FFF2-40B4-BE49-F238E27FC236}">
              <a16:creationId xmlns:a16="http://schemas.microsoft.com/office/drawing/2014/main" id="{53A18BCD-F70A-5ECD-0DEB-0106DB39B1E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8" name="Text 882">
          <a:extLst>
            <a:ext uri="{FF2B5EF4-FFF2-40B4-BE49-F238E27FC236}">
              <a16:creationId xmlns:a16="http://schemas.microsoft.com/office/drawing/2014/main" id="{98734322-DE22-A247-FA2C-B4F196DD53D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29" name="Text 883">
          <a:extLst>
            <a:ext uri="{FF2B5EF4-FFF2-40B4-BE49-F238E27FC236}">
              <a16:creationId xmlns:a16="http://schemas.microsoft.com/office/drawing/2014/main" id="{8DFF6FC1-BEB8-B34B-3403-F7CC8BB1B6B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0" name="Text 884">
          <a:extLst>
            <a:ext uri="{FF2B5EF4-FFF2-40B4-BE49-F238E27FC236}">
              <a16:creationId xmlns:a16="http://schemas.microsoft.com/office/drawing/2014/main" id="{E3631C92-CE25-9AB5-0ABB-7D3C557D40A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1" name="Text 885">
          <a:extLst>
            <a:ext uri="{FF2B5EF4-FFF2-40B4-BE49-F238E27FC236}">
              <a16:creationId xmlns:a16="http://schemas.microsoft.com/office/drawing/2014/main" id="{62F279C1-118C-EB25-7362-9C63712C043A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2" name="Text 886">
          <a:extLst>
            <a:ext uri="{FF2B5EF4-FFF2-40B4-BE49-F238E27FC236}">
              <a16:creationId xmlns:a16="http://schemas.microsoft.com/office/drawing/2014/main" id="{12070D48-12AB-8961-857F-8314CA66578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3" name="Text 887">
          <a:extLst>
            <a:ext uri="{FF2B5EF4-FFF2-40B4-BE49-F238E27FC236}">
              <a16:creationId xmlns:a16="http://schemas.microsoft.com/office/drawing/2014/main" id="{31047515-87F5-568B-072B-D1C1D1EAAED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4" name="Text 888">
          <a:extLst>
            <a:ext uri="{FF2B5EF4-FFF2-40B4-BE49-F238E27FC236}">
              <a16:creationId xmlns:a16="http://schemas.microsoft.com/office/drawing/2014/main" id="{8A3F6FAB-C7E8-A4A8-A857-1B4DBEA38D3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5" name="Text 889">
          <a:extLst>
            <a:ext uri="{FF2B5EF4-FFF2-40B4-BE49-F238E27FC236}">
              <a16:creationId xmlns:a16="http://schemas.microsoft.com/office/drawing/2014/main" id="{7652CAA1-87F1-132A-6ABC-D5F28111D4B0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6" name="Text 890">
          <a:extLst>
            <a:ext uri="{FF2B5EF4-FFF2-40B4-BE49-F238E27FC236}">
              <a16:creationId xmlns:a16="http://schemas.microsoft.com/office/drawing/2014/main" id="{EF717EE8-0498-6D2E-F7C5-8DE9F3F16775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7" name="Text 891">
          <a:extLst>
            <a:ext uri="{FF2B5EF4-FFF2-40B4-BE49-F238E27FC236}">
              <a16:creationId xmlns:a16="http://schemas.microsoft.com/office/drawing/2014/main" id="{AC9E26F0-EDB9-F666-2139-83F802FDD492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8" name="Text 892">
          <a:extLst>
            <a:ext uri="{FF2B5EF4-FFF2-40B4-BE49-F238E27FC236}">
              <a16:creationId xmlns:a16="http://schemas.microsoft.com/office/drawing/2014/main" id="{C70EC74F-3D9C-BF69-E45A-DB9D294E63F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39" name="Text 893">
          <a:extLst>
            <a:ext uri="{FF2B5EF4-FFF2-40B4-BE49-F238E27FC236}">
              <a16:creationId xmlns:a16="http://schemas.microsoft.com/office/drawing/2014/main" id="{F6E9BE79-C642-B4D3-80FC-FDB7243DE69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40" name="Text 894">
          <a:extLst>
            <a:ext uri="{FF2B5EF4-FFF2-40B4-BE49-F238E27FC236}">
              <a16:creationId xmlns:a16="http://schemas.microsoft.com/office/drawing/2014/main" id="{F2975BF2-05E2-1CD6-5D4E-3438D722B90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41" name="Text 895">
          <a:extLst>
            <a:ext uri="{FF2B5EF4-FFF2-40B4-BE49-F238E27FC236}">
              <a16:creationId xmlns:a16="http://schemas.microsoft.com/office/drawing/2014/main" id="{A2772083-7761-8504-6694-34C8EA78E046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42" name="Text 896">
          <a:extLst>
            <a:ext uri="{FF2B5EF4-FFF2-40B4-BE49-F238E27FC236}">
              <a16:creationId xmlns:a16="http://schemas.microsoft.com/office/drawing/2014/main" id="{C65C380A-054B-DDD8-CFB6-5EF4C5185167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43" name="Text 897">
          <a:extLst>
            <a:ext uri="{FF2B5EF4-FFF2-40B4-BE49-F238E27FC236}">
              <a16:creationId xmlns:a16="http://schemas.microsoft.com/office/drawing/2014/main" id="{81DA0954-B852-B84A-C56F-ED0B540E74DF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44" name="Text 898">
          <a:extLst>
            <a:ext uri="{FF2B5EF4-FFF2-40B4-BE49-F238E27FC236}">
              <a16:creationId xmlns:a16="http://schemas.microsoft.com/office/drawing/2014/main" id="{A07AFA2F-D124-4AB2-9CE8-3953B9EB465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45" name="Text 899">
          <a:extLst>
            <a:ext uri="{FF2B5EF4-FFF2-40B4-BE49-F238E27FC236}">
              <a16:creationId xmlns:a16="http://schemas.microsoft.com/office/drawing/2014/main" id="{EA932004-751E-AAF8-7FD8-074C66BD7A43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</xdr:row>
      <xdr:rowOff>0</xdr:rowOff>
    </xdr:from>
    <xdr:to>
      <xdr:col>5</xdr:col>
      <xdr:colOff>295275</xdr:colOff>
      <xdr:row>2</xdr:row>
      <xdr:rowOff>19050</xdr:rowOff>
    </xdr:to>
    <xdr:sp macro="" textlink="">
      <xdr:nvSpPr>
        <xdr:cNvPr id="23846" name="Text 900">
          <a:extLst>
            <a:ext uri="{FF2B5EF4-FFF2-40B4-BE49-F238E27FC236}">
              <a16:creationId xmlns:a16="http://schemas.microsoft.com/office/drawing/2014/main" id="{DF14D25E-7096-7787-2C5D-7CC8774C2D2C}"/>
            </a:ext>
          </a:extLst>
        </xdr:cNvPr>
        <xdr:cNvSpPr txBox="1">
          <a:spLocks noChangeArrowheads="1"/>
        </xdr:cNvSpPr>
      </xdr:nvSpPr>
      <xdr:spPr bwMode="auto">
        <a:xfrm>
          <a:off x="2162175" y="1619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</xdr:row>
      <xdr:rowOff>57150</xdr:rowOff>
    </xdr:from>
    <xdr:to>
      <xdr:col>5</xdr:col>
      <xdr:colOff>295275</xdr:colOff>
      <xdr:row>7</xdr:row>
      <xdr:rowOff>85725</xdr:rowOff>
    </xdr:to>
    <xdr:sp macro="" textlink="">
      <xdr:nvSpPr>
        <xdr:cNvPr id="23847" name="Text 901">
          <a:extLst>
            <a:ext uri="{FF2B5EF4-FFF2-40B4-BE49-F238E27FC236}">
              <a16:creationId xmlns:a16="http://schemas.microsoft.com/office/drawing/2014/main" id="{EB2A351B-72D5-96AA-20B7-F7788D7DBB40}"/>
            </a:ext>
          </a:extLst>
        </xdr:cNvPr>
        <xdr:cNvSpPr txBox="1">
          <a:spLocks noChangeArrowheads="1"/>
        </xdr:cNvSpPr>
      </xdr:nvSpPr>
      <xdr:spPr bwMode="auto">
        <a:xfrm>
          <a:off x="2162175" y="13906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</xdr:row>
      <xdr:rowOff>57150</xdr:rowOff>
    </xdr:from>
    <xdr:to>
      <xdr:col>5</xdr:col>
      <xdr:colOff>295275</xdr:colOff>
      <xdr:row>7</xdr:row>
      <xdr:rowOff>85725</xdr:rowOff>
    </xdr:to>
    <xdr:sp macro="" textlink="">
      <xdr:nvSpPr>
        <xdr:cNvPr id="23848" name="Text 902">
          <a:extLst>
            <a:ext uri="{FF2B5EF4-FFF2-40B4-BE49-F238E27FC236}">
              <a16:creationId xmlns:a16="http://schemas.microsoft.com/office/drawing/2014/main" id="{C2C1DE2E-3E4E-52F0-4E9A-13AA7D5DA559}"/>
            </a:ext>
          </a:extLst>
        </xdr:cNvPr>
        <xdr:cNvSpPr txBox="1">
          <a:spLocks noChangeArrowheads="1"/>
        </xdr:cNvSpPr>
      </xdr:nvSpPr>
      <xdr:spPr bwMode="auto">
        <a:xfrm>
          <a:off x="2162175" y="13906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</xdr:row>
      <xdr:rowOff>19050</xdr:rowOff>
    </xdr:from>
    <xdr:to>
      <xdr:col>5</xdr:col>
      <xdr:colOff>295275</xdr:colOff>
      <xdr:row>14</xdr:row>
      <xdr:rowOff>57150</xdr:rowOff>
    </xdr:to>
    <xdr:sp macro="" textlink="">
      <xdr:nvSpPr>
        <xdr:cNvPr id="23849" name="Text 903">
          <a:extLst>
            <a:ext uri="{FF2B5EF4-FFF2-40B4-BE49-F238E27FC236}">
              <a16:creationId xmlns:a16="http://schemas.microsoft.com/office/drawing/2014/main" id="{531F365E-0847-4625-BB6D-5C9EC96E8111}"/>
            </a:ext>
          </a:extLst>
        </xdr:cNvPr>
        <xdr:cNvSpPr txBox="1">
          <a:spLocks noChangeArrowheads="1"/>
        </xdr:cNvSpPr>
      </xdr:nvSpPr>
      <xdr:spPr bwMode="auto">
        <a:xfrm>
          <a:off x="2162175" y="24860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</xdr:row>
      <xdr:rowOff>19050</xdr:rowOff>
    </xdr:from>
    <xdr:to>
      <xdr:col>5</xdr:col>
      <xdr:colOff>295275</xdr:colOff>
      <xdr:row>14</xdr:row>
      <xdr:rowOff>57150</xdr:rowOff>
    </xdr:to>
    <xdr:sp macro="" textlink="">
      <xdr:nvSpPr>
        <xdr:cNvPr id="23850" name="Text 904">
          <a:extLst>
            <a:ext uri="{FF2B5EF4-FFF2-40B4-BE49-F238E27FC236}">
              <a16:creationId xmlns:a16="http://schemas.microsoft.com/office/drawing/2014/main" id="{EB6703F1-99A4-00ED-7922-1BE477F717DE}"/>
            </a:ext>
          </a:extLst>
        </xdr:cNvPr>
        <xdr:cNvSpPr txBox="1">
          <a:spLocks noChangeArrowheads="1"/>
        </xdr:cNvSpPr>
      </xdr:nvSpPr>
      <xdr:spPr bwMode="auto">
        <a:xfrm>
          <a:off x="2162175" y="24860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</xdr:row>
      <xdr:rowOff>57150</xdr:rowOff>
    </xdr:from>
    <xdr:to>
      <xdr:col>5</xdr:col>
      <xdr:colOff>295275</xdr:colOff>
      <xdr:row>7</xdr:row>
      <xdr:rowOff>85725</xdr:rowOff>
    </xdr:to>
    <xdr:sp macro="" textlink="">
      <xdr:nvSpPr>
        <xdr:cNvPr id="23851" name="Text 905">
          <a:extLst>
            <a:ext uri="{FF2B5EF4-FFF2-40B4-BE49-F238E27FC236}">
              <a16:creationId xmlns:a16="http://schemas.microsoft.com/office/drawing/2014/main" id="{BF8F96B7-0DBF-AFA9-78C8-EDCA33B4DA32}"/>
            </a:ext>
          </a:extLst>
        </xdr:cNvPr>
        <xdr:cNvSpPr txBox="1">
          <a:spLocks noChangeArrowheads="1"/>
        </xdr:cNvSpPr>
      </xdr:nvSpPr>
      <xdr:spPr bwMode="auto">
        <a:xfrm>
          <a:off x="2162175" y="13906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</xdr:row>
      <xdr:rowOff>57150</xdr:rowOff>
    </xdr:from>
    <xdr:to>
      <xdr:col>5</xdr:col>
      <xdr:colOff>295275</xdr:colOff>
      <xdr:row>7</xdr:row>
      <xdr:rowOff>85725</xdr:rowOff>
    </xdr:to>
    <xdr:sp macro="" textlink="">
      <xdr:nvSpPr>
        <xdr:cNvPr id="23852" name="Text 906">
          <a:extLst>
            <a:ext uri="{FF2B5EF4-FFF2-40B4-BE49-F238E27FC236}">
              <a16:creationId xmlns:a16="http://schemas.microsoft.com/office/drawing/2014/main" id="{64BDFC3B-DA2F-64C4-8D96-0AB602C1A244}"/>
            </a:ext>
          </a:extLst>
        </xdr:cNvPr>
        <xdr:cNvSpPr txBox="1">
          <a:spLocks noChangeArrowheads="1"/>
        </xdr:cNvSpPr>
      </xdr:nvSpPr>
      <xdr:spPr bwMode="auto">
        <a:xfrm>
          <a:off x="2162175" y="13906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</xdr:row>
      <xdr:rowOff>19050</xdr:rowOff>
    </xdr:from>
    <xdr:to>
      <xdr:col>5</xdr:col>
      <xdr:colOff>295275</xdr:colOff>
      <xdr:row>14</xdr:row>
      <xdr:rowOff>57150</xdr:rowOff>
    </xdr:to>
    <xdr:sp macro="" textlink="">
      <xdr:nvSpPr>
        <xdr:cNvPr id="23853" name="Text 907">
          <a:extLst>
            <a:ext uri="{FF2B5EF4-FFF2-40B4-BE49-F238E27FC236}">
              <a16:creationId xmlns:a16="http://schemas.microsoft.com/office/drawing/2014/main" id="{30A2507D-CF07-C492-3FA4-645FB825E7AB}"/>
            </a:ext>
          </a:extLst>
        </xdr:cNvPr>
        <xdr:cNvSpPr txBox="1">
          <a:spLocks noChangeArrowheads="1"/>
        </xdr:cNvSpPr>
      </xdr:nvSpPr>
      <xdr:spPr bwMode="auto">
        <a:xfrm>
          <a:off x="2162175" y="24860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</xdr:row>
      <xdr:rowOff>19050</xdr:rowOff>
    </xdr:from>
    <xdr:to>
      <xdr:col>5</xdr:col>
      <xdr:colOff>295275</xdr:colOff>
      <xdr:row>14</xdr:row>
      <xdr:rowOff>57150</xdr:rowOff>
    </xdr:to>
    <xdr:sp macro="" textlink="">
      <xdr:nvSpPr>
        <xdr:cNvPr id="23854" name="Text 908">
          <a:extLst>
            <a:ext uri="{FF2B5EF4-FFF2-40B4-BE49-F238E27FC236}">
              <a16:creationId xmlns:a16="http://schemas.microsoft.com/office/drawing/2014/main" id="{4746E7DD-7A6E-2D52-36D9-81A505FD30E8}"/>
            </a:ext>
          </a:extLst>
        </xdr:cNvPr>
        <xdr:cNvSpPr txBox="1">
          <a:spLocks noChangeArrowheads="1"/>
        </xdr:cNvSpPr>
      </xdr:nvSpPr>
      <xdr:spPr bwMode="auto">
        <a:xfrm>
          <a:off x="2162175" y="24860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</xdr:row>
      <xdr:rowOff>57150</xdr:rowOff>
    </xdr:from>
    <xdr:to>
      <xdr:col>5</xdr:col>
      <xdr:colOff>295275</xdr:colOff>
      <xdr:row>7</xdr:row>
      <xdr:rowOff>85725</xdr:rowOff>
    </xdr:to>
    <xdr:sp macro="" textlink="">
      <xdr:nvSpPr>
        <xdr:cNvPr id="23855" name="Text 909">
          <a:extLst>
            <a:ext uri="{FF2B5EF4-FFF2-40B4-BE49-F238E27FC236}">
              <a16:creationId xmlns:a16="http://schemas.microsoft.com/office/drawing/2014/main" id="{F03498E0-21AF-D47E-EF54-D574BCD31859}"/>
            </a:ext>
          </a:extLst>
        </xdr:cNvPr>
        <xdr:cNvSpPr txBox="1">
          <a:spLocks noChangeArrowheads="1"/>
        </xdr:cNvSpPr>
      </xdr:nvSpPr>
      <xdr:spPr bwMode="auto">
        <a:xfrm>
          <a:off x="2162175" y="13906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</xdr:row>
      <xdr:rowOff>57150</xdr:rowOff>
    </xdr:from>
    <xdr:to>
      <xdr:col>5</xdr:col>
      <xdr:colOff>295275</xdr:colOff>
      <xdr:row>7</xdr:row>
      <xdr:rowOff>85725</xdr:rowOff>
    </xdr:to>
    <xdr:sp macro="" textlink="">
      <xdr:nvSpPr>
        <xdr:cNvPr id="23856" name="Text 910">
          <a:extLst>
            <a:ext uri="{FF2B5EF4-FFF2-40B4-BE49-F238E27FC236}">
              <a16:creationId xmlns:a16="http://schemas.microsoft.com/office/drawing/2014/main" id="{0B9D2C7C-75F8-CE3E-382F-4C5DBEA28B13}"/>
            </a:ext>
          </a:extLst>
        </xdr:cNvPr>
        <xdr:cNvSpPr txBox="1">
          <a:spLocks noChangeArrowheads="1"/>
        </xdr:cNvSpPr>
      </xdr:nvSpPr>
      <xdr:spPr bwMode="auto">
        <a:xfrm>
          <a:off x="2162175" y="13906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</xdr:row>
      <xdr:rowOff>19050</xdr:rowOff>
    </xdr:from>
    <xdr:to>
      <xdr:col>5</xdr:col>
      <xdr:colOff>295275</xdr:colOff>
      <xdr:row>14</xdr:row>
      <xdr:rowOff>57150</xdr:rowOff>
    </xdr:to>
    <xdr:sp macro="" textlink="">
      <xdr:nvSpPr>
        <xdr:cNvPr id="23857" name="Text 911">
          <a:extLst>
            <a:ext uri="{FF2B5EF4-FFF2-40B4-BE49-F238E27FC236}">
              <a16:creationId xmlns:a16="http://schemas.microsoft.com/office/drawing/2014/main" id="{71A36431-7574-EA1F-FD49-04CF6296F89A}"/>
            </a:ext>
          </a:extLst>
        </xdr:cNvPr>
        <xdr:cNvSpPr txBox="1">
          <a:spLocks noChangeArrowheads="1"/>
        </xdr:cNvSpPr>
      </xdr:nvSpPr>
      <xdr:spPr bwMode="auto">
        <a:xfrm>
          <a:off x="2162175" y="24860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13</xdr:row>
      <xdr:rowOff>19050</xdr:rowOff>
    </xdr:from>
    <xdr:to>
      <xdr:col>5</xdr:col>
      <xdr:colOff>295275</xdr:colOff>
      <xdr:row>14</xdr:row>
      <xdr:rowOff>57150</xdr:rowOff>
    </xdr:to>
    <xdr:sp macro="" textlink="">
      <xdr:nvSpPr>
        <xdr:cNvPr id="23858" name="Text 912">
          <a:extLst>
            <a:ext uri="{FF2B5EF4-FFF2-40B4-BE49-F238E27FC236}">
              <a16:creationId xmlns:a16="http://schemas.microsoft.com/office/drawing/2014/main" id="{2943EB94-EAD4-1875-7A96-A0C4E08CA4DA}"/>
            </a:ext>
          </a:extLst>
        </xdr:cNvPr>
        <xdr:cNvSpPr txBox="1">
          <a:spLocks noChangeArrowheads="1"/>
        </xdr:cNvSpPr>
      </xdr:nvSpPr>
      <xdr:spPr bwMode="auto">
        <a:xfrm>
          <a:off x="2162175" y="2486025"/>
          <a:ext cx="762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</xdr:row>
      <xdr:rowOff>57150</xdr:rowOff>
    </xdr:from>
    <xdr:to>
      <xdr:col>5</xdr:col>
      <xdr:colOff>295275</xdr:colOff>
      <xdr:row>7</xdr:row>
      <xdr:rowOff>85725</xdr:rowOff>
    </xdr:to>
    <xdr:sp macro="" textlink="">
      <xdr:nvSpPr>
        <xdr:cNvPr id="23859" name="Text 913">
          <a:extLst>
            <a:ext uri="{FF2B5EF4-FFF2-40B4-BE49-F238E27FC236}">
              <a16:creationId xmlns:a16="http://schemas.microsoft.com/office/drawing/2014/main" id="{53A21DED-D1DD-705E-4C59-7C35A36FB91A}"/>
            </a:ext>
          </a:extLst>
        </xdr:cNvPr>
        <xdr:cNvSpPr txBox="1">
          <a:spLocks noChangeArrowheads="1"/>
        </xdr:cNvSpPr>
      </xdr:nvSpPr>
      <xdr:spPr bwMode="auto">
        <a:xfrm>
          <a:off x="2162175" y="13906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6</xdr:row>
      <xdr:rowOff>57150</xdr:rowOff>
    </xdr:from>
    <xdr:to>
      <xdr:col>5</xdr:col>
      <xdr:colOff>295275</xdr:colOff>
      <xdr:row>7</xdr:row>
      <xdr:rowOff>85725</xdr:rowOff>
    </xdr:to>
    <xdr:sp macro="" textlink="">
      <xdr:nvSpPr>
        <xdr:cNvPr id="23860" name="Text 914">
          <a:extLst>
            <a:ext uri="{FF2B5EF4-FFF2-40B4-BE49-F238E27FC236}">
              <a16:creationId xmlns:a16="http://schemas.microsoft.com/office/drawing/2014/main" id="{2C91C9C7-947C-B1E6-B063-508A8A782458}"/>
            </a:ext>
          </a:extLst>
        </xdr:cNvPr>
        <xdr:cNvSpPr txBox="1">
          <a:spLocks noChangeArrowheads="1"/>
        </xdr:cNvSpPr>
      </xdr:nvSpPr>
      <xdr:spPr bwMode="auto">
        <a:xfrm>
          <a:off x="2162175" y="1390650"/>
          <a:ext cx="7620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22</xdr:row>
      <xdr:rowOff>95250</xdr:rowOff>
    </xdr:from>
    <xdr:to>
      <xdr:col>5</xdr:col>
      <xdr:colOff>295275</xdr:colOff>
      <xdr:row>23</xdr:row>
      <xdr:rowOff>114300</xdr:rowOff>
    </xdr:to>
    <xdr:sp macro="" textlink="">
      <xdr:nvSpPr>
        <xdr:cNvPr id="23861" name="Text 915">
          <a:extLst>
            <a:ext uri="{FF2B5EF4-FFF2-40B4-BE49-F238E27FC236}">
              <a16:creationId xmlns:a16="http://schemas.microsoft.com/office/drawing/2014/main" id="{3763A289-C54B-E778-612C-87BB624652B2}"/>
            </a:ext>
          </a:extLst>
        </xdr:cNvPr>
        <xdr:cNvSpPr txBox="1">
          <a:spLocks noChangeArrowheads="1"/>
        </xdr:cNvSpPr>
      </xdr:nvSpPr>
      <xdr:spPr bwMode="auto">
        <a:xfrm>
          <a:off x="2162175" y="4019550"/>
          <a:ext cx="7620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219075</xdr:colOff>
      <xdr:row>22</xdr:row>
      <xdr:rowOff>95250</xdr:rowOff>
    </xdr:from>
    <xdr:to>
      <xdr:col>5</xdr:col>
      <xdr:colOff>295275</xdr:colOff>
      <xdr:row>23</xdr:row>
      <xdr:rowOff>114300</xdr:rowOff>
    </xdr:to>
    <xdr:sp macro="" textlink="">
      <xdr:nvSpPr>
        <xdr:cNvPr id="23862" name="Text 916">
          <a:extLst>
            <a:ext uri="{FF2B5EF4-FFF2-40B4-BE49-F238E27FC236}">
              <a16:creationId xmlns:a16="http://schemas.microsoft.com/office/drawing/2014/main" id="{1045791C-E346-186F-093D-8B3F633CBCC5}"/>
            </a:ext>
          </a:extLst>
        </xdr:cNvPr>
        <xdr:cNvSpPr txBox="1">
          <a:spLocks noChangeArrowheads="1"/>
        </xdr:cNvSpPr>
      </xdr:nvSpPr>
      <xdr:spPr bwMode="auto">
        <a:xfrm>
          <a:off x="2162175" y="4019550"/>
          <a:ext cx="7620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219075</xdr:colOff>
      <xdr:row>22</xdr:row>
      <xdr:rowOff>95250</xdr:rowOff>
    </xdr:from>
    <xdr:to>
      <xdr:col>4</xdr:col>
      <xdr:colOff>295275</xdr:colOff>
      <xdr:row>23</xdr:row>
      <xdr:rowOff>114300</xdr:rowOff>
    </xdr:to>
    <xdr:sp macro="" textlink="">
      <xdr:nvSpPr>
        <xdr:cNvPr id="23863" name="Text 917">
          <a:extLst>
            <a:ext uri="{FF2B5EF4-FFF2-40B4-BE49-F238E27FC236}">
              <a16:creationId xmlns:a16="http://schemas.microsoft.com/office/drawing/2014/main" id="{53E2BB02-65CA-913F-5315-A98F7812DBEB}"/>
            </a:ext>
          </a:extLst>
        </xdr:cNvPr>
        <xdr:cNvSpPr txBox="1">
          <a:spLocks noChangeArrowheads="1"/>
        </xdr:cNvSpPr>
      </xdr:nvSpPr>
      <xdr:spPr bwMode="auto">
        <a:xfrm>
          <a:off x="1257300" y="4019550"/>
          <a:ext cx="7620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219075</xdr:colOff>
      <xdr:row>22</xdr:row>
      <xdr:rowOff>95250</xdr:rowOff>
    </xdr:from>
    <xdr:to>
      <xdr:col>4</xdr:col>
      <xdr:colOff>295275</xdr:colOff>
      <xdr:row>23</xdr:row>
      <xdr:rowOff>114300</xdr:rowOff>
    </xdr:to>
    <xdr:sp macro="" textlink="">
      <xdr:nvSpPr>
        <xdr:cNvPr id="23864" name="Text 918">
          <a:extLst>
            <a:ext uri="{FF2B5EF4-FFF2-40B4-BE49-F238E27FC236}">
              <a16:creationId xmlns:a16="http://schemas.microsoft.com/office/drawing/2014/main" id="{F8C77FB8-4438-11BC-07EA-59E240FC7434}"/>
            </a:ext>
          </a:extLst>
        </xdr:cNvPr>
        <xdr:cNvSpPr txBox="1">
          <a:spLocks noChangeArrowheads="1"/>
        </xdr:cNvSpPr>
      </xdr:nvSpPr>
      <xdr:spPr bwMode="auto">
        <a:xfrm>
          <a:off x="1257300" y="4019550"/>
          <a:ext cx="7620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219075</xdr:colOff>
      <xdr:row>22</xdr:row>
      <xdr:rowOff>95250</xdr:rowOff>
    </xdr:from>
    <xdr:to>
      <xdr:col>4</xdr:col>
      <xdr:colOff>295275</xdr:colOff>
      <xdr:row>23</xdr:row>
      <xdr:rowOff>114300</xdr:rowOff>
    </xdr:to>
    <xdr:sp macro="" textlink="">
      <xdr:nvSpPr>
        <xdr:cNvPr id="23865" name="Text 919">
          <a:extLst>
            <a:ext uri="{FF2B5EF4-FFF2-40B4-BE49-F238E27FC236}">
              <a16:creationId xmlns:a16="http://schemas.microsoft.com/office/drawing/2014/main" id="{49544C51-C14A-E75E-03BF-F9F43826A2D7}"/>
            </a:ext>
          </a:extLst>
        </xdr:cNvPr>
        <xdr:cNvSpPr txBox="1">
          <a:spLocks noChangeArrowheads="1"/>
        </xdr:cNvSpPr>
      </xdr:nvSpPr>
      <xdr:spPr bwMode="auto">
        <a:xfrm>
          <a:off x="1257300" y="4019550"/>
          <a:ext cx="7620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219075</xdr:colOff>
      <xdr:row>22</xdr:row>
      <xdr:rowOff>95250</xdr:rowOff>
    </xdr:from>
    <xdr:to>
      <xdr:col>4</xdr:col>
      <xdr:colOff>295275</xdr:colOff>
      <xdr:row>23</xdr:row>
      <xdr:rowOff>114300</xdr:rowOff>
    </xdr:to>
    <xdr:sp macro="" textlink="">
      <xdr:nvSpPr>
        <xdr:cNvPr id="23866" name="Text 920">
          <a:extLst>
            <a:ext uri="{FF2B5EF4-FFF2-40B4-BE49-F238E27FC236}">
              <a16:creationId xmlns:a16="http://schemas.microsoft.com/office/drawing/2014/main" id="{56162390-BEA3-75D4-2929-15F063503C46}"/>
            </a:ext>
          </a:extLst>
        </xdr:cNvPr>
        <xdr:cNvSpPr txBox="1">
          <a:spLocks noChangeArrowheads="1"/>
        </xdr:cNvSpPr>
      </xdr:nvSpPr>
      <xdr:spPr bwMode="auto">
        <a:xfrm>
          <a:off x="1257300" y="4019550"/>
          <a:ext cx="7620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23" name="Text 1">
          <a:extLst>
            <a:ext uri="{FF2B5EF4-FFF2-40B4-BE49-F238E27FC236}">
              <a16:creationId xmlns:a16="http://schemas.microsoft.com/office/drawing/2014/main" id="{73C810A9-DEA7-0B4A-AFF8-59024C1E9F1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24" name="Text 2">
          <a:extLst>
            <a:ext uri="{FF2B5EF4-FFF2-40B4-BE49-F238E27FC236}">
              <a16:creationId xmlns:a16="http://schemas.microsoft.com/office/drawing/2014/main" id="{19673501-23F7-DCF4-FDFB-4B094B47946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25" name="Text 3">
          <a:extLst>
            <a:ext uri="{FF2B5EF4-FFF2-40B4-BE49-F238E27FC236}">
              <a16:creationId xmlns:a16="http://schemas.microsoft.com/office/drawing/2014/main" id="{8F538C4E-1363-E12E-7F3D-E93CEAC6BD4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26" name="Text 4">
          <a:extLst>
            <a:ext uri="{FF2B5EF4-FFF2-40B4-BE49-F238E27FC236}">
              <a16:creationId xmlns:a16="http://schemas.microsoft.com/office/drawing/2014/main" id="{55A2C07F-717C-0141-EEA1-D54B1D6753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27" name="Text 5">
          <a:extLst>
            <a:ext uri="{FF2B5EF4-FFF2-40B4-BE49-F238E27FC236}">
              <a16:creationId xmlns:a16="http://schemas.microsoft.com/office/drawing/2014/main" id="{55E690E7-AB67-0D42-211A-A73F4481E11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28" name="Text 6">
          <a:extLst>
            <a:ext uri="{FF2B5EF4-FFF2-40B4-BE49-F238E27FC236}">
              <a16:creationId xmlns:a16="http://schemas.microsoft.com/office/drawing/2014/main" id="{06DAF280-4E5E-9E37-2D08-DAD31A326A3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29" name="Text 7">
          <a:extLst>
            <a:ext uri="{FF2B5EF4-FFF2-40B4-BE49-F238E27FC236}">
              <a16:creationId xmlns:a16="http://schemas.microsoft.com/office/drawing/2014/main" id="{C15674B9-DBE8-5DBB-023D-CE2C9DD37A0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0" name="Text 8">
          <a:extLst>
            <a:ext uri="{FF2B5EF4-FFF2-40B4-BE49-F238E27FC236}">
              <a16:creationId xmlns:a16="http://schemas.microsoft.com/office/drawing/2014/main" id="{A58CC1BF-FB67-BC0A-3DE7-B96E7510A8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1" name="Text 9">
          <a:extLst>
            <a:ext uri="{FF2B5EF4-FFF2-40B4-BE49-F238E27FC236}">
              <a16:creationId xmlns:a16="http://schemas.microsoft.com/office/drawing/2014/main" id="{4540EC21-152A-38DA-7D1D-169FE294F9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2" name="Text 10">
          <a:extLst>
            <a:ext uri="{FF2B5EF4-FFF2-40B4-BE49-F238E27FC236}">
              <a16:creationId xmlns:a16="http://schemas.microsoft.com/office/drawing/2014/main" id="{69F88313-6352-7E17-DF6E-4F221AFB5DC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3" name="Text 11">
          <a:extLst>
            <a:ext uri="{FF2B5EF4-FFF2-40B4-BE49-F238E27FC236}">
              <a16:creationId xmlns:a16="http://schemas.microsoft.com/office/drawing/2014/main" id="{B8A2EF72-38D7-4DD9-0BE2-B9434C23A55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4" name="Text 12">
          <a:extLst>
            <a:ext uri="{FF2B5EF4-FFF2-40B4-BE49-F238E27FC236}">
              <a16:creationId xmlns:a16="http://schemas.microsoft.com/office/drawing/2014/main" id="{28FF2CBA-37D9-09F2-F509-CD792A05E19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5" name="Text 13">
          <a:extLst>
            <a:ext uri="{FF2B5EF4-FFF2-40B4-BE49-F238E27FC236}">
              <a16:creationId xmlns:a16="http://schemas.microsoft.com/office/drawing/2014/main" id="{CD5CDEF3-CD03-8499-3DA4-EFD7495A718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6" name="Text 14">
          <a:extLst>
            <a:ext uri="{FF2B5EF4-FFF2-40B4-BE49-F238E27FC236}">
              <a16:creationId xmlns:a16="http://schemas.microsoft.com/office/drawing/2014/main" id="{C3698342-EBE6-6635-3FBE-0749E82FAEC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7" name="Text 15">
          <a:extLst>
            <a:ext uri="{FF2B5EF4-FFF2-40B4-BE49-F238E27FC236}">
              <a16:creationId xmlns:a16="http://schemas.microsoft.com/office/drawing/2014/main" id="{E0091015-6284-8677-0F26-DEA0D9521F9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8" name="Text 16">
          <a:extLst>
            <a:ext uri="{FF2B5EF4-FFF2-40B4-BE49-F238E27FC236}">
              <a16:creationId xmlns:a16="http://schemas.microsoft.com/office/drawing/2014/main" id="{733767F5-8FC4-DA6A-401B-21B499D6DE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39" name="Text 17">
          <a:extLst>
            <a:ext uri="{FF2B5EF4-FFF2-40B4-BE49-F238E27FC236}">
              <a16:creationId xmlns:a16="http://schemas.microsoft.com/office/drawing/2014/main" id="{428D6EDE-845D-9EE9-8FFB-6D3D25BF7D2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0" name="Text 18">
          <a:extLst>
            <a:ext uri="{FF2B5EF4-FFF2-40B4-BE49-F238E27FC236}">
              <a16:creationId xmlns:a16="http://schemas.microsoft.com/office/drawing/2014/main" id="{950A67C4-745F-E0AC-83C6-126FE819D77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1" name="Text 19">
          <a:extLst>
            <a:ext uri="{FF2B5EF4-FFF2-40B4-BE49-F238E27FC236}">
              <a16:creationId xmlns:a16="http://schemas.microsoft.com/office/drawing/2014/main" id="{E1373C2B-C808-AC38-3300-5B13636B9DC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2" name="Text 20">
          <a:extLst>
            <a:ext uri="{FF2B5EF4-FFF2-40B4-BE49-F238E27FC236}">
              <a16:creationId xmlns:a16="http://schemas.microsoft.com/office/drawing/2014/main" id="{1E6A7082-45EA-18F6-5048-011468EDB24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3" name="Text 21">
          <a:extLst>
            <a:ext uri="{FF2B5EF4-FFF2-40B4-BE49-F238E27FC236}">
              <a16:creationId xmlns:a16="http://schemas.microsoft.com/office/drawing/2014/main" id="{D347108C-3DCF-294C-915E-BE48024172E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4" name="Text 22">
          <a:extLst>
            <a:ext uri="{FF2B5EF4-FFF2-40B4-BE49-F238E27FC236}">
              <a16:creationId xmlns:a16="http://schemas.microsoft.com/office/drawing/2014/main" id="{A956DFBA-6178-5FC7-E960-995E5F02AD5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5" name="Text 23">
          <a:extLst>
            <a:ext uri="{FF2B5EF4-FFF2-40B4-BE49-F238E27FC236}">
              <a16:creationId xmlns:a16="http://schemas.microsoft.com/office/drawing/2014/main" id="{B8ECCBE1-51F3-E771-3C97-D08A7105202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6" name="Text 24">
          <a:extLst>
            <a:ext uri="{FF2B5EF4-FFF2-40B4-BE49-F238E27FC236}">
              <a16:creationId xmlns:a16="http://schemas.microsoft.com/office/drawing/2014/main" id="{48BA1626-4AFC-BB8A-0BC4-827E55EA00C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7" name="Text 25">
          <a:extLst>
            <a:ext uri="{FF2B5EF4-FFF2-40B4-BE49-F238E27FC236}">
              <a16:creationId xmlns:a16="http://schemas.microsoft.com/office/drawing/2014/main" id="{6FC554A7-CFDE-F3EB-CEA2-29602837FB7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8" name="Text 26">
          <a:extLst>
            <a:ext uri="{FF2B5EF4-FFF2-40B4-BE49-F238E27FC236}">
              <a16:creationId xmlns:a16="http://schemas.microsoft.com/office/drawing/2014/main" id="{1FA358A3-99AD-C9E7-33C9-935994E376B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49" name="Text 27">
          <a:extLst>
            <a:ext uri="{FF2B5EF4-FFF2-40B4-BE49-F238E27FC236}">
              <a16:creationId xmlns:a16="http://schemas.microsoft.com/office/drawing/2014/main" id="{FFC0D411-F2B8-E3A4-DF4E-3F44C22FE38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0" name="Text 28">
          <a:extLst>
            <a:ext uri="{FF2B5EF4-FFF2-40B4-BE49-F238E27FC236}">
              <a16:creationId xmlns:a16="http://schemas.microsoft.com/office/drawing/2014/main" id="{795489B8-E20F-C765-CADE-E7021B5CC0F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1" name="Text 29">
          <a:extLst>
            <a:ext uri="{FF2B5EF4-FFF2-40B4-BE49-F238E27FC236}">
              <a16:creationId xmlns:a16="http://schemas.microsoft.com/office/drawing/2014/main" id="{CB7F07B7-6881-446F-CF47-6A72DBBE934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2" name="Text 30">
          <a:extLst>
            <a:ext uri="{FF2B5EF4-FFF2-40B4-BE49-F238E27FC236}">
              <a16:creationId xmlns:a16="http://schemas.microsoft.com/office/drawing/2014/main" id="{C413E6A6-D72D-F2D1-4146-16A9DE4B591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3" name="Text 31">
          <a:extLst>
            <a:ext uri="{FF2B5EF4-FFF2-40B4-BE49-F238E27FC236}">
              <a16:creationId xmlns:a16="http://schemas.microsoft.com/office/drawing/2014/main" id="{E4BA93CD-1BBF-A34D-D9B9-EBD94BAA47D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4" name="Text 32">
          <a:extLst>
            <a:ext uri="{FF2B5EF4-FFF2-40B4-BE49-F238E27FC236}">
              <a16:creationId xmlns:a16="http://schemas.microsoft.com/office/drawing/2014/main" id="{FE149C90-4A75-8CF1-B75D-AB620C8F056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5" name="Text 33">
          <a:extLst>
            <a:ext uri="{FF2B5EF4-FFF2-40B4-BE49-F238E27FC236}">
              <a16:creationId xmlns:a16="http://schemas.microsoft.com/office/drawing/2014/main" id="{B37CA160-2B24-1005-7D62-9E069BA8F93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6" name="Text 34">
          <a:extLst>
            <a:ext uri="{FF2B5EF4-FFF2-40B4-BE49-F238E27FC236}">
              <a16:creationId xmlns:a16="http://schemas.microsoft.com/office/drawing/2014/main" id="{F3E4A107-2DFB-53B2-3BFA-39D4CE5CC82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7" name="Text 35">
          <a:extLst>
            <a:ext uri="{FF2B5EF4-FFF2-40B4-BE49-F238E27FC236}">
              <a16:creationId xmlns:a16="http://schemas.microsoft.com/office/drawing/2014/main" id="{16248540-8CFF-C076-CDB2-1688AB486E5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8" name="Text 36">
          <a:extLst>
            <a:ext uri="{FF2B5EF4-FFF2-40B4-BE49-F238E27FC236}">
              <a16:creationId xmlns:a16="http://schemas.microsoft.com/office/drawing/2014/main" id="{9BD41CD7-D8E4-092E-A52C-225B3D6C31E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1959" name="Text 37">
          <a:extLst>
            <a:ext uri="{FF2B5EF4-FFF2-40B4-BE49-F238E27FC236}">
              <a16:creationId xmlns:a16="http://schemas.microsoft.com/office/drawing/2014/main" id="{BC7402B2-0F97-9489-DB79-A9F79B35439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1960" name="Text 38">
          <a:extLst>
            <a:ext uri="{FF2B5EF4-FFF2-40B4-BE49-F238E27FC236}">
              <a16:creationId xmlns:a16="http://schemas.microsoft.com/office/drawing/2014/main" id="{73F6D1C7-1890-4AE8-1CB3-10E24B7BBDDD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23</xdr:row>
      <xdr:rowOff>1771650</xdr:rowOff>
    </xdr:from>
    <xdr:to>
      <xdr:col>18</xdr:col>
      <xdr:colOff>1219200</xdr:colOff>
      <xdr:row>24</xdr:row>
      <xdr:rowOff>104775</xdr:rowOff>
    </xdr:to>
    <xdr:sp macro="" textlink="">
      <xdr:nvSpPr>
        <xdr:cNvPr id="21961" name="Text 39">
          <a:extLst>
            <a:ext uri="{FF2B5EF4-FFF2-40B4-BE49-F238E27FC236}">
              <a16:creationId xmlns:a16="http://schemas.microsoft.com/office/drawing/2014/main" id="{5F6716B3-7C11-FBDC-28F9-5C95FB635A68}"/>
            </a:ext>
          </a:extLst>
        </xdr:cNvPr>
        <xdr:cNvSpPr txBox="1">
          <a:spLocks noChangeArrowheads="1"/>
        </xdr:cNvSpPr>
      </xdr:nvSpPr>
      <xdr:spPr bwMode="auto">
        <a:xfrm>
          <a:off x="11525250" y="4248150"/>
          <a:ext cx="161925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28</xdr:row>
      <xdr:rowOff>95250</xdr:rowOff>
    </xdr:from>
    <xdr:to>
      <xdr:col>18</xdr:col>
      <xdr:colOff>1219200</xdr:colOff>
      <xdr:row>29</xdr:row>
      <xdr:rowOff>133350</xdr:rowOff>
    </xdr:to>
    <xdr:sp macro="" textlink="">
      <xdr:nvSpPr>
        <xdr:cNvPr id="21962" name="Text 40">
          <a:extLst>
            <a:ext uri="{FF2B5EF4-FFF2-40B4-BE49-F238E27FC236}">
              <a16:creationId xmlns:a16="http://schemas.microsoft.com/office/drawing/2014/main" id="{B3E00ACF-9E3D-09AD-6448-7AC135117C53}"/>
            </a:ext>
          </a:extLst>
        </xdr:cNvPr>
        <xdr:cNvSpPr txBox="1">
          <a:spLocks noChangeArrowheads="1"/>
        </xdr:cNvSpPr>
      </xdr:nvSpPr>
      <xdr:spPr bwMode="auto">
        <a:xfrm>
          <a:off x="11525250" y="4991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50</xdr:row>
      <xdr:rowOff>95250</xdr:rowOff>
    </xdr:from>
    <xdr:to>
      <xdr:col>18</xdr:col>
      <xdr:colOff>1219200</xdr:colOff>
      <xdr:row>51</xdr:row>
      <xdr:rowOff>123825</xdr:rowOff>
    </xdr:to>
    <xdr:sp macro="" textlink="">
      <xdr:nvSpPr>
        <xdr:cNvPr id="21963" name="Text 41">
          <a:extLst>
            <a:ext uri="{FF2B5EF4-FFF2-40B4-BE49-F238E27FC236}">
              <a16:creationId xmlns:a16="http://schemas.microsoft.com/office/drawing/2014/main" id="{02CD0889-62E5-B961-18DC-E31514A0230E}"/>
            </a:ext>
          </a:extLst>
        </xdr:cNvPr>
        <xdr:cNvSpPr txBox="1">
          <a:spLocks noChangeArrowheads="1"/>
        </xdr:cNvSpPr>
      </xdr:nvSpPr>
      <xdr:spPr bwMode="auto">
        <a:xfrm>
          <a:off x="11525250" y="85534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94</xdr:row>
      <xdr:rowOff>95250</xdr:rowOff>
    </xdr:from>
    <xdr:to>
      <xdr:col>18</xdr:col>
      <xdr:colOff>1219200</xdr:colOff>
      <xdr:row>95</xdr:row>
      <xdr:rowOff>123825</xdr:rowOff>
    </xdr:to>
    <xdr:sp macro="" textlink="">
      <xdr:nvSpPr>
        <xdr:cNvPr id="21964" name="Text 42">
          <a:extLst>
            <a:ext uri="{FF2B5EF4-FFF2-40B4-BE49-F238E27FC236}">
              <a16:creationId xmlns:a16="http://schemas.microsoft.com/office/drawing/2014/main" id="{F1603A45-F643-545C-E82A-866722318D1F}"/>
            </a:ext>
          </a:extLst>
        </xdr:cNvPr>
        <xdr:cNvSpPr txBox="1">
          <a:spLocks noChangeArrowheads="1"/>
        </xdr:cNvSpPr>
      </xdr:nvSpPr>
      <xdr:spPr bwMode="auto">
        <a:xfrm>
          <a:off x="11525250" y="156781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116</xdr:row>
      <xdr:rowOff>95250</xdr:rowOff>
    </xdr:from>
    <xdr:to>
      <xdr:col>18</xdr:col>
      <xdr:colOff>1219200</xdr:colOff>
      <xdr:row>117</xdr:row>
      <xdr:rowOff>123825</xdr:rowOff>
    </xdr:to>
    <xdr:sp macro="" textlink="">
      <xdr:nvSpPr>
        <xdr:cNvPr id="21965" name="Text 43">
          <a:extLst>
            <a:ext uri="{FF2B5EF4-FFF2-40B4-BE49-F238E27FC236}">
              <a16:creationId xmlns:a16="http://schemas.microsoft.com/office/drawing/2014/main" id="{C438E35D-4201-7277-5F22-D43382F3F499}"/>
            </a:ext>
          </a:extLst>
        </xdr:cNvPr>
        <xdr:cNvSpPr txBox="1">
          <a:spLocks noChangeArrowheads="1"/>
        </xdr:cNvSpPr>
      </xdr:nvSpPr>
      <xdr:spPr bwMode="auto">
        <a:xfrm>
          <a:off x="11525250" y="19240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138</xdr:row>
      <xdr:rowOff>95250</xdr:rowOff>
    </xdr:from>
    <xdr:to>
      <xdr:col>18</xdr:col>
      <xdr:colOff>1219200</xdr:colOff>
      <xdr:row>139</xdr:row>
      <xdr:rowOff>133350</xdr:rowOff>
    </xdr:to>
    <xdr:sp macro="" textlink="">
      <xdr:nvSpPr>
        <xdr:cNvPr id="21966" name="Text 44">
          <a:extLst>
            <a:ext uri="{FF2B5EF4-FFF2-40B4-BE49-F238E27FC236}">
              <a16:creationId xmlns:a16="http://schemas.microsoft.com/office/drawing/2014/main" id="{17AC328B-B017-F11E-9109-51C0393FDF7D}"/>
            </a:ext>
          </a:extLst>
        </xdr:cNvPr>
        <xdr:cNvSpPr txBox="1">
          <a:spLocks noChangeArrowheads="1"/>
        </xdr:cNvSpPr>
      </xdr:nvSpPr>
      <xdr:spPr bwMode="auto">
        <a:xfrm>
          <a:off x="11525250" y="22802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160</xdr:row>
      <xdr:rowOff>95250</xdr:rowOff>
    </xdr:from>
    <xdr:to>
      <xdr:col>18</xdr:col>
      <xdr:colOff>1219200</xdr:colOff>
      <xdr:row>161</xdr:row>
      <xdr:rowOff>123825</xdr:rowOff>
    </xdr:to>
    <xdr:sp macro="" textlink="">
      <xdr:nvSpPr>
        <xdr:cNvPr id="21967" name="Text 45">
          <a:extLst>
            <a:ext uri="{FF2B5EF4-FFF2-40B4-BE49-F238E27FC236}">
              <a16:creationId xmlns:a16="http://schemas.microsoft.com/office/drawing/2014/main" id="{ACD1912B-D5F0-305F-97DC-67B989B15525}"/>
            </a:ext>
          </a:extLst>
        </xdr:cNvPr>
        <xdr:cNvSpPr txBox="1">
          <a:spLocks noChangeArrowheads="1"/>
        </xdr:cNvSpPr>
      </xdr:nvSpPr>
      <xdr:spPr bwMode="auto">
        <a:xfrm>
          <a:off x="11525250" y="263652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182</xdr:row>
      <xdr:rowOff>95250</xdr:rowOff>
    </xdr:from>
    <xdr:to>
      <xdr:col>18</xdr:col>
      <xdr:colOff>1219200</xdr:colOff>
      <xdr:row>183</xdr:row>
      <xdr:rowOff>123825</xdr:rowOff>
    </xdr:to>
    <xdr:sp macro="" textlink="">
      <xdr:nvSpPr>
        <xdr:cNvPr id="21968" name="Text 46">
          <a:extLst>
            <a:ext uri="{FF2B5EF4-FFF2-40B4-BE49-F238E27FC236}">
              <a16:creationId xmlns:a16="http://schemas.microsoft.com/office/drawing/2014/main" id="{2EE85465-51D6-5672-62AB-19B38C74E735}"/>
            </a:ext>
          </a:extLst>
        </xdr:cNvPr>
        <xdr:cNvSpPr txBox="1">
          <a:spLocks noChangeArrowheads="1"/>
        </xdr:cNvSpPr>
      </xdr:nvSpPr>
      <xdr:spPr bwMode="auto">
        <a:xfrm>
          <a:off x="11525250" y="299275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204</xdr:row>
      <xdr:rowOff>95250</xdr:rowOff>
    </xdr:from>
    <xdr:to>
      <xdr:col>18</xdr:col>
      <xdr:colOff>1219200</xdr:colOff>
      <xdr:row>205</xdr:row>
      <xdr:rowOff>123825</xdr:rowOff>
    </xdr:to>
    <xdr:sp macro="" textlink="">
      <xdr:nvSpPr>
        <xdr:cNvPr id="21969" name="Text 47">
          <a:extLst>
            <a:ext uri="{FF2B5EF4-FFF2-40B4-BE49-F238E27FC236}">
              <a16:creationId xmlns:a16="http://schemas.microsoft.com/office/drawing/2014/main" id="{6870E189-4265-1022-743C-063189D42546}"/>
            </a:ext>
          </a:extLst>
        </xdr:cNvPr>
        <xdr:cNvSpPr txBox="1">
          <a:spLocks noChangeArrowheads="1"/>
        </xdr:cNvSpPr>
      </xdr:nvSpPr>
      <xdr:spPr bwMode="auto">
        <a:xfrm>
          <a:off x="11525250" y="334899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226</xdr:row>
      <xdr:rowOff>95250</xdr:rowOff>
    </xdr:from>
    <xdr:to>
      <xdr:col>18</xdr:col>
      <xdr:colOff>1219200</xdr:colOff>
      <xdr:row>227</xdr:row>
      <xdr:rowOff>123825</xdr:rowOff>
    </xdr:to>
    <xdr:sp macro="" textlink="">
      <xdr:nvSpPr>
        <xdr:cNvPr id="21970" name="Text 48">
          <a:extLst>
            <a:ext uri="{FF2B5EF4-FFF2-40B4-BE49-F238E27FC236}">
              <a16:creationId xmlns:a16="http://schemas.microsoft.com/office/drawing/2014/main" id="{B2C618C4-AE95-D2C8-44DE-2B727383F7D0}"/>
            </a:ext>
          </a:extLst>
        </xdr:cNvPr>
        <xdr:cNvSpPr txBox="1">
          <a:spLocks noChangeArrowheads="1"/>
        </xdr:cNvSpPr>
      </xdr:nvSpPr>
      <xdr:spPr bwMode="auto">
        <a:xfrm>
          <a:off x="11525250" y="370522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248</xdr:row>
      <xdr:rowOff>95250</xdr:rowOff>
    </xdr:from>
    <xdr:to>
      <xdr:col>18</xdr:col>
      <xdr:colOff>1219200</xdr:colOff>
      <xdr:row>249</xdr:row>
      <xdr:rowOff>133350</xdr:rowOff>
    </xdr:to>
    <xdr:sp macro="" textlink="">
      <xdr:nvSpPr>
        <xdr:cNvPr id="21971" name="Text 49">
          <a:extLst>
            <a:ext uri="{FF2B5EF4-FFF2-40B4-BE49-F238E27FC236}">
              <a16:creationId xmlns:a16="http://schemas.microsoft.com/office/drawing/2014/main" id="{1F572218-7F48-3CCF-A649-DA6F60CF7129}"/>
            </a:ext>
          </a:extLst>
        </xdr:cNvPr>
        <xdr:cNvSpPr txBox="1">
          <a:spLocks noChangeArrowheads="1"/>
        </xdr:cNvSpPr>
      </xdr:nvSpPr>
      <xdr:spPr bwMode="auto">
        <a:xfrm>
          <a:off x="11525250" y="406146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270</xdr:row>
      <xdr:rowOff>95250</xdr:rowOff>
    </xdr:from>
    <xdr:to>
      <xdr:col>18</xdr:col>
      <xdr:colOff>1219200</xdr:colOff>
      <xdr:row>271</xdr:row>
      <xdr:rowOff>133350</xdr:rowOff>
    </xdr:to>
    <xdr:sp macro="" textlink="">
      <xdr:nvSpPr>
        <xdr:cNvPr id="21972" name="Text 50">
          <a:extLst>
            <a:ext uri="{FF2B5EF4-FFF2-40B4-BE49-F238E27FC236}">
              <a16:creationId xmlns:a16="http://schemas.microsoft.com/office/drawing/2014/main" id="{F1FEC883-2491-6A66-8362-521D8538EFF3}"/>
            </a:ext>
          </a:extLst>
        </xdr:cNvPr>
        <xdr:cNvSpPr txBox="1">
          <a:spLocks noChangeArrowheads="1"/>
        </xdr:cNvSpPr>
      </xdr:nvSpPr>
      <xdr:spPr bwMode="auto">
        <a:xfrm>
          <a:off x="11525250" y="441769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292</xdr:row>
      <xdr:rowOff>95250</xdr:rowOff>
    </xdr:from>
    <xdr:to>
      <xdr:col>18</xdr:col>
      <xdr:colOff>1219200</xdr:colOff>
      <xdr:row>293</xdr:row>
      <xdr:rowOff>133350</xdr:rowOff>
    </xdr:to>
    <xdr:sp macro="" textlink="">
      <xdr:nvSpPr>
        <xdr:cNvPr id="21973" name="Text 51">
          <a:extLst>
            <a:ext uri="{FF2B5EF4-FFF2-40B4-BE49-F238E27FC236}">
              <a16:creationId xmlns:a16="http://schemas.microsoft.com/office/drawing/2014/main" id="{41C3CD9B-E88E-99AD-9418-C5AC3C9A37AA}"/>
            </a:ext>
          </a:extLst>
        </xdr:cNvPr>
        <xdr:cNvSpPr txBox="1">
          <a:spLocks noChangeArrowheads="1"/>
        </xdr:cNvSpPr>
      </xdr:nvSpPr>
      <xdr:spPr bwMode="auto">
        <a:xfrm>
          <a:off x="11525250" y="477393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314</xdr:row>
      <xdr:rowOff>95250</xdr:rowOff>
    </xdr:from>
    <xdr:to>
      <xdr:col>18</xdr:col>
      <xdr:colOff>1219200</xdr:colOff>
      <xdr:row>315</xdr:row>
      <xdr:rowOff>133350</xdr:rowOff>
    </xdr:to>
    <xdr:sp macro="" textlink="">
      <xdr:nvSpPr>
        <xdr:cNvPr id="21974" name="Text 52">
          <a:extLst>
            <a:ext uri="{FF2B5EF4-FFF2-40B4-BE49-F238E27FC236}">
              <a16:creationId xmlns:a16="http://schemas.microsoft.com/office/drawing/2014/main" id="{E46D5108-C33F-8DE3-7C8B-652531A94A50}"/>
            </a:ext>
          </a:extLst>
        </xdr:cNvPr>
        <xdr:cNvSpPr txBox="1">
          <a:spLocks noChangeArrowheads="1"/>
        </xdr:cNvSpPr>
      </xdr:nvSpPr>
      <xdr:spPr bwMode="auto">
        <a:xfrm>
          <a:off x="11525250" y="513016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336</xdr:row>
      <xdr:rowOff>95250</xdr:rowOff>
    </xdr:from>
    <xdr:to>
      <xdr:col>18</xdr:col>
      <xdr:colOff>1219200</xdr:colOff>
      <xdr:row>337</xdr:row>
      <xdr:rowOff>133350</xdr:rowOff>
    </xdr:to>
    <xdr:sp macro="" textlink="">
      <xdr:nvSpPr>
        <xdr:cNvPr id="21975" name="Text 53">
          <a:extLst>
            <a:ext uri="{FF2B5EF4-FFF2-40B4-BE49-F238E27FC236}">
              <a16:creationId xmlns:a16="http://schemas.microsoft.com/office/drawing/2014/main" id="{E6166CB4-5195-46BA-AD6B-F7395655A2DC}"/>
            </a:ext>
          </a:extLst>
        </xdr:cNvPr>
        <xdr:cNvSpPr txBox="1">
          <a:spLocks noChangeArrowheads="1"/>
        </xdr:cNvSpPr>
      </xdr:nvSpPr>
      <xdr:spPr bwMode="auto">
        <a:xfrm>
          <a:off x="11525250" y="548640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358</xdr:row>
      <xdr:rowOff>95250</xdr:rowOff>
    </xdr:from>
    <xdr:to>
      <xdr:col>18</xdr:col>
      <xdr:colOff>1219200</xdr:colOff>
      <xdr:row>359</xdr:row>
      <xdr:rowOff>133350</xdr:rowOff>
    </xdr:to>
    <xdr:sp macro="" textlink="">
      <xdr:nvSpPr>
        <xdr:cNvPr id="21976" name="Text 54">
          <a:extLst>
            <a:ext uri="{FF2B5EF4-FFF2-40B4-BE49-F238E27FC236}">
              <a16:creationId xmlns:a16="http://schemas.microsoft.com/office/drawing/2014/main" id="{4065A034-8DED-D0B1-A084-986165E2D1CD}"/>
            </a:ext>
          </a:extLst>
        </xdr:cNvPr>
        <xdr:cNvSpPr txBox="1">
          <a:spLocks noChangeArrowheads="1"/>
        </xdr:cNvSpPr>
      </xdr:nvSpPr>
      <xdr:spPr bwMode="auto">
        <a:xfrm>
          <a:off x="11525250" y="584263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380</xdr:row>
      <xdr:rowOff>95250</xdr:rowOff>
    </xdr:from>
    <xdr:to>
      <xdr:col>18</xdr:col>
      <xdr:colOff>1219200</xdr:colOff>
      <xdr:row>381</xdr:row>
      <xdr:rowOff>133350</xdr:rowOff>
    </xdr:to>
    <xdr:sp macro="" textlink="">
      <xdr:nvSpPr>
        <xdr:cNvPr id="21977" name="Text 55">
          <a:extLst>
            <a:ext uri="{FF2B5EF4-FFF2-40B4-BE49-F238E27FC236}">
              <a16:creationId xmlns:a16="http://schemas.microsoft.com/office/drawing/2014/main" id="{446AE1D4-73C3-554A-8F18-D283CE4EC20A}"/>
            </a:ext>
          </a:extLst>
        </xdr:cNvPr>
        <xdr:cNvSpPr txBox="1">
          <a:spLocks noChangeArrowheads="1"/>
        </xdr:cNvSpPr>
      </xdr:nvSpPr>
      <xdr:spPr bwMode="auto">
        <a:xfrm>
          <a:off x="11525250" y="61988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402</xdr:row>
      <xdr:rowOff>95250</xdr:rowOff>
    </xdr:from>
    <xdr:to>
      <xdr:col>18</xdr:col>
      <xdr:colOff>1219200</xdr:colOff>
      <xdr:row>403</xdr:row>
      <xdr:rowOff>133350</xdr:rowOff>
    </xdr:to>
    <xdr:sp macro="" textlink="">
      <xdr:nvSpPr>
        <xdr:cNvPr id="21978" name="Text 56">
          <a:extLst>
            <a:ext uri="{FF2B5EF4-FFF2-40B4-BE49-F238E27FC236}">
              <a16:creationId xmlns:a16="http://schemas.microsoft.com/office/drawing/2014/main" id="{55B1A4FE-247C-C370-3616-7BD9D7567B1C}"/>
            </a:ext>
          </a:extLst>
        </xdr:cNvPr>
        <xdr:cNvSpPr txBox="1">
          <a:spLocks noChangeArrowheads="1"/>
        </xdr:cNvSpPr>
      </xdr:nvSpPr>
      <xdr:spPr bwMode="auto">
        <a:xfrm>
          <a:off x="11525250" y="655510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424</xdr:row>
      <xdr:rowOff>95250</xdr:rowOff>
    </xdr:from>
    <xdr:to>
      <xdr:col>18</xdr:col>
      <xdr:colOff>1219200</xdr:colOff>
      <xdr:row>425</xdr:row>
      <xdr:rowOff>133350</xdr:rowOff>
    </xdr:to>
    <xdr:sp macro="" textlink="">
      <xdr:nvSpPr>
        <xdr:cNvPr id="21979" name="Text 57">
          <a:extLst>
            <a:ext uri="{FF2B5EF4-FFF2-40B4-BE49-F238E27FC236}">
              <a16:creationId xmlns:a16="http://schemas.microsoft.com/office/drawing/2014/main" id="{99BB059C-6643-555A-97CA-5B8975EA076E}"/>
            </a:ext>
          </a:extLst>
        </xdr:cNvPr>
        <xdr:cNvSpPr txBox="1">
          <a:spLocks noChangeArrowheads="1"/>
        </xdr:cNvSpPr>
      </xdr:nvSpPr>
      <xdr:spPr bwMode="auto">
        <a:xfrm>
          <a:off x="11525250" y="691134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446</xdr:row>
      <xdr:rowOff>95250</xdr:rowOff>
    </xdr:from>
    <xdr:to>
      <xdr:col>18</xdr:col>
      <xdr:colOff>1219200</xdr:colOff>
      <xdr:row>447</xdr:row>
      <xdr:rowOff>133350</xdr:rowOff>
    </xdr:to>
    <xdr:sp macro="" textlink="">
      <xdr:nvSpPr>
        <xdr:cNvPr id="21980" name="Text 58">
          <a:extLst>
            <a:ext uri="{FF2B5EF4-FFF2-40B4-BE49-F238E27FC236}">
              <a16:creationId xmlns:a16="http://schemas.microsoft.com/office/drawing/2014/main" id="{E12C3344-F3B1-758C-D5F4-51BA635BFD56}"/>
            </a:ext>
          </a:extLst>
        </xdr:cNvPr>
        <xdr:cNvSpPr txBox="1">
          <a:spLocks noChangeArrowheads="1"/>
        </xdr:cNvSpPr>
      </xdr:nvSpPr>
      <xdr:spPr bwMode="auto">
        <a:xfrm>
          <a:off x="11525250" y="726757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468</xdr:row>
      <xdr:rowOff>95250</xdr:rowOff>
    </xdr:from>
    <xdr:to>
      <xdr:col>18</xdr:col>
      <xdr:colOff>1219200</xdr:colOff>
      <xdr:row>469</xdr:row>
      <xdr:rowOff>133350</xdr:rowOff>
    </xdr:to>
    <xdr:sp macro="" textlink="">
      <xdr:nvSpPr>
        <xdr:cNvPr id="21981" name="Text 59">
          <a:extLst>
            <a:ext uri="{FF2B5EF4-FFF2-40B4-BE49-F238E27FC236}">
              <a16:creationId xmlns:a16="http://schemas.microsoft.com/office/drawing/2014/main" id="{C38818D2-9041-63C4-921F-779F62653A0D}"/>
            </a:ext>
          </a:extLst>
        </xdr:cNvPr>
        <xdr:cNvSpPr txBox="1">
          <a:spLocks noChangeArrowheads="1"/>
        </xdr:cNvSpPr>
      </xdr:nvSpPr>
      <xdr:spPr bwMode="auto">
        <a:xfrm>
          <a:off x="11525250" y="76238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490</xdr:row>
      <xdr:rowOff>95250</xdr:rowOff>
    </xdr:from>
    <xdr:to>
      <xdr:col>18</xdr:col>
      <xdr:colOff>1219200</xdr:colOff>
      <xdr:row>491</xdr:row>
      <xdr:rowOff>133350</xdr:rowOff>
    </xdr:to>
    <xdr:sp macro="" textlink="">
      <xdr:nvSpPr>
        <xdr:cNvPr id="21982" name="Text 60">
          <a:extLst>
            <a:ext uri="{FF2B5EF4-FFF2-40B4-BE49-F238E27FC236}">
              <a16:creationId xmlns:a16="http://schemas.microsoft.com/office/drawing/2014/main" id="{891527A0-DA0E-41A6-DE34-CD42748F0395}"/>
            </a:ext>
          </a:extLst>
        </xdr:cNvPr>
        <xdr:cNvSpPr txBox="1">
          <a:spLocks noChangeArrowheads="1"/>
        </xdr:cNvSpPr>
      </xdr:nvSpPr>
      <xdr:spPr bwMode="auto">
        <a:xfrm>
          <a:off x="11525250" y="79800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512</xdr:row>
      <xdr:rowOff>95250</xdr:rowOff>
    </xdr:from>
    <xdr:to>
      <xdr:col>18</xdr:col>
      <xdr:colOff>1219200</xdr:colOff>
      <xdr:row>513</xdr:row>
      <xdr:rowOff>133350</xdr:rowOff>
    </xdr:to>
    <xdr:sp macro="" textlink="">
      <xdr:nvSpPr>
        <xdr:cNvPr id="21983" name="Text 61">
          <a:extLst>
            <a:ext uri="{FF2B5EF4-FFF2-40B4-BE49-F238E27FC236}">
              <a16:creationId xmlns:a16="http://schemas.microsoft.com/office/drawing/2014/main" id="{A2C9213F-4DC0-F2D8-7719-7FBE90F10580}"/>
            </a:ext>
          </a:extLst>
        </xdr:cNvPr>
        <xdr:cNvSpPr txBox="1">
          <a:spLocks noChangeArrowheads="1"/>
        </xdr:cNvSpPr>
      </xdr:nvSpPr>
      <xdr:spPr bwMode="auto">
        <a:xfrm>
          <a:off x="11525250" y="833628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534</xdr:row>
      <xdr:rowOff>95250</xdr:rowOff>
    </xdr:from>
    <xdr:to>
      <xdr:col>18</xdr:col>
      <xdr:colOff>1219200</xdr:colOff>
      <xdr:row>535</xdr:row>
      <xdr:rowOff>133350</xdr:rowOff>
    </xdr:to>
    <xdr:sp macro="" textlink="">
      <xdr:nvSpPr>
        <xdr:cNvPr id="21984" name="Text 62">
          <a:extLst>
            <a:ext uri="{FF2B5EF4-FFF2-40B4-BE49-F238E27FC236}">
              <a16:creationId xmlns:a16="http://schemas.microsoft.com/office/drawing/2014/main" id="{5D77F3BB-E3A2-4C74-A487-0F6204C7F079}"/>
            </a:ext>
          </a:extLst>
        </xdr:cNvPr>
        <xdr:cNvSpPr txBox="1">
          <a:spLocks noChangeArrowheads="1"/>
        </xdr:cNvSpPr>
      </xdr:nvSpPr>
      <xdr:spPr bwMode="auto">
        <a:xfrm>
          <a:off x="11525250" y="869251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556</xdr:row>
      <xdr:rowOff>95250</xdr:rowOff>
    </xdr:from>
    <xdr:to>
      <xdr:col>18</xdr:col>
      <xdr:colOff>1219200</xdr:colOff>
      <xdr:row>557</xdr:row>
      <xdr:rowOff>133350</xdr:rowOff>
    </xdr:to>
    <xdr:sp macro="" textlink="">
      <xdr:nvSpPr>
        <xdr:cNvPr id="21985" name="Text 63">
          <a:extLst>
            <a:ext uri="{FF2B5EF4-FFF2-40B4-BE49-F238E27FC236}">
              <a16:creationId xmlns:a16="http://schemas.microsoft.com/office/drawing/2014/main" id="{7A9EDDD8-111B-6D8F-4042-6938D4EB577D}"/>
            </a:ext>
          </a:extLst>
        </xdr:cNvPr>
        <xdr:cNvSpPr txBox="1">
          <a:spLocks noChangeArrowheads="1"/>
        </xdr:cNvSpPr>
      </xdr:nvSpPr>
      <xdr:spPr bwMode="auto">
        <a:xfrm>
          <a:off x="11525250" y="904875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578</xdr:row>
      <xdr:rowOff>95250</xdr:rowOff>
    </xdr:from>
    <xdr:to>
      <xdr:col>18</xdr:col>
      <xdr:colOff>1219200</xdr:colOff>
      <xdr:row>579</xdr:row>
      <xdr:rowOff>133350</xdr:rowOff>
    </xdr:to>
    <xdr:sp macro="" textlink="">
      <xdr:nvSpPr>
        <xdr:cNvPr id="21986" name="Text 64">
          <a:extLst>
            <a:ext uri="{FF2B5EF4-FFF2-40B4-BE49-F238E27FC236}">
              <a16:creationId xmlns:a16="http://schemas.microsoft.com/office/drawing/2014/main" id="{6AF6DE5D-BE4D-AD93-14B2-2CDF27FB742A}"/>
            </a:ext>
          </a:extLst>
        </xdr:cNvPr>
        <xdr:cNvSpPr txBox="1">
          <a:spLocks noChangeArrowheads="1"/>
        </xdr:cNvSpPr>
      </xdr:nvSpPr>
      <xdr:spPr bwMode="auto">
        <a:xfrm>
          <a:off x="11525250" y="94049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600</xdr:row>
      <xdr:rowOff>95250</xdr:rowOff>
    </xdr:from>
    <xdr:to>
      <xdr:col>18</xdr:col>
      <xdr:colOff>1219200</xdr:colOff>
      <xdr:row>601</xdr:row>
      <xdr:rowOff>133350</xdr:rowOff>
    </xdr:to>
    <xdr:sp macro="" textlink="">
      <xdr:nvSpPr>
        <xdr:cNvPr id="21987" name="Text 65">
          <a:extLst>
            <a:ext uri="{FF2B5EF4-FFF2-40B4-BE49-F238E27FC236}">
              <a16:creationId xmlns:a16="http://schemas.microsoft.com/office/drawing/2014/main" id="{53E65E23-4D7A-BEB4-F7B4-9614DA182AD7}"/>
            </a:ext>
          </a:extLst>
        </xdr:cNvPr>
        <xdr:cNvSpPr txBox="1">
          <a:spLocks noChangeArrowheads="1"/>
        </xdr:cNvSpPr>
      </xdr:nvSpPr>
      <xdr:spPr bwMode="auto">
        <a:xfrm>
          <a:off x="11525250" y="976122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622</xdr:row>
      <xdr:rowOff>95250</xdr:rowOff>
    </xdr:from>
    <xdr:to>
      <xdr:col>18</xdr:col>
      <xdr:colOff>1219200</xdr:colOff>
      <xdr:row>623</xdr:row>
      <xdr:rowOff>133350</xdr:rowOff>
    </xdr:to>
    <xdr:sp macro="" textlink="">
      <xdr:nvSpPr>
        <xdr:cNvPr id="21988" name="Text 66">
          <a:extLst>
            <a:ext uri="{FF2B5EF4-FFF2-40B4-BE49-F238E27FC236}">
              <a16:creationId xmlns:a16="http://schemas.microsoft.com/office/drawing/2014/main" id="{E047EEFB-E2D3-7B98-8F32-4F82AA528963}"/>
            </a:ext>
          </a:extLst>
        </xdr:cNvPr>
        <xdr:cNvSpPr txBox="1">
          <a:spLocks noChangeArrowheads="1"/>
        </xdr:cNvSpPr>
      </xdr:nvSpPr>
      <xdr:spPr bwMode="auto">
        <a:xfrm>
          <a:off x="11525250" y="1011745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644</xdr:row>
      <xdr:rowOff>95250</xdr:rowOff>
    </xdr:from>
    <xdr:to>
      <xdr:col>18</xdr:col>
      <xdr:colOff>1219200</xdr:colOff>
      <xdr:row>645</xdr:row>
      <xdr:rowOff>123825</xdr:rowOff>
    </xdr:to>
    <xdr:sp macro="" textlink="">
      <xdr:nvSpPr>
        <xdr:cNvPr id="21989" name="Text 67">
          <a:extLst>
            <a:ext uri="{FF2B5EF4-FFF2-40B4-BE49-F238E27FC236}">
              <a16:creationId xmlns:a16="http://schemas.microsoft.com/office/drawing/2014/main" id="{DE9C0D97-6740-7859-E052-7B9F2CC3EFF4}"/>
            </a:ext>
          </a:extLst>
        </xdr:cNvPr>
        <xdr:cNvSpPr txBox="1">
          <a:spLocks noChangeArrowheads="1"/>
        </xdr:cNvSpPr>
      </xdr:nvSpPr>
      <xdr:spPr bwMode="auto">
        <a:xfrm>
          <a:off x="11525250" y="1047369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666</xdr:row>
      <xdr:rowOff>95250</xdr:rowOff>
    </xdr:from>
    <xdr:to>
      <xdr:col>18</xdr:col>
      <xdr:colOff>1219200</xdr:colOff>
      <xdr:row>667</xdr:row>
      <xdr:rowOff>133350</xdr:rowOff>
    </xdr:to>
    <xdr:sp macro="" textlink="">
      <xdr:nvSpPr>
        <xdr:cNvPr id="21990" name="Text 68">
          <a:extLst>
            <a:ext uri="{FF2B5EF4-FFF2-40B4-BE49-F238E27FC236}">
              <a16:creationId xmlns:a16="http://schemas.microsoft.com/office/drawing/2014/main" id="{320B1024-ACE9-1E23-9C95-185BA67F32BA}"/>
            </a:ext>
          </a:extLst>
        </xdr:cNvPr>
        <xdr:cNvSpPr txBox="1">
          <a:spLocks noChangeArrowheads="1"/>
        </xdr:cNvSpPr>
      </xdr:nvSpPr>
      <xdr:spPr bwMode="auto">
        <a:xfrm>
          <a:off x="11525250" y="1082992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688</xdr:row>
      <xdr:rowOff>95250</xdr:rowOff>
    </xdr:from>
    <xdr:to>
      <xdr:col>18</xdr:col>
      <xdr:colOff>1219200</xdr:colOff>
      <xdr:row>689</xdr:row>
      <xdr:rowOff>123825</xdr:rowOff>
    </xdr:to>
    <xdr:sp macro="" textlink="">
      <xdr:nvSpPr>
        <xdr:cNvPr id="21991" name="Text 69">
          <a:extLst>
            <a:ext uri="{FF2B5EF4-FFF2-40B4-BE49-F238E27FC236}">
              <a16:creationId xmlns:a16="http://schemas.microsoft.com/office/drawing/2014/main" id="{B8C31DBE-4430-4D22-2C4F-FEC44E1439F2}"/>
            </a:ext>
          </a:extLst>
        </xdr:cNvPr>
        <xdr:cNvSpPr txBox="1">
          <a:spLocks noChangeArrowheads="1"/>
        </xdr:cNvSpPr>
      </xdr:nvSpPr>
      <xdr:spPr bwMode="auto">
        <a:xfrm>
          <a:off x="11525250" y="1118616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710</xdr:row>
      <xdr:rowOff>95250</xdr:rowOff>
    </xdr:from>
    <xdr:to>
      <xdr:col>18</xdr:col>
      <xdr:colOff>1219200</xdr:colOff>
      <xdr:row>711</xdr:row>
      <xdr:rowOff>123825</xdr:rowOff>
    </xdr:to>
    <xdr:sp macro="" textlink="">
      <xdr:nvSpPr>
        <xdr:cNvPr id="21992" name="Text 70">
          <a:extLst>
            <a:ext uri="{FF2B5EF4-FFF2-40B4-BE49-F238E27FC236}">
              <a16:creationId xmlns:a16="http://schemas.microsoft.com/office/drawing/2014/main" id="{ED7D766C-EEE7-D91F-A16F-EC40B4E38AC6}"/>
            </a:ext>
          </a:extLst>
        </xdr:cNvPr>
        <xdr:cNvSpPr txBox="1">
          <a:spLocks noChangeArrowheads="1"/>
        </xdr:cNvSpPr>
      </xdr:nvSpPr>
      <xdr:spPr bwMode="auto">
        <a:xfrm>
          <a:off x="11525250" y="115423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732</xdr:row>
      <xdr:rowOff>95250</xdr:rowOff>
    </xdr:from>
    <xdr:to>
      <xdr:col>18</xdr:col>
      <xdr:colOff>1219200</xdr:colOff>
      <xdr:row>733</xdr:row>
      <xdr:rowOff>123825</xdr:rowOff>
    </xdr:to>
    <xdr:sp macro="" textlink="">
      <xdr:nvSpPr>
        <xdr:cNvPr id="21993" name="Text 71">
          <a:extLst>
            <a:ext uri="{FF2B5EF4-FFF2-40B4-BE49-F238E27FC236}">
              <a16:creationId xmlns:a16="http://schemas.microsoft.com/office/drawing/2014/main" id="{37293D54-626F-23AE-B036-14113D0B02D8}"/>
            </a:ext>
          </a:extLst>
        </xdr:cNvPr>
        <xdr:cNvSpPr txBox="1">
          <a:spLocks noChangeArrowheads="1"/>
        </xdr:cNvSpPr>
      </xdr:nvSpPr>
      <xdr:spPr bwMode="auto">
        <a:xfrm>
          <a:off x="11525250" y="1189863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754</xdr:row>
      <xdr:rowOff>95250</xdr:rowOff>
    </xdr:from>
    <xdr:to>
      <xdr:col>18</xdr:col>
      <xdr:colOff>1219200</xdr:colOff>
      <xdr:row>755</xdr:row>
      <xdr:rowOff>123825</xdr:rowOff>
    </xdr:to>
    <xdr:sp macro="" textlink="">
      <xdr:nvSpPr>
        <xdr:cNvPr id="21994" name="Text 72">
          <a:extLst>
            <a:ext uri="{FF2B5EF4-FFF2-40B4-BE49-F238E27FC236}">
              <a16:creationId xmlns:a16="http://schemas.microsoft.com/office/drawing/2014/main" id="{F967AED0-B9C6-6965-70D9-722EF54EE2AC}"/>
            </a:ext>
          </a:extLst>
        </xdr:cNvPr>
        <xdr:cNvSpPr txBox="1">
          <a:spLocks noChangeArrowheads="1"/>
        </xdr:cNvSpPr>
      </xdr:nvSpPr>
      <xdr:spPr bwMode="auto">
        <a:xfrm>
          <a:off x="11525250" y="1225486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776</xdr:row>
      <xdr:rowOff>95250</xdr:rowOff>
    </xdr:from>
    <xdr:to>
      <xdr:col>18</xdr:col>
      <xdr:colOff>1219200</xdr:colOff>
      <xdr:row>777</xdr:row>
      <xdr:rowOff>123825</xdr:rowOff>
    </xdr:to>
    <xdr:sp macro="" textlink="">
      <xdr:nvSpPr>
        <xdr:cNvPr id="21995" name="Text 73">
          <a:extLst>
            <a:ext uri="{FF2B5EF4-FFF2-40B4-BE49-F238E27FC236}">
              <a16:creationId xmlns:a16="http://schemas.microsoft.com/office/drawing/2014/main" id="{5EB49419-A966-5477-643F-7CD41769B13C}"/>
            </a:ext>
          </a:extLst>
        </xdr:cNvPr>
        <xdr:cNvSpPr txBox="1">
          <a:spLocks noChangeArrowheads="1"/>
        </xdr:cNvSpPr>
      </xdr:nvSpPr>
      <xdr:spPr bwMode="auto">
        <a:xfrm>
          <a:off x="11525250" y="1261110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798</xdr:row>
      <xdr:rowOff>95250</xdr:rowOff>
    </xdr:from>
    <xdr:to>
      <xdr:col>18</xdr:col>
      <xdr:colOff>1219200</xdr:colOff>
      <xdr:row>799</xdr:row>
      <xdr:rowOff>123825</xdr:rowOff>
    </xdr:to>
    <xdr:sp macro="" textlink="">
      <xdr:nvSpPr>
        <xdr:cNvPr id="21996" name="Text 74">
          <a:extLst>
            <a:ext uri="{FF2B5EF4-FFF2-40B4-BE49-F238E27FC236}">
              <a16:creationId xmlns:a16="http://schemas.microsoft.com/office/drawing/2014/main" id="{C6F6816C-6C67-C63C-9954-B86170AC9B3D}"/>
            </a:ext>
          </a:extLst>
        </xdr:cNvPr>
        <xdr:cNvSpPr txBox="1">
          <a:spLocks noChangeArrowheads="1"/>
        </xdr:cNvSpPr>
      </xdr:nvSpPr>
      <xdr:spPr bwMode="auto">
        <a:xfrm>
          <a:off x="11525250" y="1296733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820</xdr:row>
      <xdr:rowOff>95250</xdr:rowOff>
    </xdr:from>
    <xdr:to>
      <xdr:col>18</xdr:col>
      <xdr:colOff>1219200</xdr:colOff>
      <xdr:row>821</xdr:row>
      <xdr:rowOff>133350</xdr:rowOff>
    </xdr:to>
    <xdr:sp macro="" textlink="">
      <xdr:nvSpPr>
        <xdr:cNvPr id="21997" name="Text 75">
          <a:extLst>
            <a:ext uri="{FF2B5EF4-FFF2-40B4-BE49-F238E27FC236}">
              <a16:creationId xmlns:a16="http://schemas.microsoft.com/office/drawing/2014/main" id="{BC388D18-8A09-185D-F9E8-3099B750D534}"/>
            </a:ext>
          </a:extLst>
        </xdr:cNvPr>
        <xdr:cNvSpPr txBox="1">
          <a:spLocks noChangeArrowheads="1"/>
        </xdr:cNvSpPr>
      </xdr:nvSpPr>
      <xdr:spPr bwMode="auto">
        <a:xfrm>
          <a:off x="11525250" y="133235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842</xdr:row>
      <xdr:rowOff>95250</xdr:rowOff>
    </xdr:from>
    <xdr:to>
      <xdr:col>18</xdr:col>
      <xdr:colOff>1219200</xdr:colOff>
      <xdr:row>843</xdr:row>
      <xdr:rowOff>123825</xdr:rowOff>
    </xdr:to>
    <xdr:sp macro="" textlink="">
      <xdr:nvSpPr>
        <xdr:cNvPr id="21998" name="Text 76">
          <a:extLst>
            <a:ext uri="{FF2B5EF4-FFF2-40B4-BE49-F238E27FC236}">
              <a16:creationId xmlns:a16="http://schemas.microsoft.com/office/drawing/2014/main" id="{3F7F74A8-EB92-AF70-1416-AE82E5280BFF}"/>
            </a:ext>
          </a:extLst>
        </xdr:cNvPr>
        <xdr:cNvSpPr txBox="1">
          <a:spLocks noChangeArrowheads="1"/>
        </xdr:cNvSpPr>
      </xdr:nvSpPr>
      <xdr:spPr bwMode="auto">
        <a:xfrm>
          <a:off x="11525250" y="1367980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864</xdr:row>
      <xdr:rowOff>95250</xdr:rowOff>
    </xdr:from>
    <xdr:to>
      <xdr:col>18</xdr:col>
      <xdr:colOff>1219200</xdr:colOff>
      <xdr:row>865</xdr:row>
      <xdr:rowOff>123825</xdr:rowOff>
    </xdr:to>
    <xdr:sp macro="" textlink="">
      <xdr:nvSpPr>
        <xdr:cNvPr id="21999" name="Text 77">
          <a:extLst>
            <a:ext uri="{FF2B5EF4-FFF2-40B4-BE49-F238E27FC236}">
              <a16:creationId xmlns:a16="http://schemas.microsoft.com/office/drawing/2014/main" id="{FDFA0486-3699-831E-8EF0-2EE71ABDAA5F}"/>
            </a:ext>
          </a:extLst>
        </xdr:cNvPr>
        <xdr:cNvSpPr txBox="1">
          <a:spLocks noChangeArrowheads="1"/>
        </xdr:cNvSpPr>
      </xdr:nvSpPr>
      <xdr:spPr bwMode="auto">
        <a:xfrm>
          <a:off x="11525250" y="1403604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886</xdr:row>
      <xdr:rowOff>95250</xdr:rowOff>
    </xdr:from>
    <xdr:to>
      <xdr:col>18</xdr:col>
      <xdr:colOff>1219200</xdr:colOff>
      <xdr:row>887</xdr:row>
      <xdr:rowOff>123825</xdr:rowOff>
    </xdr:to>
    <xdr:sp macro="" textlink="">
      <xdr:nvSpPr>
        <xdr:cNvPr id="22000" name="Text 78">
          <a:extLst>
            <a:ext uri="{FF2B5EF4-FFF2-40B4-BE49-F238E27FC236}">
              <a16:creationId xmlns:a16="http://schemas.microsoft.com/office/drawing/2014/main" id="{11862A8F-B3AA-273D-E06D-3C2A1F25E144}"/>
            </a:ext>
          </a:extLst>
        </xdr:cNvPr>
        <xdr:cNvSpPr txBox="1">
          <a:spLocks noChangeArrowheads="1"/>
        </xdr:cNvSpPr>
      </xdr:nvSpPr>
      <xdr:spPr bwMode="auto">
        <a:xfrm>
          <a:off x="11525250" y="1439227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908</xdr:row>
      <xdr:rowOff>95250</xdr:rowOff>
    </xdr:from>
    <xdr:to>
      <xdr:col>18</xdr:col>
      <xdr:colOff>1219200</xdr:colOff>
      <xdr:row>909</xdr:row>
      <xdr:rowOff>123825</xdr:rowOff>
    </xdr:to>
    <xdr:sp macro="" textlink="">
      <xdr:nvSpPr>
        <xdr:cNvPr id="22001" name="Text 79">
          <a:extLst>
            <a:ext uri="{FF2B5EF4-FFF2-40B4-BE49-F238E27FC236}">
              <a16:creationId xmlns:a16="http://schemas.microsoft.com/office/drawing/2014/main" id="{CCE98B08-43F9-14A8-B1F2-BBB070FF20AA}"/>
            </a:ext>
          </a:extLst>
        </xdr:cNvPr>
        <xdr:cNvSpPr txBox="1">
          <a:spLocks noChangeArrowheads="1"/>
        </xdr:cNvSpPr>
      </xdr:nvSpPr>
      <xdr:spPr bwMode="auto">
        <a:xfrm>
          <a:off x="11525250" y="1474851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930</xdr:row>
      <xdr:rowOff>95250</xdr:rowOff>
    </xdr:from>
    <xdr:to>
      <xdr:col>18</xdr:col>
      <xdr:colOff>1219200</xdr:colOff>
      <xdr:row>931</xdr:row>
      <xdr:rowOff>133350</xdr:rowOff>
    </xdr:to>
    <xdr:sp macro="" textlink="">
      <xdr:nvSpPr>
        <xdr:cNvPr id="22002" name="Text 80">
          <a:extLst>
            <a:ext uri="{FF2B5EF4-FFF2-40B4-BE49-F238E27FC236}">
              <a16:creationId xmlns:a16="http://schemas.microsoft.com/office/drawing/2014/main" id="{95D8A554-95CC-4737-EAA3-957E498933A1}"/>
            </a:ext>
          </a:extLst>
        </xdr:cNvPr>
        <xdr:cNvSpPr txBox="1">
          <a:spLocks noChangeArrowheads="1"/>
        </xdr:cNvSpPr>
      </xdr:nvSpPr>
      <xdr:spPr bwMode="auto">
        <a:xfrm>
          <a:off x="11525250" y="151047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952</xdr:row>
      <xdr:rowOff>95250</xdr:rowOff>
    </xdr:from>
    <xdr:to>
      <xdr:col>18</xdr:col>
      <xdr:colOff>1219200</xdr:colOff>
      <xdr:row>953</xdr:row>
      <xdr:rowOff>123825</xdr:rowOff>
    </xdr:to>
    <xdr:sp macro="" textlink="">
      <xdr:nvSpPr>
        <xdr:cNvPr id="22003" name="Text 81">
          <a:extLst>
            <a:ext uri="{FF2B5EF4-FFF2-40B4-BE49-F238E27FC236}">
              <a16:creationId xmlns:a16="http://schemas.microsoft.com/office/drawing/2014/main" id="{A2F85EB6-F7C4-53AD-E28F-21AD41821759}"/>
            </a:ext>
          </a:extLst>
        </xdr:cNvPr>
        <xdr:cNvSpPr txBox="1">
          <a:spLocks noChangeArrowheads="1"/>
        </xdr:cNvSpPr>
      </xdr:nvSpPr>
      <xdr:spPr bwMode="auto">
        <a:xfrm>
          <a:off x="11525250" y="1546098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974</xdr:row>
      <xdr:rowOff>95250</xdr:rowOff>
    </xdr:from>
    <xdr:to>
      <xdr:col>18</xdr:col>
      <xdr:colOff>1219200</xdr:colOff>
      <xdr:row>975</xdr:row>
      <xdr:rowOff>123825</xdr:rowOff>
    </xdr:to>
    <xdr:sp macro="" textlink="">
      <xdr:nvSpPr>
        <xdr:cNvPr id="22004" name="Text 82">
          <a:extLst>
            <a:ext uri="{FF2B5EF4-FFF2-40B4-BE49-F238E27FC236}">
              <a16:creationId xmlns:a16="http://schemas.microsoft.com/office/drawing/2014/main" id="{85E5326C-8AEB-2A2D-0FEF-08CDC76B85AF}"/>
            </a:ext>
          </a:extLst>
        </xdr:cNvPr>
        <xdr:cNvSpPr txBox="1">
          <a:spLocks noChangeArrowheads="1"/>
        </xdr:cNvSpPr>
      </xdr:nvSpPr>
      <xdr:spPr bwMode="auto">
        <a:xfrm>
          <a:off x="11525250" y="1581721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996</xdr:row>
      <xdr:rowOff>95250</xdr:rowOff>
    </xdr:from>
    <xdr:to>
      <xdr:col>18</xdr:col>
      <xdr:colOff>1219200</xdr:colOff>
      <xdr:row>997</xdr:row>
      <xdr:rowOff>123825</xdr:rowOff>
    </xdr:to>
    <xdr:sp macro="" textlink="">
      <xdr:nvSpPr>
        <xdr:cNvPr id="22005" name="Text 83">
          <a:extLst>
            <a:ext uri="{FF2B5EF4-FFF2-40B4-BE49-F238E27FC236}">
              <a16:creationId xmlns:a16="http://schemas.microsoft.com/office/drawing/2014/main" id="{1CC6B070-78E8-778D-79D0-FBF0EF546DAE}"/>
            </a:ext>
          </a:extLst>
        </xdr:cNvPr>
        <xdr:cNvSpPr txBox="1">
          <a:spLocks noChangeArrowheads="1"/>
        </xdr:cNvSpPr>
      </xdr:nvSpPr>
      <xdr:spPr bwMode="auto">
        <a:xfrm>
          <a:off x="11525250" y="161734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1018</xdr:row>
      <xdr:rowOff>95250</xdr:rowOff>
    </xdr:from>
    <xdr:to>
      <xdr:col>18</xdr:col>
      <xdr:colOff>1219200</xdr:colOff>
      <xdr:row>1019</xdr:row>
      <xdr:rowOff>123825</xdr:rowOff>
    </xdr:to>
    <xdr:sp macro="" textlink="">
      <xdr:nvSpPr>
        <xdr:cNvPr id="22006" name="Text 84">
          <a:extLst>
            <a:ext uri="{FF2B5EF4-FFF2-40B4-BE49-F238E27FC236}">
              <a16:creationId xmlns:a16="http://schemas.microsoft.com/office/drawing/2014/main" id="{568B6E81-4737-5928-28AB-A7F0E9890BBC}"/>
            </a:ext>
          </a:extLst>
        </xdr:cNvPr>
        <xdr:cNvSpPr txBox="1">
          <a:spLocks noChangeArrowheads="1"/>
        </xdr:cNvSpPr>
      </xdr:nvSpPr>
      <xdr:spPr bwMode="auto">
        <a:xfrm>
          <a:off x="11525250" y="1652968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1040</xdr:row>
      <xdr:rowOff>95250</xdr:rowOff>
    </xdr:from>
    <xdr:to>
      <xdr:col>18</xdr:col>
      <xdr:colOff>1219200</xdr:colOff>
      <xdr:row>1041</xdr:row>
      <xdr:rowOff>133350</xdr:rowOff>
    </xdr:to>
    <xdr:sp macro="" textlink="">
      <xdr:nvSpPr>
        <xdr:cNvPr id="22007" name="Text 85">
          <a:extLst>
            <a:ext uri="{FF2B5EF4-FFF2-40B4-BE49-F238E27FC236}">
              <a16:creationId xmlns:a16="http://schemas.microsoft.com/office/drawing/2014/main" id="{B398903B-B840-CF63-6A5E-98E16E558231}"/>
            </a:ext>
          </a:extLst>
        </xdr:cNvPr>
        <xdr:cNvSpPr txBox="1">
          <a:spLocks noChangeArrowheads="1"/>
        </xdr:cNvSpPr>
      </xdr:nvSpPr>
      <xdr:spPr bwMode="auto">
        <a:xfrm>
          <a:off x="11525250" y="1688592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1062</xdr:row>
      <xdr:rowOff>95250</xdr:rowOff>
    </xdr:from>
    <xdr:to>
      <xdr:col>18</xdr:col>
      <xdr:colOff>1219200</xdr:colOff>
      <xdr:row>1063</xdr:row>
      <xdr:rowOff>133350</xdr:rowOff>
    </xdr:to>
    <xdr:sp macro="" textlink="">
      <xdr:nvSpPr>
        <xdr:cNvPr id="22008" name="Text 86">
          <a:extLst>
            <a:ext uri="{FF2B5EF4-FFF2-40B4-BE49-F238E27FC236}">
              <a16:creationId xmlns:a16="http://schemas.microsoft.com/office/drawing/2014/main" id="{99D2B4AB-6C49-3689-AE7B-2E735B420492}"/>
            </a:ext>
          </a:extLst>
        </xdr:cNvPr>
        <xdr:cNvSpPr txBox="1">
          <a:spLocks noChangeArrowheads="1"/>
        </xdr:cNvSpPr>
      </xdr:nvSpPr>
      <xdr:spPr bwMode="auto">
        <a:xfrm>
          <a:off x="11525250" y="1724215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1084</xdr:row>
      <xdr:rowOff>95250</xdr:rowOff>
    </xdr:from>
    <xdr:to>
      <xdr:col>18</xdr:col>
      <xdr:colOff>1219200</xdr:colOff>
      <xdr:row>1085</xdr:row>
      <xdr:rowOff>133350</xdr:rowOff>
    </xdr:to>
    <xdr:sp macro="" textlink="">
      <xdr:nvSpPr>
        <xdr:cNvPr id="22009" name="Text 87">
          <a:extLst>
            <a:ext uri="{FF2B5EF4-FFF2-40B4-BE49-F238E27FC236}">
              <a16:creationId xmlns:a16="http://schemas.microsoft.com/office/drawing/2014/main" id="{BF4D514C-1099-21A6-C068-DEF771F97378}"/>
            </a:ext>
          </a:extLst>
        </xdr:cNvPr>
        <xdr:cNvSpPr txBox="1">
          <a:spLocks noChangeArrowheads="1"/>
        </xdr:cNvSpPr>
      </xdr:nvSpPr>
      <xdr:spPr bwMode="auto">
        <a:xfrm>
          <a:off x="11525250" y="1759839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1106</xdr:row>
      <xdr:rowOff>95250</xdr:rowOff>
    </xdr:from>
    <xdr:to>
      <xdr:col>18</xdr:col>
      <xdr:colOff>1219200</xdr:colOff>
      <xdr:row>1107</xdr:row>
      <xdr:rowOff>133350</xdr:rowOff>
    </xdr:to>
    <xdr:sp macro="" textlink="">
      <xdr:nvSpPr>
        <xdr:cNvPr id="22010" name="Text 88">
          <a:extLst>
            <a:ext uri="{FF2B5EF4-FFF2-40B4-BE49-F238E27FC236}">
              <a16:creationId xmlns:a16="http://schemas.microsoft.com/office/drawing/2014/main" id="{746CCD96-AF01-DA5E-CB14-2F0C3725CC51}"/>
            </a:ext>
          </a:extLst>
        </xdr:cNvPr>
        <xdr:cNvSpPr txBox="1">
          <a:spLocks noChangeArrowheads="1"/>
        </xdr:cNvSpPr>
      </xdr:nvSpPr>
      <xdr:spPr bwMode="auto">
        <a:xfrm>
          <a:off x="11525250" y="1795462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1128</xdr:row>
      <xdr:rowOff>95250</xdr:rowOff>
    </xdr:from>
    <xdr:to>
      <xdr:col>18</xdr:col>
      <xdr:colOff>1219200</xdr:colOff>
      <xdr:row>1129</xdr:row>
      <xdr:rowOff>133350</xdr:rowOff>
    </xdr:to>
    <xdr:sp macro="" textlink="">
      <xdr:nvSpPr>
        <xdr:cNvPr id="22011" name="Text 89">
          <a:extLst>
            <a:ext uri="{FF2B5EF4-FFF2-40B4-BE49-F238E27FC236}">
              <a16:creationId xmlns:a16="http://schemas.microsoft.com/office/drawing/2014/main" id="{707142D5-934E-3818-B57A-F63553AECEA3}"/>
            </a:ext>
          </a:extLst>
        </xdr:cNvPr>
        <xdr:cNvSpPr txBox="1">
          <a:spLocks noChangeArrowheads="1"/>
        </xdr:cNvSpPr>
      </xdr:nvSpPr>
      <xdr:spPr bwMode="auto">
        <a:xfrm>
          <a:off x="11525250" y="1831086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1150</xdr:row>
      <xdr:rowOff>95250</xdr:rowOff>
    </xdr:from>
    <xdr:to>
      <xdr:col>18</xdr:col>
      <xdr:colOff>1219200</xdr:colOff>
      <xdr:row>1151</xdr:row>
      <xdr:rowOff>133350</xdr:rowOff>
    </xdr:to>
    <xdr:sp macro="" textlink="">
      <xdr:nvSpPr>
        <xdr:cNvPr id="22012" name="Text 90">
          <a:extLst>
            <a:ext uri="{FF2B5EF4-FFF2-40B4-BE49-F238E27FC236}">
              <a16:creationId xmlns:a16="http://schemas.microsoft.com/office/drawing/2014/main" id="{AAD4C8D7-8CC0-B9C9-CD32-42B4C29C6583}"/>
            </a:ext>
          </a:extLst>
        </xdr:cNvPr>
        <xdr:cNvSpPr txBox="1">
          <a:spLocks noChangeArrowheads="1"/>
        </xdr:cNvSpPr>
      </xdr:nvSpPr>
      <xdr:spPr bwMode="auto">
        <a:xfrm>
          <a:off x="11525250" y="1866709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1172</xdr:row>
      <xdr:rowOff>95250</xdr:rowOff>
    </xdr:from>
    <xdr:to>
      <xdr:col>18</xdr:col>
      <xdr:colOff>1219200</xdr:colOff>
      <xdr:row>1173</xdr:row>
      <xdr:rowOff>133350</xdr:rowOff>
    </xdr:to>
    <xdr:sp macro="" textlink="">
      <xdr:nvSpPr>
        <xdr:cNvPr id="22013" name="Text 91">
          <a:extLst>
            <a:ext uri="{FF2B5EF4-FFF2-40B4-BE49-F238E27FC236}">
              <a16:creationId xmlns:a16="http://schemas.microsoft.com/office/drawing/2014/main" id="{E8427475-CE44-D9ED-9BC8-8A7216A04C40}"/>
            </a:ext>
          </a:extLst>
        </xdr:cNvPr>
        <xdr:cNvSpPr txBox="1">
          <a:spLocks noChangeArrowheads="1"/>
        </xdr:cNvSpPr>
      </xdr:nvSpPr>
      <xdr:spPr bwMode="auto">
        <a:xfrm>
          <a:off x="11525250" y="1902333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1194</xdr:row>
      <xdr:rowOff>95250</xdr:rowOff>
    </xdr:from>
    <xdr:to>
      <xdr:col>18</xdr:col>
      <xdr:colOff>1219200</xdr:colOff>
      <xdr:row>1195</xdr:row>
      <xdr:rowOff>133350</xdr:rowOff>
    </xdr:to>
    <xdr:sp macro="" textlink="">
      <xdr:nvSpPr>
        <xdr:cNvPr id="22014" name="Text 92">
          <a:extLst>
            <a:ext uri="{FF2B5EF4-FFF2-40B4-BE49-F238E27FC236}">
              <a16:creationId xmlns:a16="http://schemas.microsoft.com/office/drawing/2014/main" id="{CC1A2D11-18E0-A7D5-97FF-18AE02D37EE6}"/>
            </a:ext>
          </a:extLst>
        </xdr:cNvPr>
        <xdr:cNvSpPr txBox="1">
          <a:spLocks noChangeArrowheads="1"/>
        </xdr:cNvSpPr>
      </xdr:nvSpPr>
      <xdr:spPr bwMode="auto">
        <a:xfrm>
          <a:off x="11525250" y="1937956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1216</xdr:row>
      <xdr:rowOff>95250</xdr:rowOff>
    </xdr:from>
    <xdr:to>
      <xdr:col>18</xdr:col>
      <xdr:colOff>1219200</xdr:colOff>
      <xdr:row>1217</xdr:row>
      <xdr:rowOff>133350</xdr:rowOff>
    </xdr:to>
    <xdr:sp macro="" textlink="">
      <xdr:nvSpPr>
        <xdr:cNvPr id="22015" name="Text 93">
          <a:extLst>
            <a:ext uri="{FF2B5EF4-FFF2-40B4-BE49-F238E27FC236}">
              <a16:creationId xmlns:a16="http://schemas.microsoft.com/office/drawing/2014/main" id="{816E153C-D7D0-141C-D933-9BD82AF85811}"/>
            </a:ext>
          </a:extLst>
        </xdr:cNvPr>
        <xdr:cNvSpPr txBox="1">
          <a:spLocks noChangeArrowheads="1"/>
        </xdr:cNvSpPr>
      </xdr:nvSpPr>
      <xdr:spPr bwMode="auto">
        <a:xfrm>
          <a:off x="11525250" y="1973580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1238</xdr:row>
      <xdr:rowOff>95250</xdr:rowOff>
    </xdr:from>
    <xdr:to>
      <xdr:col>18</xdr:col>
      <xdr:colOff>1219200</xdr:colOff>
      <xdr:row>1239</xdr:row>
      <xdr:rowOff>133350</xdr:rowOff>
    </xdr:to>
    <xdr:sp macro="" textlink="">
      <xdr:nvSpPr>
        <xdr:cNvPr id="22016" name="Text 94">
          <a:extLst>
            <a:ext uri="{FF2B5EF4-FFF2-40B4-BE49-F238E27FC236}">
              <a16:creationId xmlns:a16="http://schemas.microsoft.com/office/drawing/2014/main" id="{58E17F24-ED3A-5D56-C1B3-3CFA854B92CF}"/>
            </a:ext>
          </a:extLst>
        </xdr:cNvPr>
        <xdr:cNvSpPr txBox="1">
          <a:spLocks noChangeArrowheads="1"/>
        </xdr:cNvSpPr>
      </xdr:nvSpPr>
      <xdr:spPr bwMode="auto">
        <a:xfrm>
          <a:off x="11525250" y="2009203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1260</xdr:row>
      <xdr:rowOff>95250</xdr:rowOff>
    </xdr:from>
    <xdr:to>
      <xdr:col>18</xdr:col>
      <xdr:colOff>1219200</xdr:colOff>
      <xdr:row>1261</xdr:row>
      <xdr:rowOff>133350</xdr:rowOff>
    </xdr:to>
    <xdr:sp macro="" textlink="">
      <xdr:nvSpPr>
        <xdr:cNvPr id="22017" name="Text 95">
          <a:extLst>
            <a:ext uri="{FF2B5EF4-FFF2-40B4-BE49-F238E27FC236}">
              <a16:creationId xmlns:a16="http://schemas.microsoft.com/office/drawing/2014/main" id="{EB0D894A-F296-98D1-C15E-B81DDC0364FA}"/>
            </a:ext>
          </a:extLst>
        </xdr:cNvPr>
        <xdr:cNvSpPr txBox="1">
          <a:spLocks noChangeArrowheads="1"/>
        </xdr:cNvSpPr>
      </xdr:nvSpPr>
      <xdr:spPr bwMode="auto">
        <a:xfrm>
          <a:off x="11525250" y="204482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1282</xdr:row>
      <xdr:rowOff>95250</xdr:rowOff>
    </xdr:from>
    <xdr:to>
      <xdr:col>18</xdr:col>
      <xdr:colOff>1219200</xdr:colOff>
      <xdr:row>1283</xdr:row>
      <xdr:rowOff>133350</xdr:rowOff>
    </xdr:to>
    <xdr:sp macro="" textlink="">
      <xdr:nvSpPr>
        <xdr:cNvPr id="22018" name="Text 96">
          <a:extLst>
            <a:ext uri="{FF2B5EF4-FFF2-40B4-BE49-F238E27FC236}">
              <a16:creationId xmlns:a16="http://schemas.microsoft.com/office/drawing/2014/main" id="{4E4F9ADF-B916-9A8C-0469-D6DD4E6CDE28}"/>
            </a:ext>
          </a:extLst>
        </xdr:cNvPr>
        <xdr:cNvSpPr txBox="1">
          <a:spLocks noChangeArrowheads="1"/>
        </xdr:cNvSpPr>
      </xdr:nvSpPr>
      <xdr:spPr bwMode="auto">
        <a:xfrm>
          <a:off x="11525250" y="2080450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1304</xdr:row>
      <xdr:rowOff>95250</xdr:rowOff>
    </xdr:from>
    <xdr:to>
      <xdr:col>18</xdr:col>
      <xdr:colOff>1219200</xdr:colOff>
      <xdr:row>1305</xdr:row>
      <xdr:rowOff>133350</xdr:rowOff>
    </xdr:to>
    <xdr:sp macro="" textlink="">
      <xdr:nvSpPr>
        <xdr:cNvPr id="22019" name="Text 97">
          <a:extLst>
            <a:ext uri="{FF2B5EF4-FFF2-40B4-BE49-F238E27FC236}">
              <a16:creationId xmlns:a16="http://schemas.microsoft.com/office/drawing/2014/main" id="{1B106261-5EDF-6D5A-903A-03DB8B8E5479}"/>
            </a:ext>
          </a:extLst>
        </xdr:cNvPr>
        <xdr:cNvSpPr txBox="1">
          <a:spLocks noChangeArrowheads="1"/>
        </xdr:cNvSpPr>
      </xdr:nvSpPr>
      <xdr:spPr bwMode="auto">
        <a:xfrm>
          <a:off x="11525250" y="2116074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1326</xdr:row>
      <xdr:rowOff>95250</xdr:rowOff>
    </xdr:from>
    <xdr:to>
      <xdr:col>18</xdr:col>
      <xdr:colOff>1219200</xdr:colOff>
      <xdr:row>1327</xdr:row>
      <xdr:rowOff>133350</xdr:rowOff>
    </xdr:to>
    <xdr:sp macro="" textlink="">
      <xdr:nvSpPr>
        <xdr:cNvPr id="22020" name="Text 98">
          <a:extLst>
            <a:ext uri="{FF2B5EF4-FFF2-40B4-BE49-F238E27FC236}">
              <a16:creationId xmlns:a16="http://schemas.microsoft.com/office/drawing/2014/main" id="{7A8A7991-93EC-778E-4090-BE2352F6E90D}"/>
            </a:ext>
          </a:extLst>
        </xdr:cNvPr>
        <xdr:cNvSpPr txBox="1">
          <a:spLocks noChangeArrowheads="1"/>
        </xdr:cNvSpPr>
      </xdr:nvSpPr>
      <xdr:spPr bwMode="auto">
        <a:xfrm>
          <a:off x="11525250" y="2151697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1348</xdr:row>
      <xdr:rowOff>95250</xdr:rowOff>
    </xdr:from>
    <xdr:to>
      <xdr:col>18</xdr:col>
      <xdr:colOff>1219200</xdr:colOff>
      <xdr:row>1349</xdr:row>
      <xdr:rowOff>133350</xdr:rowOff>
    </xdr:to>
    <xdr:sp macro="" textlink="">
      <xdr:nvSpPr>
        <xdr:cNvPr id="22021" name="Text 99">
          <a:extLst>
            <a:ext uri="{FF2B5EF4-FFF2-40B4-BE49-F238E27FC236}">
              <a16:creationId xmlns:a16="http://schemas.microsoft.com/office/drawing/2014/main" id="{DA5AACAF-7044-2B1C-B2BA-5AFFA4E573A5}"/>
            </a:ext>
          </a:extLst>
        </xdr:cNvPr>
        <xdr:cNvSpPr txBox="1">
          <a:spLocks noChangeArrowheads="1"/>
        </xdr:cNvSpPr>
      </xdr:nvSpPr>
      <xdr:spPr bwMode="auto">
        <a:xfrm>
          <a:off x="11525250" y="218732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1370</xdr:row>
      <xdr:rowOff>95250</xdr:rowOff>
    </xdr:from>
    <xdr:to>
      <xdr:col>18</xdr:col>
      <xdr:colOff>1219200</xdr:colOff>
      <xdr:row>1371</xdr:row>
      <xdr:rowOff>133350</xdr:rowOff>
    </xdr:to>
    <xdr:sp macro="" textlink="">
      <xdr:nvSpPr>
        <xdr:cNvPr id="22022" name="Text 100">
          <a:extLst>
            <a:ext uri="{FF2B5EF4-FFF2-40B4-BE49-F238E27FC236}">
              <a16:creationId xmlns:a16="http://schemas.microsoft.com/office/drawing/2014/main" id="{97D5AE3A-643C-A7B0-A8B2-5A8CFE9DEF32}"/>
            </a:ext>
          </a:extLst>
        </xdr:cNvPr>
        <xdr:cNvSpPr txBox="1">
          <a:spLocks noChangeArrowheads="1"/>
        </xdr:cNvSpPr>
      </xdr:nvSpPr>
      <xdr:spPr bwMode="auto">
        <a:xfrm>
          <a:off x="11525250" y="222294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1392</xdr:row>
      <xdr:rowOff>95250</xdr:rowOff>
    </xdr:from>
    <xdr:to>
      <xdr:col>18</xdr:col>
      <xdr:colOff>1219200</xdr:colOff>
      <xdr:row>1393</xdr:row>
      <xdr:rowOff>133350</xdr:rowOff>
    </xdr:to>
    <xdr:sp macro="" textlink="">
      <xdr:nvSpPr>
        <xdr:cNvPr id="22023" name="Text 101">
          <a:extLst>
            <a:ext uri="{FF2B5EF4-FFF2-40B4-BE49-F238E27FC236}">
              <a16:creationId xmlns:a16="http://schemas.microsoft.com/office/drawing/2014/main" id="{F3FF59EB-A0E0-0077-8D55-452D4539AA49}"/>
            </a:ext>
          </a:extLst>
        </xdr:cNvPr>
        <xdr:cNvSpPr txBox="1">
          <a:spLocks noChangeArrowheads="1"/>
        </xdr:cNvSpPr>
      </xdr:nvSpPr>
      <xdr:spPr bwMode="auto">
        <a:xfrm>
          <a:off x="11525250" y="2258568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1414</xdr:row>
      <xdr:rowOff>95250</xdr:rowOff>
    </xdr:from>
    <xdr:to>
      <xdr:col>18</xdr:col>
      <xdr:colOff>1219200</xdr:colOff>
      <xdr:row>1415</xdr:row>
      <xdr:rowOff>133350</xdr:rowOff>
    </xdr:to>
    <xdr:sp macro="" textlink="">
      <xdr:nvSpPr>
        <xdr:cNvPr id="22024" name="Text 102">
          <a:extLst>
            <a:ext uri="{FF2B5EF4-FFF2-40B4-BE49-F238E27FC236}">
              <a16:creationId xmlns:a16="http://schemas.microsoft.com/office/drawing/2014/main" id="{CC1DDDD7-0FD7-B135-F8A1-632AD8BB4C15}"/>
            </a:ext>
          </a:extLst>
        </xdr:cNvPr>
        <xdr:cNvSpPr txBox="1">
          <a:spLocks noChangeArrowheads="1"/>
        </xdr:cNvSpPr>
      </xdr:nvSpPr>
      <xdr:spPr bwMode="auto">
        <a:xfrm>
          <a:off x="11525250" y="2294191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1436</xdr:row>
      <xdr:rowOff>95250</xdr:rowOff>
    </xdr:from>
    <xdr:to>
      <xdr:col>18</xdr:col>
      <xdr:colOff>1219200</xdr:colOff>
      <xdr:row>1437</xdr:row>
      <xdr:rowOff>123825</xdr:rowOff>
    </xdr:to>
    <xdr:sp macro="" textlink="">
      <xdr:nvSpPr>
        <xdr:cNvPr id="22025" name="Text 103">
          <a:extLst>
            <a:ext uri="{FF2B5EF4-FFF2-40B4-BE49-F238E27FC236}">
              <a16:creationId xmlns:a16="http://schemas.microsoft.com/office/drawing/2014/main" id="{5D9013C5-181A-A85F-172C-2628DFD02AB0}"/>
            </a:ext>
          </a:extLst>
        </xdr:cNvPr>
        <xdr:cNvSpPr txBox="1">
          <a:spLocks noChangeArrowheads="1"/>
        </xdr:cNvSpPr>
      </xdr:nvSpPr>
      <xdr:spPr bwMode="auto">
        <a:xfrm>
          <a:off x="11525250" y="232981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1458</xdr:row>
      <xdr:rowOff>95250</xdr:rowOff>
    </xdr:from>
    <xdr:to>
      <xdr:col>18</xdr:col>
      <xdr:colOff>1219200</xdr:colOff>
      <xdr:row>1459</xdr:row>
      <xdr:rowOff>133350</xdr:rowOff>
    </xdr:to>
    <xdr:sp macro="" textlink="">
      <xdr:nvSpPr>
        <xdr:cNvPr id="22026" name="Text 104">
          <a:extLst>
            <a:ext uri="{FF2B5EF4-FFF2-40B4-BE49-F238E27FC236}">
              <a16:creationId xmlns:a16="http://schemas.microsoft.com/office/drawing/2014/main" id="{DB23A5CC-554F-CBC9-F86E-41EE455E368F}"/>
            </a:ext>
          </a:extLst>
        </xdr:cNvPr>
        <xdr:cNvSpPr txBox="1">
          <a:spLocks noChangeArrowheads="1"/>
        </xdr:cNvSpPr>
      </xdr:nvSpPr>
      <xdr:spPr bwMode="auto">
        <a:xfrm>
          <a:off x="11525250" y="23654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1480</xdr:row>
      <xdr:rowOff>95250</xdr:rowOff>
    </xdr:from>
    <xdr:to>
      <xdr:col>18</xdr:col>
      <xdr:colOff>1219200</xdr:colOff>
      <xdr:row>1481</xdr:row>
      <xdr:rowOff>123825</xdr:rowOff>
    </xdr:to>
    <xdr:sp macro="" textlink="">
      <xdr:nvSpPr>
        <xdr:cNvPr id="22027" name="Text 105">
          <a:extLst>
            <a:ext uri="{FF2B5EF4-FFF2-40B4-BE49-F238E27FC236}">
              <a16:creationId xmlns:a16="http://schemas.microsoft.com/office/drawing/2014/main" id="{D337BD0F-F850-CEBE-09FD-ECF050519F10}"/>
            </a:ext>
          </a:extLst>
        </xdr:cNvPr>
        <xdr:cNvSpPr txBox="1">
          <a:spLocks noChangeArrowheads="1"/>
        </xdr:cNvSpPr>
      </xdr:nvSpPr>
      <xdr:spPr bwMode="auto">
        <a:xfrm>
          <a:off x="11525250" y="2401062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1502</xdr:row>
      <xdr:rowOff>95250</xdr:rowOff>
    </xdr:from>
    <xdr:to>
      <xdr:col>18</xdr:col>
      <xdr:colOff>1219200</xdr:colOff>
      <xdr:row>1503</xdr:row>
      <xdr:rowOff>123825</xdr:rowOff>
    </xdr:to>
    <xdr:sp macro="" textlink="">
      <xdr:nvSpPr>
        <xdr:cNvPr id="22028" name="Text 106">
          <a:extLst>
            <a:ext uri="{FF2B5EF4-FFF2-40B4-BE49-F238E27FC236}">
              <a16:creationId xmlns:a16="http://schemas.microsoft.com/office/drawing/2014/main" id="{46D19D44-36B2-CE91-A96F-50180BC7ED88}"/>
            </a:ext>
          </a:extLst>
        </xdr:cNvPr>
        <xdr:cNvSpPr txBox="1">
          <a:spLocks noChangeArrowheads="1"/>
        </xdr:cNvSpPr>
      </xdr:nvSpPr>
      <xdr:spPr bwMode="auto">
        <a:xfrm>
          <a:off x="11525250" y="2436685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29" name="Text 107">
          <a:extLst>
            <a:ext uri="{FF2B5EF4-FFF2-40B4-BE49-F238E27FC236}">
              <a16:creationId xmlns:a16="http://schemas.microsoft.com/office/drawing/2014/main" id="{8A208FFA-7CFC-35E4-5525-57830FA2E982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0" name="Text 108">
          <a:extLst>
            <a:ext uri="{FF2B5EF4-FFF2-40B4-BE49-F238E27FC236}">
              <a16:creationId xmlns:a16="http://schemas.microsoft.com/office/drawing/2014/main" id="{D3B6EBE8-74E0-1AB5-269A-8E2979923F71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1" name="Text 109">
          <a:extLst>
            <a:ext uri="{FF2B5EF4-FFF2-40B4-BE49-F238E27FC236}">
              <a16:creationId xmlns:a16="http://schemas.microsoft.com/office/drawing/2014/main" id="{B7C5C065-597C-878A-3C63-9527A8B17D72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2" name="Text 110">
          <a:extLst>
            <a:ext uri="{FF2B5EF4-FFF2-40B4-BE49-F238E27FC236}">
              <a16:creationId xmlns:a16="http://schemas.microsoft.com/office/drawing/2014/main" id="{AE21A6E0-F85B-B4C6-4460-486A8A08EE41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3" name="Text 111">
          <a:extLst>
            <a:ext uri="{FF2B5EF4-FFF2-40B4-BE49-F238E27FC236}">
              <a16:creationId xmlns:a16="http://schemas.microsoft.com/office/drawing/2014/main" id="{AF12B33E-2D7C-FA9B-92B5-EE1E7B508D16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4" name="Text 112">
          <a:extLst>
            <a:ext uri="{FF2B5EF4-FFF2-40B4-BE49-F238E27FC236}">
              <a16:creationId xmlns:a16="http://schemas.microsoft.com/office/drawing/2014/main" id="{9E2B56CB-0D24-D201-6C91-EA13FE427517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5" name="Text 113">
          <a:extLst>
            <a:ext uri="{FF2B5EF4-FFF2-40B4-BE49-F238E27FC236}">
              <a16:creationId xmlns:a16="http://schemas.microsoft.com/office/drawing/2014/main" id="{33E27ADD-0566-5C75-4C72-DCE2206A7E54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6" name="Text 114">
          <a:extLst>
            <a:ext uri="{FF2B5EF4-FFF2-40B4-BE49-F238E27FC236}">
              <a16:creationId xmlns:a16="http://schemas.microsoft.com/office/drawing/2014/main" id="{1240CCBD-0D76-D40A-641E-835A4FA7B188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7" name="Text 115">
          <a:extLst>
            <a:ext uri="{FF2B5EF4-FFF2-40B4-BE49-F238E27FC236}">
              <a16:creationId xmlns:a16="http://schemas.microsoft.com/office/drawing/2014/main" id="{35DE0B06-5A52-6D89-8790-B3A3186F6F01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8" name="Text 116">
          <a:extLst>
            <a:ext uri="{FF2B5EF4-FFF2-40B4-BE49-F238E27FC236}">
              <a16:creationId xmlns:a16="http://schemas.microsoft.com/office/drawing/2014/main" id="{886EB8FD-FFDC-C390-3933-F3297639C905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39" name="Text 117">
          <a:extLst>
            <a:ext uri="{FF2B5EF4-FFF2-40B4-BE49-F238E27FC236}">
              <a16:creationId xmlns:a16="http://schemas.microsoft.com/office/drawing/2014/main" id="{4B890045-F187-A4F6-BD4E-CD83486245F0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40" name="Text 118">
          <a:extLst>
            <a:ext uri="{FF2B5EF4-FFF2-40B4-BE49-F238E27FC236}">
              <a16:creationId xmlns:a16="http://schemas.microsoft.com/office/drawing/2014/main" id="{97359C5B-0957-F397-5836-592C2EDF66D3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041" name="Text 119">
          <a:extLst>
            <a:ext uri="{FF2B5EF4-FFF2-40B4-BE49-F238E27FC236}">
              <a16:creationId xmlns:a16="http://schemas.microsoft.com/office/drawing/2014/main" id="{80C16D20-5E43-F7F3-CB56-353850907367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42" name="Text 120">
          <a:extLst>
            <a:ext uri="{FF2B5EF4-FFF2-40B4-BE49-F238E27FC236}">
              <a16:creationId xmlns:a16="http://schemas.microsoft.com/office/drawing/2014/main" id="{73D64D31-28D7-B526-228D-9508ADDB0F2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43" name="Text 121">
          <a:extLst>
            <a:ext uri="{FF2B5EF4-FFF2-40B4-BE49-F238E27FC236}">
              <a16:creationId xmlns:a16="http://schemas.microsoft.com/office/drawing/2014/main" id="{47E00943-194B-4789-38A1-FBA40E88099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44" name="Text 122">
          <a:extLst>
            <a:ext uri="{FF2B5EF4-FFF2-40B4-BE49-F238E27FC236}">
              <a16:creationId xmlns:a16="http://schemas.microsoft.com/office/drawing/2014/main" id="{D392C2E2-88ED-9164-FAF4-99ABAFEDF8E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45" name="Text 123">
          <a:extLst>
            <a:ext uri="{FF2B5EF4-FFF2-40B4-BE49-F238E27FC236}">
              <a16:creationId xmlns:a16="http://schemas.microsoft.com/office/drawing/2014/main" id="{9DC7B5C5-C3A9-61AE-E4D7-799C3DD140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46" name="Text 124">
          <a:extLst>
            <a:ext uri="{FF2B5EF4-FFF2-40B4-BE49-F238E27FC236}">
              <a16:creationId xmlns:a16="http://schemas.microsoft.com/office/drawing/2014/main" id="{E2B6DECB-4E99-EC91-6A21-0964A4B88E7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47" name="Text 125">
          <a:extLst>
            <a:ext uri="{FF2B5EF4-FFF2-40B4-BE49-F238E27FC236}">
              <a16:creationId xmlns:a16="http://schemas.microsoft.com/office/drawing/2014/main" id="{DC0B5E26-3B83-0915-C7B6-AC232BEA9A8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48" name="Text 126">
          <a:extLst>
            <a:ext uri="{FF2B5EF4-FFF2-40B4-BE49-F238E27FC236}">
              <a16:creationId xmlns:a16="http://schemas.microsoft.com/office/drawing/2014/main" id="{9FAFC41B-1B5A-12F0-C20E-3E118F3FD49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49" name="Text 127">
          <a:extLst>
            <a:ext uri="{FF2B5EF4-FFF2-40B4-BE49-F238E27FC236}">
              <a16:creationId xmlns:a16="http://schemas.microsoft.com/office/drawing/2014/main" id="{7584DC16-A518-C5B1-6C14-FF54FE486E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0" name="Text 128">
          <a:extLst>
            <a:ext uri="{FF2B5EF4-FFF2-40B4-BE49-F238E27FC236}">
              <a16:creationId xmlns:a16="http://schemas.microsoft.com/office/drawing/2014/main" id="{2F3356B4-39C6-A3C9-4EF7-00B09C5C0A7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1" name="Text 129">
          <a:extLst>
            <a:ext uri="{FF2B5EF4-FFF2-40B4-BE49-F238E27FC236}">
              <a16:creationId xmlns:a16="http://schemas.microsoft.com/office/drawing/2014/main" id="{B77A404F-5E6D-6870-66BE-07237952FF5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2" name="Text 130">
          <a:extLst>
            <a:ext uri="{FF2B5EF4-FFF2-40B4-BE49-F238E27FC236}">
              <a16:creationId xmlns:a16="http://schemas.microsoft.com/office/drawing/2014/main" id="{6570AA27-0DA9-271C-CE75-EC792AF396E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3" name="Text 131">
          <a:extLst>
            <a:ext uri="{FF2B5EF4-FFF2-40B4-BE49-F238E27FC236}">
              <a16:creationId xmlns:a16="http://schemas.microsoft.com/office/drawing/2014/main" id="{80E5E373-A601-46A8-DE0C-6C794BCE1F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4" name="Text 132">
          <a:extLst>
            <a:ext uri="{FF2B5EF4-FFF2-40B4-BE49-F238E27FC236}">
              <a16:creationId xmlns:a16="http://schemas.microsoft.com/office/drawing/2014/main" id="{681E1B1E-DDFF-C9BB-6B58-04CD49D0273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5" name="Text 133">
          <a:extLst>
            <a:ext uri="{FF2B5EF4-FFF2-40B4-BE49-F238E27FC236}">
              <a16:creationId xmlns:a16="http://schemas.microsoft.com/office/drawing/2014/main" id="{15D6DE9D-21F8-E370-5816-A0DE3A16E39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6" name="Text 134">
          <a:extLst>
            <a:ext uri="{FF2B5EF4-FFF2-40B4-BE49-F238E27FC236}">
              <a16:creationId xmlns:a16="http://schemas.microsoft.com/office/drawing/2014/main" id="{D2204692-DDC1-994F-721A-169AC958C3B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7" name="Text 135">
          <a:extLst>
            <a:ext uri="{FF2B5EF4-FFF2-40B4-BE49-F238E27FC236}">
              <a16:creationId xmlns:a16="http://schemas.microsoft.com/office/drawing/2014/main" id="{ACCF7DC9-98C1-C8FE-AF5B-7EF7BBDB60A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8" name="Text 136">
          <a:extLst>
            <a:ext uri="{FF2B5EF4-FFF2-40B4-BE49-F238E27FC236}">
              <a16:creationId xmlns:a16="http://schemas.microsoft.com/office/drawing/2014/main" id="{0C2DBB0B-E9D1-5722-9E51-EAB51FDDC83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59" name="Text 137">
          <a:extLst>
            <a:ext uri="{FF2B5EF4-FFF2-40B4-BE49-F238E27FC236}">
              <a16:creationId xmlns:a16="http://schemas.microsoft.com/office/drawing/2014/main" id="{BD575C54-9F4D-5139-2E29-C8689C8C67E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0" name="Text 138">
          <a:extLst>
            <a:ext uri="{FF2B5EF4-FFF2-40B4-BE49-F238E27FC236}">
              <a16:creationId xmlns:a16="http://schemas.microsoft.com/office/drawing/2014/main" id="{428E2F93-B43C-3611-BDC8-B0311BDFA81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1" name="Text 139">
          <a:extLst>
            <a:ext uri="{FF2B5EF4-FFF2-40B4-BE49-F238E27FC236}">
              <a16:creationId xmlns:a16="http://schemas.microsoft.com/office/drawing/2014/main" id="{4D36C9AD-8C44-8E12-CF8F-BFF7FB485CD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2" name="Text 140">
          <a:extLst>
            <a:ext uri="{FF2B5EF4-FFF2-40B4-BE49-F238E27FC236}">
              <a16:creationId xmlns:a16="http://schemas.microsoft.com/office/drawing/2014/main" id="{B2400C4C-A5C5-2C87-D18E-BE48C126B2A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3" name="Text 141">
          <a:extLst>
            <a:ext uri="{FF2B5EF4-FFF2-40B4-BE49-F238E27FC236}">
              <a16:creationId xmlns:a16="http://schemas.microsoft.com/office/drawing/2014/main" id="{455AEF1C-99DC-3DFC-7F2F-A6BF1661D75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4" name="Text 142">
          <a:extLst>
            <a:ext uri="{FF2B5EF4-FFF2-40B4-BE49-F238E27FC236}">
              <a16:creationId xmlns:a16="http://schemas.microsoft.com/office/drawing/2014/main" id="{DCF51167-5BFA-7E99-BDFB-CCBC22F3C4D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5" name="Text 143">
          <a:extLst>
            <a:ext uri="{FF2B5EF4-FFF2-40B4-BE49-F238E27FC236}">
              <a16:creationId xmlns:a16="http://schemas.microsoft.com/office/drawing/2014/main" id="{733FAE2C-DEE3-7118-6EE6-B9B79BD4319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6" name="Text 144">
          <a:extLst>
            <a:ext uri="{FF2B5EF4-FFF2-40B4-BE49-F238E27FC236}">
              <a16:creationId xmlns:a16="http://schemas.microsoft.com/office/drawing/2014/main" id="{D20B05AF-1633-FDCE-8965-D9AC1E7455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7" name="Text 145">
          <a:extLst>
            <a:ext uri="{FF2B5EF4-FFF2-40B4-BE49-F238E27FC236}">
              <a16:creationId xmlns:a16="http://schemas.microsoft.com/office/drawing/2014/main" id="{F5DB5EEB-197F-1636-6EBC-955E275849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8" name="Text 146">
          <a:extLst>
            <a:ext uri="{FF2B5EF4-FFF2-40B4-BE49-F238E27FC236}">
              <a16:creationId xmlns:a16="http://schemas.microsoft.com/office/drawing/2014/main" id="{2C38FC31-B5D5-61CE-7F81-14DE0D5A703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69" name="Text 147">
          <a:extLst>
            <a:ext uri="{FF2B5EF4-FFF2-40B4-BE49-F238E27FC236}">
              <a16:creationId xmlns:a16="http://schemas.microsoft.com/office/drawing/2014/main" id="{FE9F4E47-B7A8-06BF-12A7-CC2C5C89D0E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0" name="Text 148">
          <a:extLst>
            <a:ext uri="{FF2B5EF4-FFF2-40B4-BE49-F238E27FC236}">
              <a16:creationId xmlns:a16="http://schemas.microsoft.com/office/drawing/2014/main" id="{1953F81F-2679-FB83-2F9D-330E4D5A888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1" name="Text 149">
          <a:extLst>
            <a:ext uri="{FF2B5EF4-FFF2-40B4-BE49-F238E27FC236}">
              <a16:creationId xmlns:a16="http://schemas.microsoft.com/office/drawing/2014/main" id="{59279A7C-501E-224C-A11C-DBDB37626ED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2" name="Text 150">
          <a:extLst>
            <a:ext uri="{FF2B5EF4-FFF2-40B4-BE49-F238E27FC236}">
              <a16:creationId xmlns:a16="http://schemas.microsoft.com/office/drawing/2014/main" id="{696A5D0F-53C8-D786-5B93-29C8CF355AA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3" name="Text 151">
          <a:extLst>
            <a:ext uri="{FF2B5EF4-FFF2-40B4-BE49-F238E27FC236}">
              <a16:creationId xmlns:a16="http://schemas.microsoft.com/office/drawing/2014/main" id="{92840F94-4D90-2EA3-9905-E2E42544D77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4" name="Text 152">
          <a:extLst>
            <a:ext uri="{FF2B5EF4-FFF2-40B4-BE49-F238E27FC236}">
              <a16:creationId xmlns:a16="http://schemas.microsoft.com/office/drawing/2014/main" id="{CD02F86A-6277-3011-1C41-4D0B431B52F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5" name="Text 153">
          <a:extLst>
            <a:ext uri="{FF2B5EF4-FFF2-40B4-BE49-F238E27FC236}">
              <a16:creationId xmlns:a16="http://schemas.microsoft.com/office/drawing/2014/main" id="{49824E1A-320F-A440-B836-81B01C64153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6" name="Text 154">
          <a:extLst>
            <a:ext uri="{FF2B5EF4-FFF2-40B4-BE49-F238E27FC236}">
              <a16:creationId xmlns:a16="http://schemas.microsoft.com/office/drawing/2014/main" id="{1DB495D1-EB42-914C-C682-49CD6073DAC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7" name="Text 155">
          <a:extLst>
            <a:ext uri="{FF2B5EF4-FFF2-40B4-BE49-F238E27FC236}">
              <a16:creationId xmlns:a16="http://schemas.microsoft.com/office/drawing/2014/main" id="{A43070BC-CE38-FAFE-436F-71C877AA3E4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8" name="Text 156">
          <a:extLst>
            <a:ext uri="{FF2B5EF4-FFF2-40B4-BE49-F238E27FC236}">
              <a16:creationId xmlns:a16="http://schemas.microsoft.com/office/drawing/2014/main" id="{C969DFD4-85C9-CD7A-40AF-C83F28575F0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79" name="Text 157">
          <a:extLst>
            <a:ext uri="{FF2B5EF4-FFF2-40B4-BE49-F238E27FC236}">
              <a16:creationId xmlns:a16="http://schemas.microsoft.com/office/drawing/2014/main" id="{778A93EB-6ABB-6056-C13D-DAFBFCBB5B0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080" name="Text 158">
          <a:extLst>
            <a:ext uri="{FF2B5EF4-FFF2-40B4-BE49-F238E27FC236}">
              <a16:creationId xmlns:a16="http://schemas.microsoft.com/office/drawing/2014/main" id="{B4C316D4-4575-1D3A-9173-AE0B6072937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2081" name="Text 159">
          <a:extLst>
            <a:ext uri="{FF2B5EF4-FFF2-40B4-BE49-F238E27FC236}">
              <a16:creationId xmlns:a16="http://schemas.microsoft.com/office/drawing/2014/main" id="{91B5282D-9F4F-7E11-D252-902751618B26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23</xdr:row>
      <xdr:rowOff>1771650</xdr:rowOff>
    </xdr:from>
    <xdr:to>
      <xdr:col>18</xdr:col>
      <xdr:colOff>1219200</xdr:colOff>
      <xdr:row>24</xdr:row>
      <xdr:rowOff>104775</xdr:rowOff>
    </xdr:to>
    <xdr:sp macro="" textlink="">
      <xdr:nvSpPr>
        <xdr:cNvPr id="22082" name="Text 160">
          <a:extLst>
            <a:ext uri="{FF2B5EF4-FFF2-40B4-BE49-F238E27FC236}">
              <a16:creationId xmlns:a16="http://schemas.microsoft.com/office/drawing/2014/main" id="{853C62B5-7A54-C768-5C74-76F2524CF854}"/>
            </a:ext>
          </a:extLst>
        </xdr:cNvPr>
        <xdr:cNvSpPr txBox="1">
          <a:spLocks noChangeArrowheads="1"/>
        </xdr:cNvSpPr>
      </xdr:nvSpPr>
      <xdr:spPr bwMode="auto">
        <a:xfrm>
          <a:off x="11525250" y="4248150"/>
          <a:ext cx="161925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28</xdr:row>
      <xdr:rowOff>95250</xdr:rowOff>
    </xdr:from>
    <xdr:to>
      <xdr:col>18</xdr:col>
      <xdr:colOff>1219200</xdr:colOff>
      <xdr:row>29</xdr:row>
      <xdr:rowOff>133350</xdr:rowOff>
    </xdr:to>
    <xdr:sp macro="" textlink="">
      <xdr:nvSpPr>
        <xdr:cNvPr id="22083" name="Text 161">
          <a:extLst>
            <a:ext uri="{FF2B5EF4-FFF2-40B4-BE49-F238E27FC236}">
              <a16:creationId xmlns:a16="http://schemas.microsoft.com/office/drawing/2014/main" id="{E7A729AE-F06A-C942-5446-6736BDAB0E3C}"/>
            </a:ext>
          </a:extLst>
        </xdr:cNvPr>
        <xdr:cNvSpPr txBox="1">
          <a:spLocks noChangeArrowheads="1"/>
        </xdr:cNvSpPr>
      </xdr:nvSpPr>
      <xdr:spPr bwMode="auto">
        <a:xfrm>
          <a:off x="11525250" y="4991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50</xdr:row>
      <xdr:rowOff>95250</xdr:rowOff>
    </xdr:from>
    <xdr:to>
      <xdr:col>18</xdr:col>
      <xdr:colOff>1219200</xdr:colOff>
      <xdr:row>51</xdr:row>
      <xdr:rowOff>123825</xdr:rowOff>
    </xdr:to>
    <xdr:sp macro="" textlink="">
      <xdr:nvSpPr>
        <xdr:cNvPr id="22084" name="Text 162">
          <a:extLst>
            <a:ext uri="{FF2B5EF4-FFF2-40B4-BE49-F238E27FC236}">
              <a16:creationId xmlns:a16="http://schemas.microsoft.com/office/drawing/2014/main" id="{66846582-4C27-7231-5C05-17E304B95EE6}"/>
            </a:ext>
          </a:extLst>
        </xdr:cNvPr>
        <xdr:cNvSpPr txBox="1">
          <a:spLocks noChangeArrowheads="1"/>
        </xdr:cNvSpPr>
      </xdr:nvSpPr>
      <xdr:spPr bwMode="auto">
        <a:xfrm>
          <a:off x="11525250" y="85534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94</xdr:row>
      <xdr:rowOff>95250</xdr:rowOff>
    </xdr:from>
    <xdr:to>
      <xdr:col>18</xdr:col>
      <xdr:colOff>1219200</xdr:colOff>
      <xdr:row>95</xdr:row>
      <xdr:rowOff>123825</xdr:rowOff>
    </xdr:to>
    <xdr:sp macro="" textlink="">
      <xdr:nvSpPr>
        <xdr:cNvPr id="22085" name="Text 163">
          <a:extLst>
            <a:ext uri="{FF2B5EF4-FFF2-40B4-BE49-F238E27FC236}">
              <a16:creationId xmlns:a16="http://schemas.microsoft.com/office/drawing/2014/main" id="{E590924F-9AEC-02FD-1B43-86423A150F23}"/>
            </a:ext>
          </a:extLst>
        </xdr:cNvPr>
        <xdr:cNvSpPr txBox="1">
          <a:spLocks noChangeArrowheads="1"/>
        </xdr:cNvSpPr>
      </xdr:nvSpPr>
      <xdr:spPr bwMode="auto">
        <a:xfrm>
          <a:off x="11525250" y="156781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116</xdr:row>
      <xdr:rowOff>95250</xdr:rowOff>
    </xdr:from>
    <xdr:to>
      <xdr:col>18</xdr:col>
      <xdr:colOff>1219200</xdr:colOff>
      <xdr:row>117</xdr:row>
      <xdr:rowOff>123825</xdr:rowOff>
    </xdr:to>
    <xdr:sp macro="" textlink="">
      <xdr:nvSpPr>
        <xdr:cNvPr id="22086" name="Text 164">
          <a:extLst>
            <a:ext uri="{FF2B5EF4-FFF2-40B4-BE49-F238E27FC236}">
              <a16:creationId xmlns:a16="http://schemas.microsoft.com/office/drawing/2014/main" id="{04B58340-AA09-93D4-3D2C-CCE80EB12EF1}"/>
            </a:ext>
          </a:extLst>
        </xdr:cNvPr>
        <xdr:cNvSpPr txBox="1">
          <a:spLocks noChangeArrowheads="1"/>
        </xdr:cNvSpPr>
      </xdr:nvSpPr>
      <xdr:spPr bwMode="auto">
        <a:xfrm>
          <a:off x="11525250" y="19240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138</xdr:row>
      <xdr:rowOff>95250</xdr:rowOff>
    </xdr:from>
    <xdr:to>
      <xdr:col>18</xdr:col>
      <xdr:colOff>1219200</xdr:colOff>
      <xdr:row>139</xdr:row>
      <xdr:rowOff>133350</xdr:rowOff>
    </xdr:to>
    <xdr:sp macro="" textlink="">
      <xdr:nvSpPr>
        <xdr:cNvPr id="22087" name="Text 165">
          <a:extLst>
            <a:ext uri="{FF2B5EF4-FFF2-40B4-BE49-F238E27FC236}">
              <a16:creationId xmlns:a16="http://schemas.microsoft.com/office/drawing/2014/main" id="{1E3F3DE4-A731-40CF-4F67-429A795B6F9D}"/>
            </a:ext>
          </a:extLst>
        </xdr:cNvPr>
        <xdr:cNvSpPr txBox="1">
          <a:spLocks noChangeArrowheads="1"/>
        </xdr:cNvSpPr>
      </xdr:nvSpPr>
      <xdr:spPr bwMode="auto">
        <a:xfrm>
          <a:off x="11525250" y="22802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160</xdr:row>
      <xdr:rowOff>95250</xdr:rowOff>
    </xdr:from>
    <xdr:to>
      <xdr:col>18</xdr:col>
      <xdr:colOff>1219200</xdr:colOff>
      <xdr:row>161</xdr:row>
      <xdr:rowOff>123825</xdr:rowOff>
    </xdr:to>
    <xdr:sp macro="" textlink="">
      <xdr:nvSpPr>
        <xdr:cNvPr id="22088" name="Text 166">
          <a:extLst>
            <a:ext uri="{FF2B5EF4-FFF2-40B4-BE49-F238E27FC236}">
              <a16:creationId xmlns:a16="http://schemas.microsoft.com/office/drawing/2014/main" id="{9A2EDB88-D5E5-E840-6816-593D8839A6E6}"/>
            </a:ext>
          </a:extLst>
        </xdr:cNvPr>
        <xdr:cNvSpPr txBox="1">
          <a:spLocks noChangeArrowheads="1"/>
        </xdr:cNvSpPr>
      </xdr:nvSpPr>
      <xdr:spPr bwMode="auto">
        <a:xfrm>
          <a:off x="11525250" y="263652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182</xdr:row>
      <xdr:rowOff>95250</xdr:rowOff>
    </xdr:from>
    <xdr:to>
      <xdr:col>18</xdr:col>
      <xdr:colOff>1219200</xdr:colOff>
      <xdr:row>183</xdr:row>
      <xdr:rowOff>123825</xdr:rowOff>
    </xdr:to>
    <xdr:sp macro="" textlink="">
      <xdr:nvSpPr>
        <xdr:cNvPr id="22089" name="Text 167">
          <a:extLst>
            <a:ext uri="{FF2B5EF4-FFF2-40B4-BE49-F238E27FC236}">
              <a16:creationId xmlns:a16="http://schemas.microsoft.com/office/drawing/2014/main" id="{608C7266-1153-7630-A089-0630543514A2}"/>
            </a:ext>
          </a:extLst>
        </xdr:cNvPr>
        <xdr:cNvSpPr txBox="1">
          <a:spLocks noChangeArrowheads="1"/>
        </xdr:cNvSpPr>
      </xdr:nvSpPr>
      <xdr:spPr bwMode="auto">
        <a:xfrm>
          <a:off x="11525250" y="299275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204</xdr:row>
      <xdr:rowOff>95250</xdr:rowOff>
    </xdr:from>
    <xdr:to>
      <xdr:col>18</xdr:col>
      <xdr:colOff>1219200</xdr:colOff>
      <xdr:row>205</xdr:row>
      <xdr:rowOff>123825</xdr:rowOff>
    </xdr:to>
    <xdr:sp macro="" textlink="">
      <xdr:nvSpPr>
        <xdr:cNvPr id="22090" name="Text 168">
          <a:extLst>
            <a:ext uri="{FF2B5EF4-FFF2-40B4-BE49-F238E27FC236}">
              <a16:creationId xmlns:a16="http://schemas.microsoft.com/office/drawing/2014/main" id="{1799CAEF-D785-B271-0009-D596D335B339}"/>
            </a:ext>
          </a:extLst>
        </xdr:cNvPr>
        <xdr:cNvSpPr txBox="1">
          <a:spLocks noChangeArrowheads="1"/>
        </xdr:cNvSpPr>
      </xdr:nvSpPr>
      <xdr:spPr bwMode="auto">
        <a:xfrm>
          <a:off x="11525250" y="334899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226</xdr:row>
      <xdr:rowOff>95250</xdr:rowOff>
    </xdr:from>
    <xdr:to>
      <xdr:col>18</xdr:col>
      <xdr:colOff>1219200</xdr:colOff>
      <xdr:row>227</xdr:row>
      <xdr:rowOff>123825</xdr:rowOff>
    </xdr:to>
    <xdr:sp macro="" textlink="">
      <xdr:nvSpPr>
        <xdr:cNvPr id="22091" name="Text 169">
          <a:extLst>
            <a:ext uri="{FF2B5EF4-FFF2-40B4-BE49-F238E27FC236}">
              <a16:creationId xmlns:a16="http://schemas.microsoft.com/office/drawing/2014/main" id="{160D4773-D5CC-EBEC-82F6-566A3633B1E2}"/>
            </a:ext>
          </a:extLst>
        </xdr:cNvPr>
        <xdr:cNvSpPr txBox="1">
          <a:spLocks noChangeArrowheads="1"/>
        </xdr:cNvSpPr>
      </xdr:nvSpPr>
      <xdr:spPr bwMode="auto">
        <a:xfrm>
          <a:off x="11525250" y="370522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248</xdr:row>
      <xdr:rowOff>95250</xdr:rowOff>
    </xdr:from>
    <xdr:to>
      <xdr:col>18</xdr:col>
      <xdr:colOff>1219200</xdr:colOff>
      <xdr:row>249</xdr:row>
      <xdr:rowOff>133350</xdr:rowOff>
    </xdr:to>
    <xdr:sp macro="" textlink="">
      <xdr:nvSpPr>
        <xdr:cNvPr id="22092" name="Text 170">
          <a:extLst>
            <a:ext uri="{FF2B5EF4-FFF2-40B4-BE49-F238E27FC236}">
              <a16:creationId xmlns:a16="http://schemas.microsoft.com/office/drawing/2014/main" id="{0047EC04-0CFC-6E89-3C34-19DF8A4EC452}"/>
            </a:ext>
          </a:extLst>
        </xdr:cNvPr>
        <xdr:cNvSpPr txBox="1">
          <a:spLocks noChangeArrowheads="1"/>
        </xdr:cNvSpPr>
      </xdr:nvSpPr>
      <xdr:spPr bwMode="auto">
        <a:xfrm>
          <a:off x="11525250" y="406146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270</xdr:row>
      <xdr:rowOff>95250</xdr:rowOff>
    </xdr:from>
    <xdr:to>
      <xdr:col>18</xdr:col>
      <xdr:colOff>1219200</xdr:colOff>
      <xdr:row>271</xdr:row>
      <xdr:rowOff>133350</xdr:rowOff>
    </xdr:to>
    <xdr:sp macro="" textlink="">
      <xdr:nvSpPr>
        <xdr:cNvPr id="22093" name="Text 171">
          <a:extLst>
            <a:ext uri="{FF2B5EF4-FFF2-40B4-BE49-F238E27FC236}">
              <a16:creationId xmlns:a16="http://schemas.microsoft.com/office/drawing/2014/main" id="{7EEC2D39-2F80-2DB2-9A7E-BADC5F2BA64B}"/>
            </a:ext>
          </a:extLst>
        </xdr:cNvPr>
        <xdr:cNvSpPr txBox="1">
          <a:spLocks noChangeArrowheads="1"/>
        </xdr:cNvSpPr>
      </xdr:nvSpPr>
      <xdr:spPr bwMode="auto">
        <a:xfrm>
          <a:off x="11525250" y="441769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292</xdr:row>
      <xdr:rowOff>95250</xdr:rowOff>
    </xdr:from>
    <xdr:to>
      <xdr:col>18</xdr:col>
      <xdr:colOff>1219200</xdr:colOff>
      <xdr:row>293</xdr:row>
      <xdr:rowOff>133350</xdr:rowOff>
    </xdr:to>
    <xdr:sp macro="" textlink="">
      <xdr:nvSpPr>
        <xdr:cNvPr id="22094" name="Text 172">
          <a:extLst>
            <a:ext uri="{FF2B5EF4-FFF2-40B4-BE49-F238E27FC236}">
              <a16:creationId xmlns:a16="http://schemas.microsoft.com/office/drawing/2014/main" id="{B7FF9975-1FA2-85A4-EB25-2B482492FB7E}"/>
            </a:ext>
          </a:extLst>
        </xdr:cNvPr>
        <xdr:cNvSpPr txBox="1">
          <a:spLocks noChangeArrowheads="1"/>
        </xdr:cNvSpPr>
      </xdr:nvSpPr>
      <xdr:spPr bwMode="auto">
        <a:xfrm>
          <a:off x="11525250" y="477393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314</xdr:row>
      <xdr:rowOff>95250</xdr:rowOff>
    </xdr:from>
    <xdr:to>
      <xdr:col>18</xdr:col>
      <xdr:colOff>1219200</xdr:colOff>
      <xdr:row>315</xdr:row>
      <xdr:rowOff>133350</xdr:rowOff>
    </xdr:to>
    <xdr:sp macro="" textlink="">
      <xdr:nvSpPr>
        <xdr:cNvPr id="22095" name="Text 173">
          <a:extLst>
            <a:ext uri="{FF2B5EF4-FFF2-40B4-BE49-F238E27FC236}">
              <a16:creationId xmlns:a16="http://schemas.microsoft.com/office/drawing/2014/main" id="{6DA266CF-9503-EE45-A0BF-2F92D7F50297}"/>
            </a:ext>
          </a:extLst>
        </xdr:cNvPr>
        <xdr:cNvSpPr txBox="1">
          <a:spLocks noChangeArrowheads="1"/>
        </xdr:cNvSpPr>
      </xdr:nvSpPr>
      <xdr:spPr bwMode="auto">
        <a:xfrm>
          <a:off x="11525250" y="513016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336</xdr:row>
      <xdr:rowOff>95250</xdr:rowOff>
    </xdr:from>
    <xdr:to>
      <xdr:col>18</xdr:col>
      <xdr:colOff>1219200</xdr:colOff>
      <xdr:row>337</xdr:row>
      <xdr:rowOff>133350</xdr:rowOff>
    </xdr:to>
    <xdr:sp macro="" textlink="">
      <xdr:nvSpPr>
        <xdr:cNvPr id="22096" name="Text 174">
          <a:extLst>
            <a:ext uri="{FF2B5EF4-FFF2-40B4-BE49-F238E27FC236}">
              <a16:creationId xmlns:a16="http://schemas.microsoft.com/office/drawing/2014/main" id="{08B905DC-AD2B-34FF-8BC2-B94E9D222AC4}"/>
            </a:ext>
          </a:extLst>
        </xdr:cNvPr>
        <xdr:cNvSpPr txBox="1">
          <a:spLocks noChangeArrowheads="1"/>
        </xdr:cNvSpPr>
      </xdr:nvSpPr>
      <xdr:spPr bwMode="auto">
        <a:xfrm>
          <a:off x="11525250" y="548640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358</xdr:row>
      <xdr:rowOff>95250</xdr:rowOff>
    </xdr:from>
    <xdr:to>
      <xdr:col>18</xdr:col>
      <xdr:colOff>1219200</xdr:colOff>
      <xdr:row>359</xdr:row>
      <xdr:rowOff>133350</xdr:rowOff>
    </xdr:to>
    <xdr:sp macro="" textlink="">
      <xdr:nvSpPr>
        <xdr:cNvPr id="22097" name="Text 175">
          <a:extLst>
            <a:ext uri="{FF2B5EF4-FFF2-40B4-BE49-F238E27FC236}">
              <a16:creationId xmlns:a16="http://schemas.microsoft.com/office/drawing/2014/main" id="{F95EBB46-211B-4708-188E-B8EF0847D083}"/>
            </a:ext>
          </a:extLst>
        </xdr:cNvPr>
        <xdr:cNvSpPr txBox="1">
          <a:spLocks noChangeArrowheads="1"/>
        </xdr:cNvSpPr>
      </xdr:nvSpPr>
      <xdr:spPr bwMode="auto">
        <a:xfrm>
          <a:off x="11525250" y="584263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380</xdr:row>
      <xdr:rowOff>95250</xdr:rowOff>
    </xdr:from>
    <xdr:to>
      <xdr:col>18</xdr:col>
      <xdr:colOff>1219200</xdr:colOff>
      <xdr:row>381</xdr:row>
      <xdr:rowOff>133350</xdr:rowOff>
    </xdr:to>
    <xdr:sp macro="" textlink="">
      <xdr:nvSpPr>
        <xdr:cNvPr id="22098" name="Text 176">
          <a:extLst>
            <a:ext uri="{FF2B5EF4-FFF2-40B4-BE49-F238E27FC236}">
              <a16:creationId xmlns:a16="http://schemas.microsoft.com/office/drawing/2014/main" id="{8D72410C-5843-946B-6607-EC63902F60A9}"/>
            </a:ext>
          </a:extLst>
        </xdr:cNvPr>
        <xdr:cNvSpPr txBox="1">
          <a:spLocks noChangeArrowheads="1"/>
        </xdr:cNvSpPr>
      </xdr:nvSpPr>
      <xdr:spPr bwMode="auto">
        <a:xfrm>
          <a:off x="11525250" y="61988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402</xdr:row>
      <xdr:rowOff>95250</xdr:rowOff>
    </xdr:from>
    <xdr:to>
      <xdr:col>18</xdr:col>
      <xdr:colOff>1219200</xdr:colOff>
      <xdr:row>403</xdr:row>
      <xdr:rowOff>133350</xdr:rowOff>
    </xdr:to>
    <xdr:sp macro="" textlink="">
      <xdr:nvSpPr>
        <xdr:cNvPr id="22099" name="Text 177">
          <a:extLst>
            <a:ext uri="{FF2B5EF4-FFF2-40B4-BE49-F238E27FC236}">
              <a16:creationId xmlns:a16="http://schemas.microsoft.com/office/drawing/2014/main" id="{8E11E150-A7F6-5DBF-76CA-9B717745017A}"/>
            </a:ext>
          </a:extLst>
        </xdr:cNvPr>
        <xdr:cNvSpPr txBox="1">
          <a:spLocks noChangeArrowheads="1"/>
        </xdr:cNvSpPr>
      </xdr:nvSpPr>
      <xdr:spPr bwMode="auto">
        <a:xfrm>
          <a:off x="11525250" y="655510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424</xdr:row>
      <xdr:rowOff>95250</xdr:rowOff>
    </xdr:from>
    <xdr:to>
      <xdr:col>18</xdr:col>
      <xdr:colOff>1219200</xdr:colOff>
      <xdr:row>425</xdr:row>
      <xdr:rowOff>133350</xdr:rowOff>
    </xdr:to>
    <xdr:sp macro="" textlink="">
      <xdr:nvSpPr>
        <xdr:cNvPr id="22100" name="Text 178">
          <a:extLst>
            <a:ext uri="{FF2B5EF4-FFF2-40B4-BE49-F238E27FC236}">
              <a16:creationId xmlns:a16="http://schemas.microsoft.com/office/drawing/2014/main" id="{48319FB4-DCA3-A81B-1D62-91C66452C868}"/>
            </a:ext>
          </a:extLst>
        </xdr:cNvPr>
        <xdr:cNvSpPr txBox="1">
          <a:spLocks noChangeArrowheads="1"/>
        </xdr:cNvSpPr>
      </xdr:nvSpPr>
      <xdr:spPr bwMode="auto">
        <a:xfrm>
          <a:off x="11525250" y="691134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446</xdr:row>
      <xdr:rowOff>95250</xdr:rowOff>
    </xdr:from>
    <xdr:to>
      <xdr:col>18</xdr:col>
      <xdr:colOff>1219200</xdr:colOff>
      <xdr:row>447</xdr:row>
      <xdr:rowOff>133350</xdr:rowOff>
    </xdr:to>
    <xdr:sp macro="" textlink="">
      <xdr:nvSpPr>
        <xdr:cNvPr id="22101" name="Text 179">
          <a:extLst>
            <a:ext uri="{FF2B5EF4-FFF2-40B4-BE49-F238E27FC236}">
              <a16:creationId xmlns:a16="http://schemas.microsoft.com/office/drawing/2014/main" id="{A44E2DE9-E934-C3AE-6DB2-8FAC66A12527}"/>
            </a:ext>
          </a:extLst>
        </xdr:cNvPr>
        <xdr:cNvSpPr txBox="1">
          <a:spLocks noChangeArrowheads="1"/>
        </xdr:cNvSpPr>
      </xdr:nvSpPr>
      <xdr:spPr bwMode="auto">
        <a:xfrm>
          <a:off x="11525250" y="726757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468</xdr:row>
      <xdr:rowOff>95250</xdr:rowOff>
    </xdr:from>
    <xdr:to>
      <xdr:col>18</xdr:col>
      <xdr:colOff>1219200</xdr:colOff>
      <xdr:row>469</xdr:row>
      <xdr:rowOff>133350</xdr:rowOff>
    </xdr:to>
    <xdr:sp macro="" textlink="">
      <xdr:nvSpPr>
        <xdr:cNvPr id="22102" name="Text 180">
          <a:extLst>
            <a:ext uri="{FF2B5EF4-FFF2-40B4-BE49-F238E27FC236}">
              <a16:creationId xmlns:a16="http://schemas.microsoft.com/office/drawing/2014/main" id="{92B994BB-8298-EBFA-0746-65FCD18B4EDF}"/>
            </a:ext>
          </a:extLst>
        </xdr:cNvPr>
        <xdr:cNvSpPr txBox="1">
          <a:spLocks noChangeArrowheads="1"/>
        </xdr:cNvSpPr>
      </xdr:nvSpPr>
      <xdr:spPr bwMode="auto">
        <a:xfrm>
          <a:off x="11525250" y="76238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490</xdr:row>
      <xdr:rowOff>95250</xdr:rowOff>
    </xdr:from>
    <xdr:to>
      <xdr:col>18</xdr:col>
      <xdr:colOff>1219200</xdr:colOff>
      <xdr:row>491</xdr:row>
      <xdr:rowOff>133350</xdr:rowOff>
    </xdr:to>
    <xdr:sp macro="" textlink="">
      <xdr:nvSpPr>
        <xdr:cNvPr id="22103" name="Text 181">
          <a:extLst>
            <a:ext uri="{FF2B5EF4-FFF2-40B4-BE49-F238E27FC236}">
              <a16:creationId xmlns:a16="http://schemas.microsoft.com/office/drawing/2014/main" id="{2579E7FA-DC72-764C-7133-8D6A6DB76845}"/>
            </a:ext>
          </a:extLst>
        </xdr:cNvPr>
        <xdr:cNvSpPr txBox="1">
          <a:spLocks noChangeArrowheads="1"/>
        </xdr:cNvSpPr>
      </xdr:nvSpPr>
      <xdr:spPr bwMode="auto">
        <a:xfrm>
          <a:off x="11525250" y="79800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512</xdr:row>
      <xdr:rowOff>95250</xdr:rowOff>
    </xdr:from>
    <xdr:to>
      <xdr:col>18</xdr:col>
      <xdr:colOff>1219200</xdr:colOff>
      <xdr:row>513</xdr:row>
      <xdr:rowOff>133350</xdr:rowOff>
    </xdr:to>
    <xdr:sp macro="" textlink="">
      <xdr:nvSpPr>
        <xdr:cNvPr id="22104" name="Text 182">
          <a:extLst>
            <a:ext uri="{FF2B5EF4-FFF2-40B4-BE49-F238E27FC236}">
              <a16:creationId xmlns:a16="http://schemas.microsoft.com/office/drawing/2014/main" id="{E512D6CD-14B9-B6ED-79A6-378E014441C3}"/>
            </a:ext>
          </a:extLst>
        </xdr:cNvPr>
        <xdr:cNvSpPr txBox="1">
          <a:spLocks noChangeArrowheads="1"/>
        </xdr:cNvSpPr>
      </xdr:nvSpPr>
      <xdr:spPr bwMode="auto">
        <a:xfrm>
          <a:off x="11525250" y="833628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534</xdr:row>
      <xdr:rowOff>95250</xdr:rowOff>
    </xdr:from>
    <xdr:to>
      <xdr:col>18</xdr:col>
      <xdr:colOff>1219200</xdr:colOff>
      <xdr:row>535</xdr:row>
      <xdr:rowOff>133350</xdr:rowOff>
    </xdr:to>
    <xdr:sp macro="" textlink="">
      <xdr:nvSpPr>
        <xdr:cNvPr id="22105" name="Text 183">
          <a:extLst>
            <a:ext uri="{FF2B5EF4-FFF2-40B4-BE49-F238E27FC236}">
              <a16:creationId xmlns:a16="http://schemas.microsoft.com/office/drawing/2014/main" id="{36BD6463-BAB3-4C14-E3E8-CC9217E155A9}"/>
            </a:ext>
          </a:extLst>
        </xdr:cNvPr>
        <xdr:cNvSpPr txBox="1">
          <a:spLocks noChangeArrowheads="1"/>
        </xdr:cNvSpPr>
      </xdr:nvSpPr>
      <xdr:spPr bwMode="auto">
        <a:xfrm>
          <a:off x="11525250" y="869251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556</xdr:row>
      <xdr:rowOff>95250</xdr:rowOff>
    </xdr:from>
    <xdr:to>
      <xdr:col>18</xdr:col>
      <xdr:colOff>1219200</xdr:colOff>
      <xdr:row>557</xdr:row>
      <xdr:rowOff>133350</xdr:rowOff>
    </xdr:to>
    <xdr:sp macro="" textlink="">
      <xdr:nvSpPr>
        <xdr:cNvPr id="22106" name="Text 184">
          <a:extLst>
            <a:ext uri="{FF2B5EF4-FFF2-40B4-BE49-F238E27FC236}">
              <a16:creationId xmlns:a16="http://schemas.microsoft.com/office/drawing/2014/main" id="{793284B5-93B9-FB82-0220-DFDBAD87D974}"/>
            </a:ext>
          </a:extLst>
        </xdr:cNvPr>
        <xdr:cNvSpPr txBox="1">
          <a:spLocks noChangeArrowheads="1"/>
        </xdr:cNvSpPr>
      </xdr:nvSpPr>
      <xdr:spPr bwMode="auto">
        <a:xfrm>
          <a:off x="11525250" y="904875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578</xdr:row>
      <xdr:rowOff>95250</xdr:rowOff>
    </xdr:from>
    <xdr:to>
      <xdr:col>18</xdr:col>
      <xdr:colOff>1219200</xdr:colOff>
      <xdr:row>579</xdr:row>
      <xdr:rowOff>133350</xdr:rowOff>
    </xdr:to>
    <xdr:sp macro="" textlink="">
      <xdr:nvSpPr>
        <xdr:cNvPr id="22107" name="Text 185">
          <a:extLst>
            <a:ext uri="{FF2B5EF4-FFF2-40B4-BE49-F238E27FC236}">
              <a16:creationId xmlns:a16="http://schemas.microsoft.com/office/drawing/2014/main" id="{ED6CD36A-315A-4613-2F94-7A0419E35F8A}"/>
            </a:ext>
          </a:extLst>
        </xdr:cNvPr>
        <xdr:cNvSpPr txBox="1">
          <a:spLocks noChangeArrowheads="1"/>
        </xdr:cNvSpPr>
      </xdr:nvSpPr>
      <xdr:spPr bwMode="auto">
        <a:xfrm>
          <a:off x="11525250" y="94049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600</xdr:row>
      <xdr:rowOff>95250</xdr:rowOff>
    </xdr:from>
    <xdr:to>
      <xdr:col>18</xdr:col>
      <xdr:colOff>1219200</xdr:colOff>
      <xdr:row>601</xdr:row>
      <xdr:rowOff>133350</xdr:rowOff>
    </xdr:to>
    <xdr:sp macro="" textlink="">
      <xdr:nvSpPr>
        <xdr:cNvPr id="22108" name="Text 186">
          <a:extLst>
            <a:ext uri="{FF2B5EF4-FFF2-40B4-BE49-F238E27FC236}">
              <a16:creationId xmlns:a16="http://schemas.microsoft.com/office/drawing/2014/main" id="{CA196D4C-5328-787A-932A-9AC22B3D6E33}"/>
            </a:ext>
          </a:extLst>
        </xdr:cNvPr>
        <xdr:cNvSpPr txBox="1">
          <a:spLocks noChangeArrowheads="1"/>
        </xdr:cNvSpPr>
      </xdr:nvSpPr>
      <xdr:spPr bwMode="auto">
        <a:xfrm>
          <a:off x="11525250" y="976122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622</xdr:row>
      <xdr:rowOff>95250</xdr:rowOff>
    </xdr:from>
    <xdr:to>
      <xdr:col>18</xdr:col>
      <xdr:colOff>1219200</xdr:colOff>
      <xdr:row>623</xdr:row>
      <xdr:rowOff>133350</xdr:rowOff>
    </xdr:to>
    <xdr:sp macro="" textlink="">
      <xdr:nvSpPr>
        <xdr:cNvPr id="22109" name="Text 187">
          <a:extLst>
            <a:ext uri="{FF2B5EF4-FFF2-40B4-BE49-F238E27FC236}">
              <a16:creationId xmlns:a16="http://schemas.microsoft.com/office/drawing/2014/main" id="{E3EB284E-890E-6690-AB4D-F13BFC9E4720}"/>
            </a:ext>
          </a:extLst>
        </xdr:cNvPr>
        <xdr:cNvSpPr txBox="1">
          <a:spLocks noChangeArrowheads="1"/>
        </xdr:cNvSpPr>
      </xdr:nvSpPr>
      <xdr:spPr bwMode="auto">
        <a:xfrm>
          <a:off x="11525250" y="1011745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644</xdr:row>
      <xdr:rowOff>95250</xdr:rowOff>
    </xdr:from>
    <xdr:to>
      <xdr:col>18</xdr:col>
      <xdr:colOff>1219200</xdr:colOff>
      <xdr:row>645</xdr:row>
      <xdr:rowOff>123825</xdr:rowOff>
    </xdr:to>
    <xdr:sp macro="" textlink="">
      <xdr:nvSpPr>
        <xdr:cNvPr id="22110" name="Text 188">
          <a:extLst>
            <a:ext uri="{FF2B5EF4-FFF2-40B4-BE49-F238E27FC236}">
              <a16:creationId xmlns:a16="http://schemas.microsoft.com/office/drawing/2014/main" id="{C5DD510C-2CE5-C06F-CD45-41F07D642582}"/>
            </a:ext>
          </a:extLst>
        </xdr:cNvPr>
        <xdr:cNvSpPr txBox="1">
          <a:spLocks noChangeArrowheads="1"/>
        </xdr:cNvSpPr>
      </xdr:nvSpPr>
      <xdr:spPr bwMode="auto">
        <a:xfrm>
          <a:off x="11525250" y="1047369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666</xdr:row>
      <xdr:rowOff>95250</xdr:rowOff>
    </xdr:from>
    <xdr:to>
      <xdr:col>18</xdr:col>
      <xdr:colOff>1219200</xdr:colOff>
      <xdr:row>667</xdr:row>
      <xdr:rowOff>133350</xdr:rowOff>
    </xdr:to>
    <xdr:sp macro="" textlink="">
      <xdr:nvSpPr>
        <xdr:cNvPr id="22111" name="Text 189">
          <a:extLst>
            <a:ext uri="{FF2B5EF4-FFF2-40B4-BE49-F238E27FC236}">
              <a16:creationId xmlns:a16="http://schemas.microsoft.com/office/drawing/2014/main" id="{133CA54B-8BFD-28D0-A368-69B2434A45A1}"/>
            </a:ext>
          </a:extLst>
        </xdr:cNvPr>
        <xdr:cNvSpPr txBox="1">
          <a:spLocks noChangeArrowheads="1"/>
        </xdr:cNvSpPr>
      </xdr:nvSpPr>
      <xdr:spPr bwMode="auto">
        <a:xfrm>
          <a:off x="11525250" y="1082992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688</xdr:row>
      <xdr:rowOff>95250</xdr:rowOff>
    </xdr:from>
    <xdr:to>
      <xdr:col>18</xdr:col>
      <xdr:colOff>1219200</xdr:colOff>
      <xdr:row>689</xdr:row>
      <xdr:rowOff>123825</xdr:rowOff>
    </xdr:to>
    <xdr:sp macro="" textlink="">
      <xdr:nvSpPr>
        <xdr:cNvPr id="22112" name="Text 190">
          <a:extLst>
            <a:ext uri="{FF2B5EF4-FFF2-40B4-BE49-F238E27FC236}">
              <a16:creationId xmlns:a16="http://schemas.microsoft.com/office/drawing/2014/main" id="{DF616378-42F8-89A2-2BB7-330A3D5CE890}"/>
            </a:ext>
          </a:extLst>
        </xdr:cNvPr>
        <xdr:cNvSpPr txBox="1">
          <a:spLocks noChangeArrowheads="1"/>
        </xdr:cNvSpPr>
      </xdr:nvSpPr>
      <xdr:spPr bwMode="auto">
        <a:xfrm>
          <a:off x="11525250" y="1118616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710</xdr:row>
      <xdr:rowOff>95250</xdr:rowOff>
    </xdr:from>
    <xdr:to>
      <xdr:col>18</xdr:col>
      <xdr:colOff>1219200</xdr:colOff>
      <xdr:row>711</xdr:row>
      <xdr:rowOff>123825</xdr:rowOff>
    </xdr:to>
    <xdr:sp macro="" textlink="">
      <xdr:nvSpPr>
        <xdr:cNvPr id="22113" name="Text 191">
          <a:extLst>
            <a:ext uri="{FF2B5EF4-FFF2-40B4-BE49-F238E27FC236}">
              <a16:creationId xmlns:a16="http://schemas.microsoft.com/office/drawing/2014/main" id="{01CEA4F3-CC7F-8866-DE6D-E95416A98E64}"/>
            </a:ext>
          </a:extLst>
        </xdr:cNvPr>
        <xdr:cNvSpPr txBox="1">
          <a:spLocks noChangeArrowheads="1"/>
        </xdr:cNvSpPr>
      </xdr:nvSpPr>
      <xdr:spPr bwMode="auto">
        <a:xfrm>
          <a:off x="11525250" y="115423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732</xdr:row>
      <xdr:rowOff>95250</xdr:rowOff>
    </xdr:from>
    <xdr:to>
      <xdr:col>18</xdr:col>
      <xdr:colOff>1219200</xdr:colOff>
      <xdr:row>733</xdr:row>
      <xdr:rowOff>123825</xdr:rowOff>
    </xdr:to>
    <xdr:sp macro="" textlink="">
      <xdr:nvSpPr>
        <xdr:cNvPr id="22114" name="Text 192">
          <a:extLst>
            <a:ext uri="{FF2B5EF4-FFF2-40B4-BE49-F238E27FC236}">
              <a16:creationId xmlns:a16="http://schemas.microsoft.com/office/drawing/2014/main" id="{098F2054-2128-F1CE-B875-FD75683EE129}"/>
            </a:ext>
          </a:extLst>
        </xdr:cNvPr>
        <xdr:cNvSpPr txBox="1">
          <a:spLocks noChangeArrowheads="1"/>
        </xdr:cNvSpPr>
      </xdr:nvSpPr>
      <xdr:spPr bwMode="auto">
        <a:xfrm>
          <a:off x="11525250" y="1189863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754</xdr:row>
      <xdr:rowOff>95250</xdr:rowOff>
    </xdr:from>
    <xdr:to>
      <xdr:col>18</xdr:col>
      <xdr:colOff>1219200</xdr:colOff>
      <xdr:row>755</xdr:row>
      <xdr:rowOff>123825</xdr:rowOff>
    </xdr:to>
    <xdr:sp macro="" textlink="">
      <xdr:nvSpPr>
        <xdr:cNvPr id="22115" name="Text 193">
          <a:extLst>
            <a:ext uri="{FF2B5EF4-FFF2-40B4-BE49-F238E27FC236}">
              <a16:creationId xmlns:a16="http://schemas.microsoft.com/office/drawing/2014/main" id="{4DA33107-2928-CD2E-94DC-DDC3FDE3429A}"/>
            </a:ext>
          </a:extLst>
        </xdr:cNvPr>
        <xdr:cNvSpPr txBox="1">
          <a:spLocks noChangeArrowheads="1"/>
        </xdr:cNvSpPr>
      </xdr:nvSpPr>
      <xdr:spPr bwMode="auto">
        <a:xfrm>
          <a:off x="11525250" y="1225486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776</xdr:row>
      <xdr:rowOff>95250</xdr:rowOff>
    </xdr:from>
    <xdr:to>
      <xdr:col>18</xdr:col>
      <xdr:colOff>1219200</xdr:colOff>
      <xdr:row>777</xdr:row>
      <xdr:rowOff>123825</xdr:rowOff>
    </xdr:to>
    <xdr:sp macro="" textlink="">
      <xdr:nvSpPr>
        <xdr:cNvPr id="22116" name="Text 194">
          <a:extLst>
            <a:ext uri="{FF2B5EF4-FFF2-40B4-BE49-F238E27FC236}">
              <a16:creationId xmlns:a16="http://schemas.microsoft.com/office/drawing/2014/main" id="{5AF81121-6D85-3973-335D-CF947C2599F6}"/>
            </a:ext>
          </a:extLst>
        </xdr:cNvPr>
        <xdr:cNvSpPr txBox="1">
          <a:spLocks noChangeArrowheads="1"/>
        </xdr:cNvSpPr>
      </xdr:nvSpPr>
      <xdr:spPr bwMode="auto">
        <a:xfrm>
          <a:off x="11525250" y="1261110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798</xdr:row>
      <xdr:rowOff>95250</xdr:rowOff>
    </xdr:from>
    <xdr:to>
      <xdr:col>18</xdr:col>
      <xdr:colOff>1219200</xdr:colOff>
      <xdr:row>799</xdr:row>
      <xdr:rowOff>123825</xdr:rowOff>
    </xdr:to>
    <xdr:sp macro="" textlink="">
      <xdr:nvSpPr>
        <xdr:cNvPr id="22117" name="Text 195">
          <a:extLst>
            <a:ext uri="{FF2B5EF4-FFF2-40B4-BE49-F238E27FC236}">
              <a16:creationId xmlns:a16="http://schemas.microsoft.com/office/drawing/2014/main" id="{20B263D5-6488-BF31-1A95-ED0A956D30F9}"/>
            </a:ext>
          </a:extLst>
        </xdr:cNvPr>
        <xdr:cNvSpPr txBox="1">
          <a:spLocks noChangeArrowheads="1"/>
        </xdr:cNvSpPr>
      </xdr:nvSpPr>
      <xdr:spPr bwMode="auto">
        <a:xfrm>
          <a:off x="11525250" y="1296733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820</xdr:row>
      <xdr:rowOff>95250</xdr:rowOff>
    </xdr:from>
    <xdr:to>
      <xdr:col>18</xdr:col>
      <xdr:colOff>1219200</xdr:colOff>
      <xdr:row>821</xdr:row>
      <xdr:rowOff>133350</xdr:rowOff>
    </xdr:to>
    <xdr:sp macro="" textlink="">
      <xdr:nvSpPr>
        <xdr:cNvPr id="22118" name="Text 196">
          <a:extLst>
            <a:ext uri="{FF2B5EF4-FFF2-40B4-BE49-F238E27FC236}">
              <a16:creationId xmlns:a16="http://schemas.microsoft.com/office/drawing/2014/main" id="{90D7FF25-97CF-CCBF-FB76-1BC18E30C87F}"/>
            </a:ext>
          </a:extLst>
        </xdr:cNvPr>
        <xdr:cNvSpPr txBox="1">
          <a:spLocks noChangeArrowheads="1"/>
        </xdr:cNvSpPr>
      </xdr:nvSpPr>
      <xdr:spPr bwMode="auto">
        <a:xfrm>
          <a:off x="11525250" y="133235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842</xdr:row>
      <xdr:rowOff>95250</xdr:rowOff>
    </xdr:from>
    <xdr:to>
      <xdr:col>18</xdr:col>
      <xdr:colOff>1219200</xdr:colOff>
      <xdr:row>843</xdr:row>
      <xdr:rowOff>123825</xdr:rowOff>
    </xdr:to>
    <xdr:sp macro="" textlink="">
      <xdr:nvSpPr>
        <xdr:cNvPr id="22119" name="Text 197">
          <a:extLst>
            <a:ext uri="{FF2B5EF4-FFF2-40B4-BE49-F238E27FC236}">
              <a16:creationId xmlns:a16="http://schemas.microsoft.com/office/drawing/2014/main" id="{B0935F76-3453-DF8D-75D3-BD8D7C84B800}"/>
            </a:ext>
          </a:extLst>
        </xdr:cNvPr>
        <xdr:cNvSpPr txBox="1">
          <a:spLocks noChangeArrowheads="1"/>
        </xdr:cNvSpPr>
      </xdr:nvSpPr>
      <xdr:spPr bwMode="auto">
        <a:xfrm>
          <a:off x="11525250" y="1367980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864</xdr:row>
      <xdr:rowOff>95250</xdr:rowOff>
    </xdr:from>
    <xdr:to>
      <xdr:col>18</xdr:col>
      <xdr:colOff>1219200</xdr:colOff>
      <xdr:row>865</xdr:row>
      <xdr:rowOff>123825</xdr:rowOff>
    </xdr:to>
    <xdr:sp macro="" textlink="">
      <xdr:nvSpPr>
        <xdr:cNvPr id="22120" name="Text 198">
          <a:extLst>
            <a:ext uri="{FF2B5EF4-FFF2-40B4-BE49-F238E27FC236}">
              <a16:creationId xmlns:a16="http://schemas.microsoft.com/office/drawing/2014/main" id="{3FA886BA-B23A-078B-4AB3-AB450401EB41}"/>
            </a:ext>
          </a:extLst>
        </xdr:cNvPr>
        <xdr:cNvSpPr txBox="1">
          <a:spLocks noChangeArrowheads="1"/>
        </xdr:cNvSpPr>
      </xdr:nvSpPr>
      <xdr:spPr bwMode="auto">
        <a:xfrm>
          <a:off x="11525250" y="1403604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886</xdr:row>
      <xdr:rowOff>95250</xdr:rowOff>
    </xdr:from>
    <xdr:to>
      <xdr:col>18</xdr:col>
      <xdr:colOff>1219200</xdr:colOff>
      <xdr:row>887</xdr:row>
      <xdr:rowOff>123825</xdr:rowOff>
    </xdr:to>
    <xdr:sp macro="" textlink="">
      <xdr:nvSpPr>
        <xdr:cNvPr id="22121" name="Text 199">
          <a:extLst>
            <a:ext uri="{FF2B5EF4-FFF2-40B4-BE49-F238E27FC236}">
              <a16:creationId xmlns:a16="http://schemas.microsoft.com/office/drawing/2014/main" id="{8B0830F2-DA82-466A-0FCE-EECA6EED6FEA}"/>
            </a:ext>
          </a:extLst>
        </xdr:cNvPr>
        <xdr:cNvSpPr txBox="1">
          <a:spLocks noChangeArrowheads="1"/>
        </xdr:cNvSpPr>
      </xdr:nvSpPr>
      <xdr:spPr bwMode="auto">
        <a:xfrm>
          <a:off x="11525250" y="1439227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908</xdr:row>
      <xdr:rowOff>95250</xdr:rowOff>
    </xdr:from>
    <xdr:to>
      <xdr:col>18</xdr:col>
      <xdr:colOff>1219200</xdr:colOff>
      <xdr:row>909</xdr:row>
      <xdr:rowOff>123825</xdr:rowOff>
    </xdr:to>
    <xdr:sp macro="" textlink="">
      <xdr:nvSpPr>
        <xdr:cNvPr id="22122" name="Text 200">
          <a:extLst>
            <a:ext uri="{FF2B5EF4-FFF2-40B4-BE49-F238E27FC236}">
              <a16:creationId xmlns:a16="http://schemas.microsoft.com/office/drawing/2014/main" id="{F07DE6D5-3B5C-B4FB-64FA-FA7BB95DDE16}"/>
            </a:ext>
          </a:extLst>
        </xdr:cNvPr>
        <xdr:cNvSpPr txBox="1">
          <a:spLocks noChangeArrowheads="1"/>
        </xdr:cNvSpPr>
      </xdr:nvSpPr>
      <xdr:spPr bwMode="auto">
        <a:xfrm>
          <a:off x="11525250" y="1474851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930</xdr:row>
      <xdr:rowOff>95250</xdr:rowOff>
    </xdr:from>
    <xdr:to>
      <xdr:col>18</xdr:col>
      <xdr:colOff>1219200</xdr:colOff>
      <xdr:row>931</xdr:row>
      <xdr:rowOff>133350</xdr:rowOff>
    </xdr:to>
    <xdr:sp macro="" textlink="">
      <xdr:nvSpPr>
        <xdr:cNvPr id="22123" name="Text 201">
          <a:extLst>
            <a:ext uri="{FF2B5EF4-FFF2-40B4-BE49-F238E27FC236}">
              <a16:creationId xmlns:a16="http://schemas.microsoft.com/office/drawing/2014/main" id="{EBAFE6AB-63F9-F801-460A-F8BC6DA3EBB2}"/>
            </a:ext>
          </a:extLst>
        </xdr:cNvPr>
        <xdr:cNvSpPr txBox="1">
          <a:spLocks noChangeArrowheads="1"/>
        </xdr:cNvSpPr>
      </xdr:nvSpPr>
      <xdr:spPr bwMode="auto">
        <a:xfrm>
          <a:off x="11525250" y="151047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952</xdr:row>
      <xdr:rowOff>95250</xdr:rowOff>
    </xdr:from>
    <xdr:to>
      <xdr:col>18</xdr:col>
      <xdr:colOff>1219200</xdr:colOff>
      <xdr:row>953</xdr:row>
      <xdr:rowOff>123825</xdr:rowOff>
    </xdr:to>
    <xdr:sp macro="" textlink="">
      <xdr:nvSpPr>
        <xdr:cNvPr id="22124" name="Text 202">
          <a:extLst>
            <a:ext uri="{FF2B5EF4-FFF2-40B4-BE49-F238E27FC236}">
              <a16:creationId xmlns:a16="http://schemas.microsoft.com/office/drawing/2014/main" id="{A98DD3B0-0628-C51D-2A29-FC00417A87D8}"/>
            </a:ext>
          </a:extLst>
        </xdr:cNvPr>
        <xdr:cNvSpPr txBox="1">
          <a:spLocks noChangeArrowheads="1"/>
        </xdr:cNvSpPr>
      </xdr:nvSpPr>
      <xdr:spPr bwMode="auto">
        <a:xfrm>
          <a:off x="11525250" y="1546098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974</xdr:row>
      <xdr:rowOff>95250</xdr:rowOff>
    </xdr:from>
    <xdr:to>
      <xdr:col>18</xdr:col>
      <xdr:colOff>1219200</xdr:colOff>
      <xdr:row>975</xdr:row>
      <xdr:rowOff>123825</xdr:rowOff>
    </xdr:to>
    <xdr:sp macro="" textlink="">
      <xdr:nvSpPr>
        <xdr:cNvPr id="22125" name="Text 203">
          <a:extLst>
            <a:ext uri="{FF2B5EF4-FFF2-40B4-BE49-F238E27FC236}">
              <a16:creationId xmlns:a16="http://schemas.microsoft.com/office/drawing/2014/main" id="{15BF41DE-9F40-7FB2-5B01-722DBDE43CBE}"/>
            </a:ext>
          </a:extLst>
        </xdr:cNvPr>
        <xdr:cNvSpPr txBox="1">
          <a:spLocks noChangeArrowheads="1"/>
        </xdr:cNvSpPr>
      </xdr:nvSpPr>
      <xdr:spPr bwMode="auto">
        <a:xfrm>
          <a:off x="11525250" y="1581721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996</xdr:row>
      <xdr:rowOff>95250</xdr:rowOff>
    </xdr:from>
    <xdr:to>
      <xdr:col>18</xdr:col>
      <xdr:colOff>1219200</xdr:colOff>
      <xdr:row>997</xdr:row>
      <xdr:rowOff>123825</xdr:rowOff>
    </xdr:to>
    <xdr:sp macro="" textlink="">
      <xdr:nvSpPr>
        <xdr:cNvPr id="22126" name="Text 204">
          <a:extLst>
            <a:ext uri="{FF2B5EF4-FFF2-40B4-BE49-F238E27FC236}">
              <a16:creationId xmlns:a16="http://schemas.microsoft.com/office/drawing/2014/main" id="{01B7808B-2689-D2E3-D303-890E1FD23C44}"/>
            </a:ext>
          </a:extLst>
        </xdr:cNvPr>
        <xdr:cNvSpPr txBox="1">
          <a:spLocks noChangeArrowheads="1"/>
        </xdr:cNvSpPr>
      </xdr:nvSpPr>
      <xdr:spPr bwMode="auto">
        <a:xfrm>
          <a:off x="11525250" y="161734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1018</xdr:row>
      <xdr:rowOff>95250</xdr:rowOff>
    </xdr:from>
    <xdr:to>
      <xdr:col>18</xdr:col>
      <xdr:colOff>1219200</xdr:colOff>
      <xdr:row>1019</xdr:row>
      <xdr:rowOff>123825</xdr:rowOff>
    </xdr:to>
    <xdr:sp macro="" textlink="">
      <xdr:nvSpPr>
        <xdr:cNvPr id="22127" name="Text 205">
          <a:extLst>
            <a:ext uri="{FF2B5EF4-FFF2-40B4-BE49-F238E27FC236}">
              <a16:creationId xmlns:a16="http://schemas.microsoft.com/office/drawing/2014/main" id="{48E512C6-8EFC-9969-777B-57F14FA8E10E}"/>
            </a:ext>
          </a:extLst>
        </xdr:cNvPr>
        <xdr:cNvSpPr txBox="1">
          <a:spLocks noChangeArrowheads="1"/>
        </xdr:cNvSpPr>
      </xdr:nvSpPr>
      <xdr:spPr bwMode="auto">
        <a:xfrm>
          <a:off x="11525250" y="1652968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1040</xdr:row>
      <xdr:rowOff>95250</xdr:rowOff>
    </xdr:from>
    <xdr:to>
      <xdr:col>18</xdr:col>
      <xdr:colOff>1219200</xdr:colOff>
      <xdr:row>1041</xdr:row>
      <xdr:rowOff>133350</xdr:rowOff>
    </xdr:to>
    <xdr:sp macro="" textlink="">
      <xdr:nvSpPr>
        <xdr:cNvPr id="22128" name="Text 206">
          <a:extLst>
            <a:ext uri="{FF2B5EF4-FFF2-40B4-BE49-F238E27FC236}">
              <a16:creationId xmlns:a16="http://schemas.microsoft.com/office/drawing/2014/main" id="{6E399F5D-B473-3798-39E4-CC033D1ECC00}"/>
            </a:ext>
          </a:extLst>
        </xdr:cNvPr>
        <xdr:cNvSpPr txBox="1">
          <a:spLocks noChangeArrowheads="1"/>
        </xdr:cNvSpPr>
      </xdr:nvSpPr>
      <xdr:spPr bwMode="auto">
        <a:xfrm>
          <a:off x="11525250" y="1688592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1062</xdr:row>
      <xdr:rowOff>95250</xdr:rowOff>
    </xdr:from>
    <xdr:to>
      <xdr:col>18</xdr:col>
      <xdr:colOff>1219200</xdr:colOff>
      <xdr:row>1063</xdr:row>
      <xdr:rowOff>133350</xdr:rowOff>
    </xdr:to>
    <xdr:sp macro="" textlink="">
      <xdr:nvSpPr>
        <xdr:cNvPr id="22129" name="Text 207">
          <a:extLst>
            <a:ext uri="{FF2B5EF4-FFF2-40B4-BE49-F238E27FC236}">
              <a16:creationId xmlns:a16="http://schemas.microsoft.com/office/drawing/2014/main" id="{4D80AB81-FED9-C9F9-5182-CDEACAE3B283}"/>
            </a:ext>
          </a:extLst>
        </xdr:cNvPr>
        <xdr:cNvSpPr txBox="1">
          <a:spLocks noChangeArrowheads="1"/>
        </xdr:cNvSpPr>
      </xdr:nvSpPr>
      <xdr:spPr bwMode="auto">
        <a:xfrm>
          <a:off x="11525250" y="1724215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1084</xdr:row>
      <xdr:rowOff>95250</xdr:rowOff>
    </xdr:from>
    <xdr:to>
      <xdr:col>18</xdr:col>
      <xdr:colOff>1219200</xdr:colOff>
      <xdr:row>1085</xdr:row>
      <xdr:rowOff>133350</xdr:rowOff>
    </xdr:to>
    <xdr:sp macro="" textlink="">
      <xdr:nvSpPr>
        <xdr:cNvPr id="22130" name="Text 208">
          <a:extLst>
            <a:ext uri="{FF2B5EF4-FFF2-40B4-BE49-F238E27FC236}">
              <a16:creationId xmlns:a16="http://schemas.microsoft.com/office/drawing/2014/main" id="{7F44714C-14E1-0A58-44A1-1372C26DE8C2}"/>
            </a:ext>
          </a:extLst>
        </xdr:cNvPr>
        <xdr:cNvSpPr txBox="1">
          <a:spLocks noChangeArrowheads="1"/>
        </xdr:cNvSpPr>
      </xdr:nvSpPr>
      <xdr:spPr bwMode="auto">
        <a:xfrm>
          <a:off x="11525250" y="1759839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1106</xdr:row>
      <xdr:rowOff>95250</xdr:rowOff>
    </xdr:from>
    <xdr:to>
      <xdr:col>18</xdr:col>
      <xdr:colOff>1219200</xdr:colOff>
      <xdr:row>1107</xdr:row>
      <xdr:rowOff>133350</xdr:rowOff>
    </xdr:to>
    <xdr:sp macro="" textlink="">
      <xdr:nvSpPr>
        <xdr:cNvPr id="22131" name="Text 209">
          <a:extLst>
            <a:ext uri="{FF2B5EF4-FFF2-40B4-BE49-F238E27FC236}">
              <a16:creationId xmlns:a16="http://schemas.microsoft.com/office/drawing/2014/main" id="{0BEADF64-E1D7-53B8-1363-388A1E673329}"/>
            </a:ext>
          </a:extLst>
        </xdr:cNvPr>
        <xdr:cNvSpPr txBox="1">
          <a:spLocks noChangeArrowheads="1"/>
        </xdr:cNvSpPr>
      </xdr:nvSpPr>
      <xdr:spPr bwMode="auto">
        <a:xfrm>
          <a:off x="11525250" y="1795462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1128</xdr:row>
      <xdr:rowOff>95250</xdr:rowOff>
    </xdr:from>
    <xdr:to>
      <xdr:col>18</xdr:col>
      <xdr:colOff>1219200</xdr:colOff>
      <xdr:row>1129</xdr:row>
      <xdr:rowOff>133350</xdr:rowOff>
    </xdr:to>
    <xdr:sp macro="" textlink="">
      <xdr:nvSpPr>
        <xdr:cNvPr id="22132" name="Text 210">
          <a:extLst>
            <a:ext uri="{FF2B5EF4-FFF2-40B4-BE49-F238E27FC236}">
              <a16:creationId xmlns:a16="http://schemas.microsoft.com/office/drawing/2014/main" id="{8137F55B-91BA-5008-37CA-686E1A79DC7C}"/>
            </a:ext>
          </a:extLst>
        </xdr:cNvPr>
        <xdr:cNvSpPr txBox="1">
          <a:spLocks noChangeArrowheads="1"/>
        </xdr:cNvSpPr>
      </xdr:nvSpPr>
      <xdr:spPr bwMode="auto">
        <a:xfrm>
          <a:off x="11525250" y="1831086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1150</xdr:row>
      <xdr:rowOff>95250</xdr:rowOff>
    </xdr:from>
    <xdr:to>
      <xdr:col>18</xdr:col>
      <xdr:colOff>1219200</xdr:colOff>
      <xdr:row>1151</xdr:row>
      <xdr:rowOff>133350</xdr:rowOff>
    </xdr:to>
    <xdr:sp macro="" textlink="">
      <xdr:nvSpPr>
        <xdr:cNvPr id="22133" name="Text 211">
          <a:extLst>
            <a:ext uri="{FF2B5EF4-FFF2-40B4-BE49-F238E27FC236}">
              <a16:creationId xmlns:a16="http://schemas.microsoft.com/office/drawing/2014/main" id="{7B0BCFB4-FB38-90AA-DEBF-120484BD422E}"/>
            </a:ext>
          </a:extLst>
        </xdr:cNvPr>
        <xdr:cNvSpPr txBox="1">
          <a:spLocks noChangeArrowheads="1"/>
        </xdr:cNvSpPr>
      </xdr:nvSpPr>
      <xdr:spPr bwMode="auto">
        <a:xfrm>
          <a:off x="11525250" y="1866709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1172</xdr:row>
      <xdr:rowOff>95250</xdr:rowOff>
    </xdr:from>
    <xdr:to>
      <xdr:col>18</xdr:col>
      <xdr:colOff>1219200</xdr:colOff>
      <xdr:row>1173</xdr:row>
      <xdr:rowOff>133350</xdr:rowOff>
    </xdr:to>
    <xdr:sp macro="" textlink="">
      <xdr:nvSpPr>
        <xdr:cNvPr id="22134" name="Text 212">
          <a:extLst>
            <a:ext uri="{FF2B5EF4-FFF2-40B4-BE49-F238E27FC236}">
              <a16:creationId xmlns:a16="http://schemas.microsoft.com/office/drawing/2014/main" id="{CDAC098E-532B-FB1E-57B6-E2A9AAE65BD7}"/>
            </a:ext>
          </a:extLst>
        </xdr:cNvPr>
        <xdr:cNvSpPr txBox="1">
          <a:spLocks noChangeArrowheads="1"/>
        </xdr:cNvSpPr>
      </xdr:nvSpPr>
      <xdr:spPr bwMode="auto">
        <a:xfrm>
          <a:off x="11525250" y="1902333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1194</xdr:row>
      <xdr:rowOff>95250</xdr:rowOff>
    </xdr:from>
    <xdr:to>
      <xdr:col>18</xdr:col>
      <xdr:colOff>1219200</xdr:colOff>
      <xdr:row>1195</xdr:row>
      <xdr:rowOff>133350</xdr:rowOff>
    </xdr:to>
    <xdr:sp macro="" textlink="">
      <xdr:nvSpPr>
        <xdr:cNvPr id="22135" name="Text 213">
          <a:extLst>
            <a:ext uri="{FF2B5EF4-FFF2-40B4-BE49-F238E27FC236}">
              <a16:creationId xmlns:a16="http://schemas.microsoft.com/office/drawing/2014/main" id="{082D6C5E-2809-98FD-2E81-146A58A02365}"/>
            </a:ext>
          </a:extLst>
        </xdr:cNvPr>
        <xdr:cNvSpPr txBox="1">
          <a:spLocks noChangeArrowheads="1"/>
        </xdr:cNvSpPr>
      </xdr:nvSpPr>
      <xdr:spPr bwMode="auto">
        <a:xfrm>
          <a:off x="11525250" y="1937956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1216</xdr:row>
      <xdr:rowOff>95250</xdr:rowOff>
    </xdr:from>
    <xdr:to>
      <xdr:col>18</xdr:col>
      <xdr:colOff>1219200</xdr:colOff>
      <xdr:row>1217</xdr:row>
      <xdr:rowOff>133350</xdr:rowOff>
    </xdr:to>
    <xdr:sp macro="" textlink="">
      <xdr:nvSpPr>
        <xdr:cNvPr id="22136" name="Text 214">
          <a:extLst>
            <a:ext uri="{FF2B5EF4-FFF2-40B4-BE49-F238E27FC236}">
              <a16:creationId xmlns:a16="http://schemas.microsoft.com/office/drawing/2014/main" id="{614BA224-22D7-5878-6941-BF450C71453F}"/>
            </a:ext>
          </a:extLst>
        </xdr:cNvPr>
        <xdr:cNvSpPr txBox="1">
          <a:spLocks noChangeArrowheads="1"/>
        </xdr:cNvSpPr>
      </xdr:nvSpPr>
      <xdr:spPr bwMode="auto">
        <a:xfrm>
          <a:off x="11525250" y="1973580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1238</xdr:row>
      <xdr:rowOff>95250</xdr:rowOff>
    </xdr:from>
    <xdr:to>
      <xdr:col>18</xdr:col>
      <xdr:colOff>1219200</xdr:colOff>
      <xdr:row>1239</xdr:row>
      <xdr:rowOff>133350</xdr:rowOff>
    </xdr:to>
    <xdr:sp macro="" textlink="">
      <xdr:nvSpPr>
        <xdr:cNvPr id="22137" name="Text 215">
          <a:extLst>
            <a:ext uri="{FF2B5EF4-FFF2-40B4-BE49-F238E27FC236}">
              <a16:creationId xmlns:a16="http://schemas.microsoft.com/office/drawing/2014/main" id="{26CB7194-60D8-6512-D424-0E33D9F85117}"/>
            </a:ext>
          </a:extLst>
        </xdr:cNvPr>
        <xdr:cNvSpPr txBox="1">
          <a:spLocks noChangeArrowheads="1"/>
        </xdr:cNvSpPr>
      </xdr:nvSpPr>
      <xdr:spPr bwMode="auto">
        <a:xfrm>
          <a:off x="11525250" y="2009203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1260</xdr:row>
      <xdr:rowOff>95250</xdr:rowOff>
    </xdr:from>
    <xdr:to>
      <xdr:col>18</xdr:col>
      <xdr:colOff>1219200</xdr:colOff>
      <xdr:row>1261</xdr:row>
      <xdr:rowOff>133350</xdr:rowOff>
    </xdr:to>
    <xdr:sp macro="" textlink="">
      <xdr:nvSpPr>
        <xdr:cNvPr id="22138" name="Text 216">
          <a:extLst>
            <a:ext uri="{FF2B5EF4-FFF2-40B4-BE49-F238E27FC236}">
              <a16:creationId xmlns:a16="http://schemas.microsoft.com/office/drawing/2014/main" id="{8F3862DA-AA0E-F701-4A3D-18A2457B6E5E}"/>
            </a:ext>
          </a:extLst>
        </xdr:cNvPr>
        <xdr:cNvSpPr txBox="1">
          <a:spLocks noChangeArrowheads="1"/>
        </xdr:cNvSpPr>
      </xdr:nvSpPr>
      <xdr:spPr bwMode="auto">
        <a:xfrm>
          <a:off x="11525250" y="204482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1282</xdr:row>
      <xdr:rowOff>95250</xdr:rowOff>
    </xdr:from>
    <xdr:to>
      <xdr:col>18</xdr:col>
      <xdr:colOff>1219200</xdr:colOff>
      <xdr:row>1283</xdr:row>
      <xdr:rowOff>133350</xdr:rowOff>
    </xdr:to>
    <xdr:sp macro="" textlink="">
      <xdr:nvSpPr>
        <xdr:cNvPr id="22139" name="Text 217">
          <a:extLst>
            <a:ext uri="{FF2B5EF4-FFF2-40B4-BE49-F238E27FC236}">
              <a16:creationId xmlns:a16="http://schemas.microsoft.com/office/drawing/2014/main" id="{C37B6FAD-EE60-0D71-193F-3BAC4BDDDBC2}"/>
            </a:ext>
          </a:extLst>
        </xdr:cNvPr>
        <xdr:cNvSpPr txBox="1">
          <a:spLocks noChangeArrowheads="1"/>
        </xdr:cNvSpPr>
      </xdr:nvSpPr>
      <xdr:spPr bwMode="auto">
        <a:xfrm>
          <a:off x="11525250" y="2080450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1304</xdr:row>
      <xdr:rowOff>95250</xdr:rowOff>
    </xdr:from>
    <xdr:to>
      <xdr:col>18</xdr:col>
      <xdr:colOff>1219200</xdr:colOff>
      <xdr:row>1305</xdr:row>
      <xdr:rowOff>133350</xdr:rowOff>
    </xdr:to>
    <xdr:sp macro="" textlink="">
      <xdr:nvSpPr>
        <xdr:cNvPr id="22140" name="Text 218">
          <a:extLst>
            <a:ext uri="{FF2B5EF4-FFF2-40B4-BE49-F238E27FC236}">
              <a16:creationId xmlns:a16="http://schemas.microsoft.com/office/drawing/2014/main" id="{7B1CC788-D66C-C05A-EAE3-BB2766046293}"/>
            </a:ext>
          </a:extLst>
        </xdr:cNvPr>
        <xdr:cNvSpPr txBox="1">
          <a:spLocks noChangeArrowheads="1"/>
        </xdr:cNvSpPr>
      </xdr:nvSpPr>
      <xdr:spPr bwMode="auto">
        <a:xfrm>
          <a:off x="11525250" y="2116074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1326</xdr:row>
      <xdr:rowOff>95250</xdr:rowOff>
    </xdr:from>
    <xdr:to>
      <xdr:col>18</xdr:col>
      <xdr:colOff>1219200</xdr:colOff>
      <xdr:row>1327</xdr:row>
      <xdr:rowOff>133350</xdr:rowOff>
    </xdr:to>
    <xdr:sp macro="" textlink="">
      <xdr:nvSpPr>
        <xdr:cNvPr id="22141" name="Text 219">
          <a:extLst>
            <a:ext uri="{FF2B5EF4-FFF2-40B4-BE49-F238E27FC236}">
              <a16:creationId xmlns:a16="http://schemas.microsoft.com/office/drawing/2014/main" id="{C95888B0-A3AC-96EF-C3B2-9DB07C8D3160}"/>
            </a:ext>
          </a:extLst>
        </xdr:cNvPr>
        <xdr:cNvSpPr txBox="1">
          <a:spLocks noChangeArrowheads="1"/>
        </xdr:cNvSpPr>
      </xdr:nvSpPr>
      <xdr:spPr bwMode="auto">
        <a:xfrm>
          <a:off x="11525250" y="2151697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1348</xdr:row>
      <xdr:rowOff>95250</xdr:rowOff>
    </xdr:from>
    <xdr:to>
      <xdr:col>18</xdr:col>
      <xdr:colOff>1219200</xdr:colOff>
      <xdr:row>1349</xdr:row>
      <xdr:rowOff>133350</xdr:rowOff>
    </xdr:to>
    <xdr:sp macro="" textlink="">
      <xdr:nvSpPr>
        <xdr:cNvPr id="22142" name="Text 220">
          <a:extLst>
            <a:ext uri="{FF2B5EF4-FFF2-40B4-BE49-F238E27FC236}">
              <a16:creationId xmlns:a16="http://schemas.microsoft.com/office/drawing/2014/main" id="{4D7679E5-CC79-B83F-44AC-E73A6288DEF4}"/>
            </a:ext>
          </a:extLst>
        </xdr:cNvPr>
        <xdr:cNvSpPr txBox="1">
          <a:spLocks noChangeArrowheads="1"/>
        </xdr:cNvSpPr>
      </xdr:nvSpPr>
      <xdr:spPr bwMode="auto">
        <a:xfrm>
          <a:off x="11525250" y="218732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1370</xdr:row>
      <xdr:rowOff>95250</xdr:rowOff>
    </xdr:from>
    <xdr:to>
      <xdr:col>18</xdr:col>
      <xdr:colOff>1219200</xdr:colOff>
      <xdr:row>1371</xdr:row>
      <xdr:rowOff>133350</xdr:rowOff>
    </xdr:to>
    <xdr:sp macro="" textlink="">
      <xdr:nvSpPr>
        <xdr:cNvPr id="22143" name="Text 221">
          <a:extLst>
            <a:ext uri="{FF2B5EF4-FFF2-40B4-BE49-F238E27FC236}">
              <a16:creationId xmlns:a16="http://schemas.microsoft.com/office/drawing/2014/main" id="{4A88B9CD-CB7B-1D95-E183-DCCF2460F7D6}"/>
            </a:ext>
          </a:extLst>
        </xdr:cNvPr>
        <xdr:cNvSpPr txBox="1">
          <a:spLocks noChangeArrowheads="1"/>
        </xdr:cNvSpPr>
      </xdr:nvSpPr>
      <xdr:spPr bwMode="auto">
        <a:xfrm>
          <a:off x="11525250" y="222294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1392</xdr:row>
      <xdr:rowOff>95250</xdr:rowOff>
    </xdr:from>
    <xdr:to>
      <xdr:col>18</xdr:col>
      <xdr:colOff>1219200</xdr:colOff>
      <xdr:row>1393</xdr:row>
      <xdr:rowOff>133350</xdr:rowOff>
    </xdr:to>
    <xdr:sp macro="" textlink="">
      <xdr:nvSpPr>
        <xdr:cNvPr id="22144" name="Text 222">
          <a:extLst>
            <a:ext uri="{FF2B5EF4-FFF2-40B4-BE49-F238E27FC236}">
              <a16:creationId xmlns:a16="http://schemas.microsoft.com/office/drawing/2014/main" id="{297A62D6-79EA-1449-7238-BBE4CA98D5A1}"/>
            </a:ext>
          </a:extLst>
        </xdr:cNvPr>
        <xdr:cNvSpPr txBox="1">
          <a:spLocks noChangeArrowheads="1"/>
        </xdr:cNvSpPr>
      </xdr:nvSpPr>
      <xdr:spPr bwMode="auto">
        <a:xfrm>
          <a:off x="11525250" y="2258568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1414</xdr:row>
      <xdr:rowOff>95250</xdr:rowOff>
    </xdr:from>
    <xdr:to>
      <xdr:col>18</xdr:col>
      <xdr:colOff>1219200</xdr:colOff>
      <xdr:row>1415</xdr:row>
      <xdr:rowOff>133350</xdr:rowOff>
    </xdr:to>
    <xdr:sp macro="" textlink="">
      <xdr:nvSpPr>
        <xdr:cNvPr id="22145" name="Text 223">
          <a:extLst>
            <a:ext uri="{FF2B5EF4-FFF2-40B4-BE49-F238E27FC236}">
              <a16:creationId xmlns:a16="http://schemas.microsoft.com/office/drawing/2014/main" id="{39ECC083-38D3-F62E-A7A3-CDE4665AF5B4}"/>
            </a:ext>
          </a:extLst>
        </xdr:cNvPr>
        <xdr:cNvSpPr txBox="1">
          <a:spLocks noChangeArrowheads="1"/>
        </xdr:cNvSpPr>
      </xdr:nvSpPr>
      <xdr:spPr bwMode="auto">
        <a:xfrm>
          <a:off x="11525250" y="2294191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1436</xdr:row>
      <xdr:rowOff>95250</xdr:rowOff>
    </xdr:from>
    <xdr:to>
      <xdr:col>18</xdr:col>
      <xdr:colOff>1219200</xdr:colOff>
      <xdr:row>1437</xdr:row>
      <xdr:rowOff>123825</xdr:rowOff>
    </xdr:to>
    <xdr:sp macro="" textlink="">
      <xdr:nvSpPr>
        <xdr:cNvPr id="22146" name="Text 224">
          <a:extLst>
            <a:ext uri="{FF2B5EF4-FFF2-40B4-BE49-F238E27FC236}">
              <a16:creationId xmlns:a16="http://schemas.microsoft.com/office/drawing/2014/main" id="{C49314FB-1DFF-9329-9492-D7C4099D8F16}"/>
            </a:ext>
          </a:extLst>
        </xdr:cNvPr>
        <xdr:cNvSpPr txBox="1">
          <a:spLocks noChangeArrowheads="1"/>
        </xdr:cNvSpPr>
      </xdr:nvSpPr>
      <xdr:spPr bwMode="auto">
        <a:xfrm>
          <a:off x="11525250" y="232981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1458</xdr:row>
      <xdr:rowOff>95250</xdr:rowOff>
    </xdr:from>
    <xdr:to>
      <xdr:col>18</xdr:col>
      <xdr:colOff>1219200</xdr:colOff>
      <xdr:row>1459</xdr:row>
      <xdr:rowOff>133350</xdr:rowOff>
    </xdr:to>
    <xdr:sp macro="" textlink="">
      <xdr:nvSpPr>
        <xdr:cNvPr id="22147" name="Text 225">
          <a:extLst>
            <a:ext uri="{FF2B5EF4-FFF2-40B4-BE49-F238E27FC236}">
              <a16:creationId xmlns:a16="http://schemas.microsoft.com/office/drawing/2014/main" id="{CF4002EE-85C1-74EF-72F2-A34B805058B2}"/>
            </a:ext>
          </a:extLst>
        </xdr:cNvPr>
        <xdr:cNvSpPr txBox="1">
          <a:spLocks noChangeArrowheads="1"/>
        </xdr:cNvSpPr>
      </xdr:nvSpPr>
      <xdr:spPr bwMode="auto">
        <a:xfrm>
          <a:off x="11525250" y="23654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1480</xdr:row>
      <xdr:rowOff>95250</xdr:rowOff>
    </xdr:from>
    <xdr:to>
      <xdr:col>18</xdr:col>
      <xdr:colOff>1219200</xdr:colOff>
      <xdr:row>1481</xdr:row>
      <xdr:rowOff>123825</xdr:rowOff>
    </xdr:to>
    <xdr:sp macro="" textlink="">
      <xdr:nvSpPr>
        <xdr:cNvPr id="22148" name="Text 226">
          <a:extLst>
            <a:ext uri="{FF2B5EF4-FFF2-40B4-BE49-F238E27FC236}">
              <a16:creationId xmlns:a16="http://schemas.microsoft.com/office/drawing/2014/main" id="{06E03361-B37E-8F51-2056-15A50BEA4E3E}"/>
            </a:ext>
          </a:extLst>
        </xdr:cNvPr>
        <xdr:cNvSpPr txBox="1">
          <a:spLocks noChangeArrowheads="1"/>
        </xdr:cNvSpPr>
      </xdr:nvSpPr>
      <xdr:spPr bwMode="auto">
        <a:xfrm>
          <a:off x="11525250" y="2401062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1502</xdr:row>
      <xdr:rowOff>95250</xdr:rowOff>
    </xdr:from>
    <xdr:to>
      <xdr:col>18</xdr:col>
      <xdr:colOff>1219200</xdr:colOff>
      <xdr:row>1503</xdr:row>
      <xdr:rowOff>123825</xdr:rowOff>
    </xdr:to>
    <xdr:sp macro="" textlink="">
      <xdr:nvSpPr>
        <xdr:cNvPr id="22149" name="Text 227">
          <a:extLst>
            <a:ext uri="{FF2B5EF4-FFF2-40B4-BE49-F238E27FC236}">
              <a16:creationId xmlns:a16="http://schemas.microsoft.com/office/drawing/2014/main" id="{D73C7B33-AA11-0FE9-10A0-86FCA2785167}"/>
            </a:ext>
          </a:extLst>
        </xdr:cNvPr>
        <xdr:cNvSpPr txBox="1">
          <a:spLocks noChangeArrowheads="1"/>
        </xdr:cNvSpPr>
      </xdr:nvSpPr>
      <xdr:spPr bwMode="auto">
        <a:xfrm>
          <a:off x="11525250" y="2436685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0" name="Text 228">
          <a:extLst>
            <a:ext uri="{FF2B5EF4-FFF2-40B4-BE49-F238E27FC236}">
              <a16:creationId xmlns:a16="http://schemas.microsoft.com/office/drawing/2014/main" id="{45797510-1EB6-0DCD-AAD1-ABFAD55B7C18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1" name="Text 229">
          <a:extLst>
            <a:ext uri="{FF2B5EF4-FFF2-40B4-BE49-F238E27FC236}">
              <a16:creationId xmlns:a16="http://schemas.microsoft.com/office/drawing/2014/main" id="{03B9AAD9-435E-E89E-4AFD-9961255330BA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2" name="Text 230">
          <a:extLst>
            <a:ext uri="{FF2B5EF4-FFF2-40B4-BE49-F238E27FC236}">
              <a16:creationId xmlns:a16="http://schemas.microsoft.com/office/drawing/2014/main" id="{7283704B-1C3A-DDE9-F5BE-8A9FD2F0E880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3" name="Text 231">
          <a:extLst>
            <a:ext uri="{FF2B5EF4-FFF2-40B4-BE49-F238E27FC236}">
              <a16:creationId xmlns:a16="http://schemas.microsoft.com/office/drawing/2014/main" id="{36A66374-A724-A748-574E-635290213D86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4" name="Text 232">
          <a:extLst>
            <a:ext uri="{FF2B5EF4-FFF2-40B4-BE49-F238E27FC236}">
              <a16:creationId xmlns:a16="http://schemas.microsoft.com/office/drawing/2014/main" id="{7213B0F9-3920-3AE1-E245-1EC2225CAFF6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5" name="Text 233">
          <a:extLst>
            <a:ext uri="{FF2B5EF4-FFF2-40B4-BE49-F238E27FC236}">
              <a16:creationId xmlns:a16="http://schemas.microsoft.com/office/drawing/2014/main" id="{3FB812C1-0D6E-BB60-0726-591C8A63B7A5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6" name="Text 234">
          <a:extLst>
            <a:ext uri="{FF2B5EF4-FFF2-40B4-BE49-F238E27FC236}">
              <a16:creationId xmlns:a16="http://schemas.microsoft.com/office/drawing/2014/main" id="{078F8AE8-5A19-9F84-7906-08CA1D7BC72E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7" name="Text 235">
          <a:extLst>
            <a:ext uri="{FF2B5EF4-FFF2-40B4-BE49-F238E27FC236}">
              <a16:creationId xmlns:a16="http://schemas.microsoft.com/office/drawing/2014/main" id="{34A8361C-E8ED-B911-CB93-E9E45A526990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8" name="Text 236">
          <a:extLst>
            <a:ext uri="{FF2B5EF4-FFF2-40B4-BE49-F238E27FC236}">
              <a16:creationId xmlns:a16="http://schemas.microsoft.com/office/drawing/2014/main" id="{23B858AC-63CE-A2E9-E6E2-22E8424C0E77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59" name="Text 237">
          <a:extLst>
            <a:ext uri="{FF2B5EF4-FFF2-40B4-BE49-F238E27FC236}">
              <a16:creationId xmlns:a16="http://schemas.microsoft.com/office/drawing/2014/main" id="{9394D436-301B-236A-793E-F783022D1C76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2160" name="Text 238">
          <a:extLst>
            <a:ext uri="{FF2B5EF4-FFF2-40B4-BE49-F238E27FC236}">
              <a16:creationId xmlns:a16="http://schemas.microsoft.com/office/drawing/2014/main" id="{6A226B9F-8059-68F6-F405-AEA2EE2A2652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61" name="Text 239">
          <a:extLst>
            <a:ext uri="{FF2B5EF4-FFF2-40B4-BE49-F238E27FC236}">
              <a16:creationId xmlns:a16="http://schemas.microsoft.com/office/drawing/2014/main" id="{9133A9B1-5B99-1639-CD01-7D00BCBBAC0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62" name="Text 240">
          <a:extLst>
            <a:ext uri="{FF2B5EF4-FFF2-40B4-BE49-F238E27FC236}">
              <a16:creationId xmlns:a16="http://schemas.microsoft.com/office/drawing/2014/main" id="{E606F1C2-819E-6CD8-CC42-DED9804BCF1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72</xdr:row>
      <xdr:rowOff>95250</xdr:rowOff>
    </xdr:from>
    <xdr:to>
      <xdr:col>18</xdr:col>
      <xdr:colOff>1219200</xdr:colOff>
      <xdr:row>73</xdr:row>
      <xdr:rowOff>123825</xdr:rowOff>
    </xdr:to>
    <xdr:sp macro="" textlink="">
      <xdr:nvSpPr>
        <xdr:cNvPr id="22163" name="Text 241">
          <a:extLst>
            <a:ext uri="{FF2B5EF4-FFF2-40B4-BE49-F238E27FC236}">
              <a16:creationId xmlns:a16="http://schemas.microsoft.com/office/drawing/2014/main" id="{38072571-428E-3478-F076-34FCD4E97EF7}"/>
            </a:ext>
          </a:extLst>
        </xdr:cNvPr>
        <xdr:cNvSpPr txBox="1">
          <a:spLocks noChangeArrowheads="1"/>
        </xdr:cNvSpPr>
      </xdr:nvSpPr>
      <xdr:spPr bwMode="auto">
        <a:xfrm>
          <a:off x="11525250" y="121158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72</xdr:row>
      <xdr:rowOff>95250</xdr:rowOff>
    </xdr:from>
    <xdr:to>
      <xdr:col>18</xdr:col>
      <xdr:colOff>1219200</xdr:colOff>
      <xdr:row>73</xdr:row>
      <xdr:rowOff>123825</xdr:rowOff>
    </xdr:to>
    <xdr:sp macro="" textlink="">
      <xdr:nvSpPr>
        <xdr:cNvPr id="22164" name="Text 242">
          <a:extLst>
            <a:ext uri="{FF2B5EF4-FFF2-40B4-BE49-F238E27FC236}">
              <a16:creationId xmlns:a16="http://schemas.microsoft.com/office/drawing/2014/main" id="{61727187-219C-C638-FE49-758B1FE5E9B1}"/>
            </a:ext>
          </a:extLst>
        </xdr:cNvPr>
        <xdr:cNvSpPr txBox="1">
          <a:spLocks noChangeArrowheads="1"/>
        </xdr:cNvSpPr>
      </xdr:nvSpPr>
      <xdr:spPr bwMode="auto">
        <a:xfrm>
          <a:off x="11525250" y="121158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65" name="Text 243">
          <a:extLst>
            <a:ext uri="{FF2B5EF4-FFF2-40B4-BE49-F238E27FC236}">
              <a16:creationId xmlns:a16="http://schemas.microsoft.com/office/drawing/2014/main" id="{D50BB87F-ECD2-F608-190C-C7D06A52292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66" name="Text 244">
          <a:extLst>
            <a:ext uri="{FF2B5EF4-FFF2-40B4-BE49-F238E27FC236}">
              <a16:creationId xmlns:a16="http://schemas.microsoft.com/office/drawing/2014/main" id="{D7F793C7-8A92-11C1-A12E-0BAA32CE96B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67" name="Text 245">
          <a:extLst>
            <a:ext uri="{FF2B5EF4-FFF2-40B4-BE49-F238E27FC236}">
              <a16:creationId xmlns:a16="http://schemas.microsoft.com/office/drawing/2014/main" id="{AD2CDA19-832E-9653-E852-8CDA94E4036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68" name="Text 246">
          <a:extLst>
            <a:ext uri="{FF2B5EF4-FFF2-40B4-BE49-F238E27FC236}">
              <a16:creationId xmlns:a16="http://schemas.microsoft.com/office/drawing/2014/main" id="{D03C673F-A360-ADEF-F8DD-8A9E3B788B7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69" name="Text 247">
          <a:extLst>
            <a:ext uri="{FF2B5EF4-FFF2-40B4-BE49-F238E27FC236}">
              <a16:creationId xmlns:a16="http://schemas.microsoft.com/office/drawing/2014/main" id="{35EC0520-17F1-7768-D1E3-EFF0F5D96C6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0" name="Text 248">
          <a:extLst>
            <a:ext uri="{FF2B5EF4-FFF2-40B4-BE49-F238E27FC236}">
              <a16:creationId xmlns:a16="http://schemas.microsoft.com/office/drawing/2014/main" id="{F58D99EC-1AF4-C6F8-4408-ACB67F87813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1" name="Text 249">
          <a:extLst>
            <a:ext uri="{FF2B5EF4-FFF2-40B4-BE49-F238E27FC236}">
              <a16:creationId xmlns:a16="http://schemas.microsoft.com/office/drawing/2014/main" id="{1BC0701B-4D2B-7C01-97AD-306E6BA3E3F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2" name="Text 250">
          <a:extLst>
            <a:ext uri="{FF2B5EF4-FFF2-40B4-BE49-F238E27FC236}">
              <a16:creationId xmlns:a16="http://schemas.microsoft.com/office/drawing/2014/main" id="{A202519B-95FB-36D4-D855-B4DB2AC33FB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3" name="Text 251">
          <a:extLst>
            <a:ext uri="{FF2B5EF4-FFF2-40B4-BE49-F238E27FC236}">
              <a16:creationId xmlns:a16="http://schemas.microsoft.com/office/drawing/2014/main" id="{259506DC-C702-494D-4BB8-1268C9FDECB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4" name="Text 252">
          <a:extLst>
            <a:ext uri="{FF2B5EF4-FFF2-40B4-BE49-F238E27FC236}">
              <a16:creationId xmlns:a16="http://schemas.microsoft.com/office/drawing/2014/main" id="{774E977B-E658-A768-3B7E-69FE7845B38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5" name="Text 253">
          <a:extLst>
            <a:ext uri="{FF2B5EF4-FFF2-40B4-BE49-F238E27FC236}">
              <a16:creationId xmlns:a16="http://schemas.microsoft.com/office/drawing/2014/main" id="{4420F5E5-60A2-FFC2-0517-6A1526C3D1A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6" name="Text 254">
          <a:extLst>
            <a:ext uri="{FF2B5EF4-FFF2-40B4-BE49-F238E27FC236}">
              <a16:creationId xmlns:a16="http://schemas.microsoft.com/office/drawing/2014/main" id="{A4CEC562-A42C-4BD3-2813-ABAA5A0A80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7" name="Text 255">
          <a:extLst>
            <a:ext uri="{FF2B5EF4-FFF2-40B4-BE49-F238E27FC236}">
              <a16:creationId xmlns:a16="http://schemas.microsoft.com/office/drawing/2014/main" id="{1FE4ACDD-1C8C-F54D-26C7-E3A63303383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8" name="Text 256">
          <a:extLst>
            <a:ext uri="{FF2B5EF4-FFF2-40B4-BE49-F238E27FC236}">
              <a16:creationId xmlns:a16="http://schemas.microsoft.com/office/drawing/2014/main" id="{84C6B15D-991A-772B-9E93-C2E77F9AD2F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79" name="Text 257">
          <a:extLst>
            <a:ext uri="{FF2B5EF4-FFF2-40B4-BE49-F238E27FC236}">
              <a16:creationId xmlns:a16="http://schemas.microsoft.com/office/drawing/2014/main" id="{5963E123-EEB4-B7BD-62CA-84FAC65EA4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0" name="Text 258">
          <a:extLst>
            <a:ext uri="{FF2B5EF4-FFF2-40B4-BE49-F238E27FC236}">
              <a16:creationId xmlns:a16="http://schemas.microsoft.com/office/drawing/2014/main" id="{72CE0C23-FFD3-5BAC-4C1E-D82E17B1596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1" name="Text 259">
          <a:extLst>
            <a:ext uri="{FF2B5EF4-FFF2-40B4-BE49-F238E27FC236}">
              <a16:creationId xmlns:a16="http://schemas.microsoft.com/office/drawing/2014/main" id="{560754A6-6B5D-B3ED-C23C-921C9ABDB6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2" name="Text 260">
          <a:extLst>
            <a:ext uri="{FF2B5EF4-FFF2-40B4-BE49-F238E27FC236}">
              <a16:creationId xmlns:a16="http://schemas.microsoft.com/office/drawing/2014/main" id="{DA89DD56-EC3F-12DC-944D-329DA9B5157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3" name="Text 261">
          <a:extLst>
            <a:ext uri="{FF2B5EF4-FFF2-40B4-BE49-F238E27FC236}">
              <a16:creationId xmlns:a16="http://schemas.microsoft.com/office/drawing/2014/main" id="{4A2FEF90-A461-D1B0-DA14-2CA9AEFF228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4" name="Text 262">
          <a:extLst>
            <a:ext uri="{FF2B5EF4-FFF2-40B4-BE49-F238E27FC236}">
              <a16:creationId xmlns:a16="http://schemas.microsoft.com/office/drawing/2014/main" id="{4C5F8DEC-BB8B-9DD4-E2F0-53F350540E7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5" name="Text 263">
          <a:extLst>
            <a:ext uri="{FF2B5EF4-FFF2-40B4-BE49-F238E27FC236}">
              <a16:creationId xmlns:a16="http://schemas.microsoft.com/office/drawing/2014/main" id="{3AD88DA4-67E7-EBFC-0007-DA6CA713E88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6" name="Text 264">
          <a:extLst>
            <a:ext uri="{FF2B5EF4-FFF2-40B4-BE49-F238E27FC236}">
              <a16:creationId xmlns:a16="http://schemas.microsoft.com/office/drawing/2014/main" id="{67038900-13FD-0A1C-22EC-5B83F723F17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7" name="Text 265">
          <a:extLst>
            <a:ext uri="{FF2B5EF4-FFF2-40B4-BE49-F238E27FC236}">
              <a16:creationId xmlns:a16="http://schemas.microsoft.com/office/drawing/2014/main" id="{16518881-5ADB-8BAA-C8C9-9E1018DC7E4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8" name="Text 266">
          <a:extLst>
            <a:ext uri="{FF2B5EF4-FFF2-40B4-BE49-F238E27FC236}">
              <a16:creationId xmlns:a16="http://schemas.microsoft.com/office/drawing/2014/main" id="{57583339-3475-6C7C-3D18-D2A563A7C24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89" name="Text 267">
          <a:extLst>
            <a:ext uri="{FF2B5EF4-FFF2-40B4-BE49-F238E27FC236}">
              <a16:creationId xmlns:a16="http://schemas.microsoft.com/office/drawing/2014/main" id="{7036ECBA-4C3E-25FE-545F-2AC38583123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0" name="Text 268">
          <a:extLst>
            <a:ext uri="{FF2B5EF4-FFF2-40B4-BE49-F238E27FC236}">
              <a16:creationId xmlns:a16="http://schemas.microsoft.com/office/drawing/2014/main" id="{C92BE870-110C-9834-67CD-A542DDE8D3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1" name="Text 269">
          <a:extLst>
            <a:ext uri="{FF2B5EF4-FFF2-40B4-BE49-F238E27FC236}">
              <a16:creationId xmlns:a16="http://schemas.microsoft.com/office/drawing/2014/main" id="{A38C4305-3D9F-0F82-2C84-EFFF89010AA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2" name="Text 270">
          <a:extLst>
            <a:ext uri="{FF2B5EF4-FFF2-40B4-BE49-F238E27FC236}">
              <a16:creationId xmlns:a16="http://schemas.microsoft.com/office/drawing/2014/main" id="{DC51DE68-A36A-CCDC-B315-588FA87B63D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3" name="Text 271">
          <a:extLst>
            <a:ext uri="{FF2B5EF4-FFF2-40B4-BE49-F238E27FC236}">
              <a16:creationId xmlns:a16="http://schemas.microsoft.com/office/drawing/2014/main" id="{347AC7F6-8932-0076-5B71-A3A643E2136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4" name="Text 272">
          <a:extLst>
            <a:ext uri="{FF2B5EF4-FFF2-40B4-BE49-F238E27FC236}">
              <a16:creationId xmlns:a16="http://schemas.microsoft.com/office/drawing/2014/main" id="{7F0CDB85-91E6-CBFF-5E1E-300D8FFA257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5" name="Text 273">
          <a:extLst>
            <a:ext uri="{FF2B5EF4-FFF2-40B4-BE49-F238E27FC236}">
              <a16:creationId xmlns:a16="http://schemas.microsoft.com/office/drawing/2014/main" id="{DB388453-F19D-8958-58AA-B6A612DED7D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6" name="Text 274">
          <a:extLst>
            <a:ext uri="{FF2B5EF4-FFF2-40B4-BE49-F238E27FC236}">
              <a16:creationId xmlns:a16="http://schemas.microsoft.com/office/drawing/2014/main" id="{72D89C7D-1643-B7C7-F8C8-7A0C8E755C7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7" name="Text 275">
          <a:extLst>
            <a:ext uri="{FF2B5EF4-FFF2-40B4-BE49-F238E27FC236}">
              <a16:creationId xmlns:a16="http://schemas.microsoft.com/office/drawing/2014/main" id="{968176D1-0D17-37B3-9B8B-27EB508CBDA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8" name="Text 276">
          <a:extLst>
            <a:ext uri="{FF2B5EF4-FFF2-40B4-BE49-F238E27FC236}">
              <a16:creationId xmlns:a16="http://schemas.microsoft.com/office/drawing/2014/main" id="{2C5FC144-1D94-DE9C-5504-3475C7CFF5A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199" name="Text 277">
          <a:extLst>
            <a:ext uri="{FF2B5EF4-FFF2-40B4-BE49-F238E27FC236}">
              <a16:creationId xmlns:a16="http://schemas.microsoft.com/office/drawing/2014/main" id="{228F8259-0C67-FCB6-BE27-BB003CC600E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0" name="Text 278">
          <a:extLst>
            <a:ext uri="{FF2B5EF4-FFF2-40B4-BE49-F238E27FC236}">
              <a16:creationId xmlns:a16="http://schemas.microsoft.com/office/drawing/2014/main" id="{C7D7F988-63CB-71D6-A56F-1C5302C60BC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1" name="Text 279">
          <a:extLst>
            <a:ext uri="{FF2B5EF4-FFF2-40B4-BE49-F238E27FC236}">
              <a16:creationId xmlns:a16="http://schemas.microsoft.com/office/drawing/2014/main" id="{52B095DB-A750-392F-F54C-596A3945083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2" name="Text 280">
          <a:extLst>
            <a:ext uri="{FF2B5EF4-FFF2-40B4-BE49-F238E27FC236}">
              <a16:creationId xmlns:a16="http://schemas.microsoft.com/office/drawing/2014/main" id="{181DDD77-E7B7-B833-260B-AD4F0347BCC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3" name="Text 281">
          <a:extLst>
            <a:ext uri="{FF2B5EF4-FFF2-40B4-BE49-F238E27FC236}">
              <a16:creationId xmlns:a16="http://schemas.microsoft.com/office/drawing/2014/main" id="{7E5B7BC0-A433-0987-42D7-DCACB7A2755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4" name="Text 282">
          <a:extLst>
            <a:ext uri="{FF2B5EF4-FFF2-40B4-BE49-F238E27FC236}">
              <a16:creationId xmlns:a16="http://schemas.microsoft.com/office/drawing/2014/main" id="{A6C87490-CEBC-C215-A137-BBD97EA9505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5" name="Text 283">
          <a:extLst>
            <a:ext uri="{FF2B5EF4-FFF2-40B4-BE49-F238E27FC236}">
              <a16:creationId xmlns:a16="http://schemas.microsoft.com/office/drawing/2014/main" id="{9C882E22-3F1E-9434-A013-42E868F7B6C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6" name="Text 284">
          <a:extLst>
            <a:ext uri="{FF2B5EF4-FFF2-40B4-BE49-F238E27FC236}">
              <a16:creationId xmlns:a16="http://schemas.microsoft.com/office/drawing/2014/main" id="{48DE8172-C41C-AEF9-5511-A4D595E4333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7" name="Text 285">
          <a:extLst>
            <a:ext uri="{FF2B5EF4-FFF2-40B4-BE49-F238E27FC236}">
              <a16:creationId xmlns:a16="http://schemas.microsoft.com/office/drawing/2014/main" id="{66AFCC46-1B3B-87FB-430B-B0912607BE0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8" name="Text 286">
          <a:extLst>
            <a:ext uri="{FF2B5EF4-FFF2-40B4-BE49-F238E27FC236}">
              <a16:creationId xmlns:a16="http://schemas.microsoft.com/office/drawing/2014/main" id="{90741C66-E34A-3527-3501-87192FB361C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09" name="Text 287">
          <a:extLst>
            <a:ext uri="{FF2B5EF4-FFF2-40B4-BE49-F238E27FC236}">
              <a16:creationId xmlns:a16="http://schemas.microsoft.com/office/drawing/2014/main" id="{8CF606AC-B382-B979-20B3-CE469254436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0" name="Text 288">
          <a:extLst>
            <a:ext uri="{FF2B5EF4-FFF2-40B4-BE49-F238E27FC236}">
              <a16:creationId xmlns:a16="http://schemas.microsoft.com/office/drawing/2014/main" id="{24434B6B-2EB9-FAE2-93EE-EFC390199E3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1" name="Text 289">
          <a:extLst>
            <a:ext uri="{FF2B5EF4-FFF2-40B4-BE49-F238E27FC236}">
              <a16:creationId xmlns:a16="http://schemas.microsoft.com/office/drawing/2014/main" id="{5AB640CE-5E8C-BD93-9B9F-7FD2FAA7E73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2" name="Text 290">
          <a:extLst>
            <a:ext uri="{FF2B5EF4-FFF2-40B4-BE49-F238E27FC236}">
              <a16:creationId xmlns:a16="http://schemas.microsoft.com/office/drawing/2014/main" id="{567E7F81-6B9B-3A7E-798B-A31DE926A8A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3" name="Text 291">
          <a:extLst>
            <a:ext uri="{FF2B5EF4-FFF2-40B4-BE49-F238E27FC236}">
              <a16:creationId xmlns:a16="http://schemas.microsoft.com/office/drawing/2014/main" id="{AE61381D-BAB4-A6CD-5B1D-85E11EA5697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4" name="Text 292">
          <a:extLst>
            <a:ext uri="{FF2B5EF4-FFF2-40B4-BE49-F238E27FC236}">
              <a16:creationId xmlns:a16="http://schemas.microsoft.com/office/drawing/2014/main" id="{F6672F1E-D8C8-288A-5860-5A626BEBA83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5" name="Text 293">
          <a:extLst>
            <a:ext uri="{FF2B5EF4-FFF2-40B4-BE49-F238E27FC236}">
              <a16:creationId xmlns:a16="http://schemas.microsoft.com/office/drawing/2014/main" id="{FF4CC086-BDAB-2739-E716-4288DE14D3E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6" name="Text 294">
          <a:extLst>
            <a:ext uri="{FF2B5EF4-FFF2-40B4-BE49-F238E27FC236}">
              <a16:creationId xmlns:a16="http://schemas.microsoft.com/office/drawing/2014/main" id="{136213B7-9151-891E-63F6-555FF849D28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7" name="Text 295">
          <a:extLst>
            <a:ext uri="{FF2B5EF4-FFF2-40B4-BE49-F238E27FC236}">
              <a16:creationId xmlns:a16="http://schemas.microsoft.com/office/drawing/2014/main" id="{0316F68C-5477-25B0-372C-835B13CECED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8" name="Text 296">
          <a:extLst>
            <a:ext uri="{FF2B5EF4-FFF2-40B4-BE49-F238E27FC236}">
              <a16:creationId xmlns:a16="http://schemas.microsoft.com/office/drawing/2014/main" id="{CE3D9099-ECA6-F162-FE24-BAD74300435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19" name="Text 297">
          <a:extLst>
            <a:ext uri="{FF2B5EF4-FFF2-40B4-BE49-F238E27FC236}">
              <a16:creationId xmlns:a16="http://schemas.microsoft.com/office/drawing/2014/main" id="{5D8F1E25-6AFA-E207-E89E-25F15BA6369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0" name="Text 298">
          <a:extLst>
            <a:ext uri="{FF2B5EF4-FFF2-40B4-BE49-F238E27FC236}">
              <a16:creationId xmlns:a16="http://schemas.microsoft.com/office/drawing/2014/main" id="{019992FA-1370-8DB1-C66E-3302820B1A3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1" name="Text 299">
          <a:extLst>
            <a:ext uri="{FF2B5EF4-FFF2-40B4-BE49-F238E27FC236}">
              <a16:creationId xmlns:a16="http://schemas.microsoft.com/office/drawing/2014/main" id="{9F353FC5-5541-D5DA-713A-E24636A5F6D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2" name="Text 300">
          <a:extLst>
            <a:ext uri="{FF2B5EF4-FFF2-40B4-BE49-F238E27FC236}">
              <a16:creationId xmlns:a16="http://schemas.microsoft.com/office/drawing/2014/main" id="{580D2710-BFA6-3021-01E8-CA8AC450924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3" name="Text 301">
          <a:extLst>
            <a:ext uri="{FF2B5EF4-FFF2-40B4-BE49-F238E27FC236}">
              <a16:creationId xmlns:a16="http://schemas.microsoft.com/office/drawing/2014/main" id="{40A37A4E-7C09-F761-9679-35EE1EFA011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4" name="Text 302">
          <a:extLst>
            <a:ext uri="{FF2B5EF4-FFF2-40B4-BE49-F238E27FC236}">
              <a16:creationId xmlns:a16="http://schemas.microsoft.com/office/drawing/2014/main" id="{5E10984A-057A-8B00-CA0E-EACBE44918D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5" name="Text 303">
          <a:extLst>
            <a:ext uri="{FF2B5EF4-FFF2-40B4-BE49-F238E27FC236}">
              <a16:creationId xmlns:a16="http://schemas.microsoft.com/office/drawing/2014/main" id="{19A38D5F-EFAA-2B05-DF81-4A2287FDD89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6" name="Text 304">
          <a:extLst>
            <a:ext uri="{FF2B5EF4-FFF2-40B4-BE49-F238E27FC236}">
              <a16:creationId xmlns:a16="http://schemas.microsoft.com/office/drawing/2014/main" id="{C57A6E98-E1E0-BF05-B8D8-74B1C5C5815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7" name="Text 305">
          <a:extLst>
            <a:ext uri="{FF2B5EF4-FFF2-40B4-BE49-F238E27FC236}">
              <a16:creationId xmlns:a16="http://schemas.microsoft.com/office/drawing/2014/main" id="{1F714754-B712-4CA9-E371-1562195D4EB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8" name="Text 306">
          <a:extLst>
            <a:ext uri="{FF2B5EF4-FFF2-40B4-BE49-F238E27FC236}">
              <a16:creationId xmlns:a16="http://schemas.microsoft.com/office/drawing/2014/main" id="{BA77182D-589B-526F-A21C-58979CE2837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29" name="Text 307">
          <a:extLst>
            <a:ext uri="{FF2B5EF4-FFF2-40B4-BE49-F238E27FC236}">
              <a16:creationId xmlns:a16="http://schemas.microsoft.com/office/drawing/2014/main" id="{B8086C46-629D-437F-6219-62C22E02A5B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0" name="Text 308">
          <a:extLst>
            <a:ext uri="{FF2B5EF4-FFF2-40B4-BE49-F238E27FC236}">
              <a16:creationId xmlns:a16="http://schemas.microsoft.com/office/drawing/2014/main" id="{41F12BEF-E124-B8EB-2B5D-82D44D544AD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1" name="Text 309">
          <a:extLst>
            <a:ext uri="{FF2B5EF4-FFF2-40B4-BE49-F238E27FC236}">
              <a16:creationId xmlns:a16="http://schemas.microsoft.com/office/drawing/2014/main" id="{1322CED3-285D-636F-6B92-4C2AFD16855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2" name="Text 310">
          <a:extLst>
            <a:ext uri="{FF2B5EF4-FFF2-40B4-BE49-F238E27FC236}">
              <a16:creationId xmlns:a16="http://schemas.microsoft.com/office/drawing/2014/main" id="{55FA5B46-0F9A-49CE-522C-66A13FD20EB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3" name="Text 311">
          <a:extLst>
            <a:ext uri="{FF2B5EF4-FFF2-40B4-BE49-F238E27FC236}">
              <a16:creationId xmlns:a16="http://schemas.microsoft.com/office/drawing/2014/main" id="{705A6E02-1EA1-1606-CF95-2059DB6CA0A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4" name="Text 312">
          <a:extLst>
            <a:ext uri="{FF2B5EF4-FFF2-40B4-BE49-F238E27FC236}">
              <a16:creationId xmlns:a16="http://schemas.microsoft.com/office/drawing/2014/main" id="{37E5A7D0-D9B3-B2A4-EBB4-762B16206D7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5" name="Text 313">
          <a:extLst>
            <a:ext uri="{FF2B5EF4-FFF2-40B4-BE49-F238E27FC236}">
              <a16:creationId xmlns:a16="http://schemas.microsoft.com/office/drawing/2014/main" id="{A395FBCE-F6C0-614A-FC1F-A429A4D8B94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6" name="Text 314">
          <a:extLst>
            <a:ext uri="{FF2B5EF4-FFF2-40B4-BE49-F238E27FC236}">
              <a16:creationId xmlns:a16="http://schemas.microsoft.com/office/drawing/2014/main" id="{11410211-2FAD-9872-D2D7-725F9E00D7D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7" name="Text 315">
          <a:extLst>
            <a:ext uri="{FF2B5EF4-FFF2-40B4-BE49-F238E27FC236}">
              <a16:creationId xmlns:a16="http://schemas.microsoft.com/office/drawing/2014/main" id="{7AE5A87C-CC56-CF7D-7B22-3DCF4301E0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8" name="Text 316">
          <a:extLst>
            <a:ext uri="{FF2B5EF4-FFF2-40B4-BE49-F238E27FC236}">
              <a16:creationId xmlns:a16="http://schemas.microsoft.com/office/drawing/2014/main" id="{D2BCF799-E540-DA1C-4B2C-178C621589E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39" name="Text 317">
          <a:extLst>
            <a:ext uri="{FF2B5EF4-FFF2-40B4-BE49-F238E27FC236}">
              <a16:creationId xmlns:a16="http://schemas.microsoft.com/office/drawing/2014/main" id="{EB9325A4-A2E4-4A2D-F788-23713D7374D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0" name="Text 318">
          <a:extLst>
            <a:ext uri="{FF2B5EF4-FFF2-40B4-BE49-F238E27FC236}">
              <a16:creationId xmlns:a16="http://schemas.microsoft.com/office/drawing/2014/main" id="{F0565650-6A9C-F514-2C52-8EE7E4612CC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1" name="Text 319">
          <a:extLst>
            <a:ext uri="{FF2B5EF4-FFF2-40B4-BE49-F238E27FC236}">
              <a16:creationId xmlns:a16="http://schemas.microsoft.com/office/drawing/2014/main" id="{59A72058-5672-185B-6779-61EF10CA64D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2" name="Text 320">
          <a:extLst>
            <a:ext uri="{FF2B5EF4-FFF2-40B4-BE49-F238E27FC236}">
              <a16:creationId xmlns:a16="http://schemas.microsoft.com/office/drawing/2014/main" id="{19BD42F8-B802-9EDA-E487-A3F66DD4BC2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3" name="Text 321">
          <a:extLst>
            <a:ext uri="{FF2B5EF4-FFF2-40B4-BE49-F238E27FC236}">
              <a16:creationId xmlns:a16="http://schemas.microsoft.com/office/drawing/2014/main" id="{722D91B2-8759-268C-CC15-710560D2B99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4" name="Text 322">
          <a:extLst>
            <a:ext uri="{FF2B5EF4-FFF2-40B4-BE49-F238E27FC236}">
              <a16:creationId xmlns:a16="http://schemas.microsoft.com/office/drawing/2014/main" id="{57499041-DEC7-B9B3-F2AF-2A08D80A734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5" name="Text 323">
          <a:extLst>
            <a:ext uri="{FF2B5EF4-FFF2-40B4-BE49-F238E27FC236}">
              <a16:creationId xmlns:a16="http://schemas.microsoft.com/office/drawing/2014/main" id="{E873C903-6CF0-10D7-F573-40398F51C31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6" name="Text 324">
          <a:extLst>
            <a:ext uri="{FF2B5EF4-FFF2-40B4-BE49-F238E27FC236}">
              <a16:creationId xmlns:a16="http://schemas.microsoft.com/office/drawing/2014/main" id="{F193FD57-EE5A-7333-6238-FD66A82FCE4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7" name="Text 325">
          <a:extLst>
            <a:ext uri="{FF2B5EF4-FFF2-40B4-BE49-F238E27FC236}">
              <a16:creationId xmlns:a16="http://schemas.microsoft.com/office/drawing/2014/main" id="{3C79E25C-A892-30A9-A5A6-C4A3A6AC068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8" name="Text 326">
          <a:extLst>
            <a:ext uri="{FF2B5EF4-FFF2-40B4-BE49-F238E27FC236}">
              <a16:creationId xmlns:a16="http://schemas.microsoft.com/office/drawing/2014/main" id="{1757BACD-72B9-BBF4-4F77-38965F5D607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49" name="Text 327">
          <a:extLst>
            <a:ext uri="{FF2B5EF4-FFF2-40B4-BE49-F238E27FC236}">
              <a16:creationId xmlns:a16="http://schemas.microsoft.com/office/drawing/2014/main" id="{2D670EA2-C42D-DE99-FBF6-3D58B284FD0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0" name="Text 328">
          <a:extLst>
            <a:ext uri="{FF2B5EF4-FFF2-40B4-BE49-F238E27FC236}">
              <a16:creationId xmlns:a16="http://schemas.microsoft.com/office/drawing/2014/main" id="{3128189A-1BE1-43DA-C27C-BF21FA4D4E0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1" name="Text 329">
          <a:extLst>
            <a:ext uri="{FF2B5EF4-FFF2-40B4-BE49-F238E27FC236}">
              <a16:creationId xmlns:a16="http://schemas.microsoft.com/office/drawing/2014/main" id="{554A9F38-6BFF-AB40-9A1B-292D2A3E727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2" name="Text 330">
          <a:extLst>
            <a:ext uri="{FF2B5EF4-FFF2-40B4-BE49-F238E27FC236}">
              <a16:creationId xmlns:a16="http://schemas.microsoft.com/office/drawing/2014/main" id="{7CBDE087-49C5-F437-F6DA-C09A709B8C0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3" name="Text 331">
          <a:extLst>
            <a:ext uri="{FF2B5EF4-FFF2-40B4-BE49-F238E27FC236}">
              <a16:creationId xmlns:a16="http://schemas.microsoft.com/office/drawing/2014/main" id="{31955D9D-A4D8-E382-0936-8A4E5ED33BF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4" name="Text 332">
          <a:extLst>
            <a:ext uri="{FF2B5EF4-FFF2-40B4-BE49-F238E27FC236}">
              <a16:creationId xmlns:a16="http://schemas.microsoft.com/office/drawing/2014/main" id="{A562CD52-2E91-9837-FCCE-620F45DF35E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5" name="Text 333">
          <a:extLst>
            <a:ext uri="{FF2B5EF4-FFF2-40B4-BE49-F238E27FC236}">
              <a16:creationId xmlns:a16="http://schemas.microsoft.com/office/drawing/2014/main" id="{AD5E4C2A-7660-BF32-A87B-A7581E7962A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6" name="Text 334">
          <a:extLst>
            <a:ext uri="{FF2B5EF4-FFF2-40B4-BE49-F238E27FC236}">
              <a16:creationId xmlns:a16="http://schemas.microsoft.com/office/drawing/2014/main" id="{B98ED26B-74E5-4EC2-59D9-795B897AD7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7" name="Text 335">
          <a:extLst>
            <a:ext uri="{FF2B5EF4-FFF2-40B4-BE49-F238E27FC236}">
              <a16:creationId xmlns:a16="http://schemas.microsoft.com/office/drawing/2014/main" id="{2C163797-33E0-CA1B-D517-430343730B1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8" name="Text 336">
          <a:extLst>
            <a:ext uri="{FF2B5EF4-FFF2-40B4-BE49-F238E27FC236}">
              <a16:creationId xmlns:a16="http://schemas.microsoft.com/office/drawing/2014/main" id="{835873FB-07D0-18D7-7821-B22B57417E1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59" name="Text 337">
          <a:extLst>
            <a:ext uri="{FF2B5EF4-FFF2-40B4-BE49-F238E27FC236}">
              <a16:creationId xmlns:a16="http://schemas.microsoft.com/office/drawing/2014/main" id="{9E8F92E7-2BF3-576E-8AFD-9755E0A402C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0" name="Text 338">
          <a:extLst>
            <a:ext uri="{FF2B5EF4-FFF2-40B4-BE49-F238E27FC236}">
              <a16:creationId xmlns:a16="http://schemas.microsoft.com/office/drawing/2014/main" id="{828C77B9-5AB6-9BF0-926F-1B9BB277CAF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1" name="Text 339">
          <a:extLst>
            <a:ext uri="{FF2B5EF4-FFF2-40B4-BE49-F238E27FC236}">
              <a16:creationId xmlns:a16="http://schemas.microsoft.com/office/drawing/2014/main" id="{8A5C261D-7EBD-74DD-D0F9-EFEC5DC7F4D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2" name="Text 340">
          <a:extLst>
            <a:ext uri="{FF2B5EF4-FFF2-40B4-BE49-F238E27FC236}">
              <a16:creationId xmlns:a16="http://schemas.microsoft.com/office/drawing/2014/main" id="{4E95793F-A059-0C02-A5D4-8DC6D4FE93E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3" name="Text 341">
          <a:extLst>
            <a:ext uri="{FF2B5EF4-FFF2-40B4-BE49-F238E27FC236}">
              <a16:creationId xmlns:a16="http://schemas.microsoft.com/office/drawing/2014/main" id="{6EDF28B0-F1DD-8606-3903-96960CFEC0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4" name="Text 342">
          <a:extLst>
            <a:ext uri="{FF2B5EF4-FFF2-40B4-BE49-F238E27FC236}">
              <a16:creationId xmlns:a16="http://schemas.microsoft.com/office/drawing/2014/main" id="{32CA123C-FEEC-BF64-2C2D-4E7F5524B7A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5" name="Text 343">
          <a:extLst>
            <a:ext uri="{FF2B5EF4-FFF2-40B4-BE49-F238E27FC236}">
              <a16:creationId xmlns:a16="http://schemas.microsoft.com/office/drawing/2014/main" id="{AAABDC70-2368-CE05-B3E3-8541F494F92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6" name="Text 344">
          <a:extLst>
            <a:ext uri="{FF2B5EF4-FFF2-40B4-BE49-F238E27FC236}">
              <a16:creationId xmlns:a16="http://schemas.microsoft.com/office/drawing/2014/main" id="{CF4D9B98-96C8-D63B-AB6E-A853ED8B048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7" name="Text 345">
          <a:extLst>
            <a:ext uri="{FF2B5EF4-FFF2-40B4-BE49-F238E27FC236}">
              <a16:creationId xmlns:a16="http://schemas.microsoft.com/office/drawing/2014/main" id="{BD8984CE-CC4E-C427-1EEA-60F187D3250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8" name="Text 346">
          <a:extLst>
            <a:ext uri="{FF2B5EF4-FFF2-40B4-BE49-F238E27FC236}">
              <a16:creationId xmlns:a16="http://schemas.microsoft.com/office/drawing/2014/main" id="{5A8E73C2-25ED-6322-3089-5C2C51E004D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69" name="Text 347">
          <a:extLst>
            <a:ext uri="{FF2B5EF4-FFF2-40B4-BE49-F238E27FC236}">
              <a16:creationId xmlns:a16="http://schemas.microsoft.com/office/drawing/2014/main" id="{1D3E6311-C3C9-5CC0-045A-96F1485C61B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0" name="Text 348">
          <a:extLst>
            <a:ext uri="{FF2B5EF4-FFF2-40B4-BE49-F238E27FC236}">
              <a16:creationId xmlns:a16="http://schemas.microsoft.com/office/drawing/2014/main" id="{53EF1211-B59F-6DB0-2D52-A16C4D5497D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1" name="Text 349">
          <a:extLst>
            <a:ext uri="{FF2B5EF4-FFF2-40B4-BE49-F238E27FC236}">
              <a16:creationId xmlns:a16="http://schemas.microsoft.com/office/drawing/2014/main" id="{EC3964D5-EBAF-43B4-978E-E288393C41C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2" name="Text 350">
          <a:extLst>
            <a:ext uri="{FF2B5EF4-FFF2-40B4-BE49-F238E27FC236}">
              <a16:creationId xmlns:a16="http://schemas.microsoft.com/office/drawing/2014/main" id="{96695DC8-8352-88DA-4D1C-ECF96E81678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3" name="Text 351">
          <a:extLst>
            <a:ext uri="{FF2B5EF4-FFF2-40B4-BE49-F238E27FC236}">
              <a16:creationId xmlns:a16="http://schemas.microsoft.com/office/drawing/2014/main" id="{4DF2BB8A-CC79-52E7-BACA-426EF174D25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4" name="Text 352">
          <a:extLst>
            <a:ext uri="{FF2B5EF4-FFF2-40B4-BE49-F238E27FC236}">
              <a16:creationId xmlns:a16="http://schemas.microsoft.com/office/drawing/2014/main" id="{57B009F9-59D6-6ADA-443E-0BFCA64E15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5" name="Text 353">
          <a:extLst>
            <a:ext uri="{FF2B5EF4-FFF2-40B4-BE49-F238E27FC236}">
              <a16:creationId xmlns:a16="http://schemas.microsoft.com/office/drawing/2014/main" id="{5B5D8558-70BB-DC26-A2AE-58BBAB891FA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6" name="Text 354">
          <a:extLst>
            <a:ext uri="{FF2B5EF4-FFF2-40B4-BE49-F238E27FC236}">
              <a16:creationId xmlns:a16="http://schemas.microsoft.com/office/drawing/2014/main" id="{5BA6B674-ED18-79E7-2BBE-51F14EF8C8D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7" name="Text 355">
          <a:extLst>
            <a:ext uri="{FF2B5EF4-FFF2-40B4-BE49-F238E27FC236}">
              <a16:creationId xmlns:a16="http://schemas.microsoft.com/office/drawing/2014/main" id="{6B334C3C-7FB1-6D67-D72B-C9FB6976330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8" name="Text 356">
          <a:extLst>
            <a:ext uri="{FF2B5EF4-FFF2-40B4-BE49-F238E27FC236}">
              <a16:creationId xmlns:a16="http://schemas.microsoft.com/office/drawing/2014/main" id="{2F8BC96C-18AA-0563-A617-212EA90E113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79" name="Text 357">
          <a:extLst>
            <a:ext uri="{FF2B5EF4-FFF2-40B4-BE49-F238E27FC236}">
              <a16:creationId xmlns:a16="http://schemas.microsoft.com/office/drawing/2014/main" id="{4DFCE6CF-C9DC-CC68-3077-76514656249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0" name="Text 358">
          <a:extLst>
            <a:ext uri="{FF2B5EF4-FFF2-40B4-BE49-F238E27FC236}">
              <a16:creationId xmlns:a16="http://schemas.microsoft.com/office/drawing/2014/main" id="{3AD5FC71-443C-4B98-2747-AEBEB7F58BA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1" name="Text 359">
          <a:extLst>
            <a:ext uri="{FF2B5EF4-FFF2-40B4-BE49-F238E27FC236}">
              <a16:creationId xmlns:a16="http://schemas.microsoft.com/office/drawing/2014/main" id="{3A8E4061-C924-9C4D-42C5-A1BD23774E5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2" name="Text 360">
          <a:extLst>
            <a:ext uri="{FF2B5EF4-FFF2-40B4-BE49-F238E27FC236}">
              <a16:creationId xmlns:a16="http://schemas.microsoft.com/office/drawing/2014/main" id="{1ECC4D2C-1F29-0B46-B91B-43881AB66DB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3" name="Text 361">
          <a:extLst>
            <a:ext uri="{FF2B5EF4-FFF2-40B4-BE49-F238E27FC236}">
              <a16:creationId xmlns:a16="http://schemas.microsoft.com/office/drawing/2014/main" id="{BF221ADF-B620-E59B-627E-10E10493734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4" name="Text 362">
          <a:extLst>
            <a:ext uri="{FF2B5EF4-FFF2-40B4-BE49-F238E27FC236}">
              <a16:creationId xmlns:a16="http://schemas.microsoft.com/office/drawing/2014/main" id="{8C077307-7AED-4F26-38AE-4C46AE61A16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5" name="Text 363">
          <a:extLst>
            <a:ext uri="{FF2B5EF4-FFF2-40B4-BE49-F238E27FC236}">
              <a16:creationId xmlns:a16="http://schemas.microsoft.com/office/drawing/2014/main" id="{B035873A-9DF0-0002-FC3C-6ECE51A91AB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6" name="Text 364">
          <a:extLst>
            <a:ext uri="{FF2B5EF4-FFF2-40B4-BE49-F238E27FC236}">
              <a16:creationId xmlns:a16="http://schemas.microsoft.com/office/drawing/2014/main" id="{8073082E-3B8E-7770-C385-FF82EAD47C5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7" name="Text 365">
          <a:extLst>
            <a:ext uri="{FF2B5EF4-FFF2-40B4-BE49-F238E27FC236}">
              <a16:creationId xmlns:a16="http://schemas.microsoft.com/office/drawing/2014/main" id="{2E59199F-EFEE-FCFD-8B6C-837A505FB5D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8" name="Text 366">
          <a:extLst>
            <a:ext uri="{FF2B5EF4-FFF2-40B4-BE49-F238E27FC236}">
              <a16:creationId xmlns:a16="http://schemas.microsoft.com/office/drawing/2014/main" id="{3C57D715-6224-0804-5CA8-550AA026742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89" name="Text 367">
          <a:extLst>
            <a:ext uri="{FF2B5EF4-FFF2-40B4-BE49-F238E27FC236}">
              <a16:creationId xmlns:a16="http://schemas.microsoft.com/office/drawing/2014/main" id="{34982D03-8A90-0F46-22FC-EBA93FF2EE1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0" name="Text 368">
          <a:extLst>
            <a:ext uri="{FF2B5EF4-FFF2-40B4-BE49-F238E27FC236}">
              <a16:creationId xmlns:a16="http://schemas.microsoft.com/office/drawing/2014/main" id="{18DB4320-2DBF-939E-F6D3-DFC7BEAE6E2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1" name="Text 369">
          <a:extLst>
            <a:ext uri="{FF2B5EF4-FFF2-40B4-BE49-F238E27FC236}">
              <a16:creationId xmlns:a16="http://schemas.microsoft.com/office/drawing/2014/main" id="{35C990D6-F9B2-3DCB-E036-F43D3C0006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2" name="Text 370">
          <a:extLst>
            <a:ext uri="{FF2B5EF4-FFF2-40B4-BE49-F238E27FC236}">
              <a16:creationId xmlns:a16="http://schemas.microsoft.com/office/drawing/2014/main" id="{5D098C23-599B-29C7-2AD5-F55D236E9F2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3" name="Text 371">
          <a:extLst>
            <a:ext uri="{FF2B5EF4-FFF2-40B4-BE49-F238E27FC236}">
              <a16:creationId xmlns:a16="http://schemas.microsoft.com/office/drawing/2014/main" id="{0D4EBC4D-0469-D3B5-232A-90F93456E6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4" name="Text 372">
          <a:extLst>
            <a:ext uri="{FF2B5EF4-FFF2-40B4-BE49-F238E27FC236}">
              <a16:creationId xmlns:a16="http://schemas.microsoft.com/office/drawing/2014/main" id="{9C9F3FBF-645D-D7E7-A60E-9F6AC746939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5" name="Text 373">
          <a:extLst>
            <a:ext uri="{FF2B5EF4-FFF2-40B4-BE49-F238E27FC236}">
              <a16:creationId xmlns:a16="http://schemas.microsoft.com/office/drawing/2014/main" id="{437280BB-AED1-76EC-1EB1-60718C5713F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6" name="Text 374">
          <a:extLst>
            <a:ext uri="{FF2B5EF4-FFF2-40B4-BE49-F238E27FC236}">
              <a16:creationId xmlns:a16="http://schemas.microsoft.com/office/drawing/2014/main" id="{8C06D24A-0ABA-8035-A5D2-9FE60736D94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7" name="Text 375">
          <a:extLst>
            <a:ext uri="{FF2B5EF4-FFF2-40B4-BE49-F238E27FC236}">
              <a16:creationId xmlns:a16="http://schemas.microsoft.com/office/drawing/2014/main" id="{6BCB0540-983C-4C5F-C996-CBEA2E1AD74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8" name="Text 376">
          <a:extLst>
            <a:ext uri="{FF2B5EF4-FFF2-40B4-BE49-F238E27FC236}">
              <a16:creationId xmlns:a16="http://schemas.microsoft.com/office/drawing/2014/main" id="{04744324-D5F9-D752-4E3C-76035275CB3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299" name="Text 377">
          <a:extLst>
            <a:ext uri="{FF2B5EF4-FFF2-40B4-BE49-F238E27FC236}">
              <a16:creationId xmlns:a16="http://schemas.microsoft.com/office/drawing/2014/main" id="{A440CE62-4883-DD73-65DD-9C616A8D46B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0" name="Text 378">
          <a:extLst>
            <a:ext uri="{FF2B5EF4-FFF2-40B4-BE49-F238E27FC236}">
              <a16:creationId xmlns:a16="http://schemas.microsoft.com/office/drawing/2014/main" id="{B29B97BF-9BC3-1981-7157-E7C3E6F03D8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1" name="Text 379">
          <a:extLst>
            <a:ext uri="{FF2B5EF4-FFF2-40B4-BE49-F238E27FC236}">
              <a16:creationId xmlns:a16="http://schemas.microsoft.com/office/drawing/2014/main" id="{1C967AF1-D833-FD83-BBE9-097B7471434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2" name="Text 380">
          <a:extLst>
            <a:ext uri="{FF2B5EF4-FFF2-40B4-BE49-F238E27FC236}">
              <a16:creationId xmlns:a16="http://schemas.microsoft.com/office/drawing/2014/main" id="{0E4D5937-D076-A631-80FF-4B31075229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3" name="Text 381">
          <a:extLst>
            <a:ext uri="{FF2B5EF4-FFF2-40B4-BE49-F238E27FC236}">
              <a16:creationId xmlns:a16="http://schemas.microsoft.com/office/drawing/2014/main" id="{2C56F106-1664-2976-81E6-884152715E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4" name="Text 382">
          <a:extLst>
            <a:ext uri="{FF2B5EF4-FFF2-40B4-BE49-F238E27FC236}">
              <a16:creationId xmlns:a16="http://schemas.microsoft.com/office/drawing/2014/main" id="{BBD27314-B419-C3DF-5D56-FC54CD1C880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5" name="Text 383">
          <a:extLst>
            <a:ext uri="{FF2B5EF4-FFF2-40B4-BE49-F238E27FC236}">
              <a16:creationId xmlns:a16="http://schemas.microsoft.com/office/drawing/2014/main" id="{E283A904-5166-6345-76EE-A653D712AA0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6" name="Text 384">
          <a:extLst>
            <a:ext uri="{FF2B5EF4-FFF2-40B4-BE49-F238E27FC236}">
              <a16:creationId xmlns:a16="http://schemas.microsoft.com/office/drawing/2014/main" id="{972D705B-059B-6340-AE41-D7880631451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7" name="Text 385">
          <a:extLst>
            <a:ext uri="{FF2B5EF4-FFF2-40B4-BE49-F238E27FC236}">
              <a16:creationId xmlns:a16="http://schemas.microsoft.com/office/drawing/2014/main" id="{5B1C52C1-681D-C710-FCA7-AD10376BEC3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8" name="Text 386">
          <a:extLst>
            <a:ext uri="{FF2B5EF4-FFF2-40B4-BE49-F238E27FC236}">
              <a16:creationId xmlns:a16="http://schemas.microsoft.com/office/drawing/2014/main" id="{4F251912-896C-43BB-9C89-7F2EDF2371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09" name="Text 387">
          <a:extLst>
            <a:ext uri="{FF2B5EF4-FFF2-40B4-BE49-F238E27FC236}">
              <a16:creationId xmlns:a16="http://schemas.microsoft.com/office/drawing/2014/main" id="{14AF77EB-D291-3AD4-4516-A0BA3D167A7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0" name="Text 388">
          <a:extLst>
            <a:ext uri="{FF2B5EF4-FFF2-40B4-BE49-F238E27FC236}">
              <a16:creationId xmlns:a16="http://schemas.microsoft.com/office/drawing/2014/main" id="{35131250-9620-01B0-F6D7-63C4E4AA1CC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1" name="Text 389">
          <a:extLst>
            <a:ext uri="{FF2B5EF4-FFF2-40B4-BE49-F238E27FC236}">
              <a16:creationId xmlns:a16="http://schemas.microsoft.com/office/drawing/2014/main" id="{C0E2C8AF-D267-08F3-2161-16C0CF03DB4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2" name="Text 390">
          <a:extLst>
            <a:ext uri="{FF2B5EF4-FFF2-40B4-BE49-F238E27FC236}">
              <a16:creationId xmlns:a16="http://schemas.microsoft.com/office/drawing/2014/main" id="{48ACD539-6FB7-D8EB-0DB5-4591998678E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3" name="Text 391">
          <a:extLst>
            <a:ext uri="{FF2B5EF4-FFF2-40B4-BE49-F238E27FC236}">
              <a16:creationId xmlns:a16="http://schemas.microsoft.com/office/drawing/2014/main" id="{2D7467D2-8000-11E3-0A41-D6E9E02F840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4" name="Text 392">
          <a:extLst>
            <a:ext uri="{FF2B5EF4-FFF2-40B4-BE49-F238E27FC236}">
              <a16:creationId xmlns:a16="http://schemas.microsoft.com/office/drawing/2014/main" id="{18932934-31AB-F945-3902-A30AF707E95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5" name="Text 393">
          <a:extLst>
            <a:ext uri="{FF2B5EF4-FFF2-40B4-BE49-F238E27FC236}">
              <a16:creationId xmlns:a16="http://schemas.microsoft.com/office/drawing/2014/main" id="{12B396EB-244A-1F4B-2B4D-E6D1C657F56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6" name="Text 394">
          <a:extLst>
            <a:ext uri="{FF2B5EF4-FFF2-40B4-BE49-F238E27FC236}">
              <a16:creationId xmlns:a16="http://schemas.microsoft.com/office/drawing/2014/main" id="{E54E0327-16A8-1F39-82B7-B925905FAE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7" name="Text 395">
          <a:extLst>
            <a:ext uri="{FF2B5EF4-FFF2-40B4-BE49-F238E27FC236}">
              <a16:creationId xmlns:a16="http://schemas.microsoft.com/office/drawing/2014/main" id="{797752C3-F18C-D5E2-99DB-755C019D684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8" name="Text 396">
          <a:extLst>
            <a:ext uri="{FF2B5EF4-FFF2-40B4-BE49-F238E27FC236}">
              <a16:creationId xmlns:a16="http://schemas.microsoft.com/office/drawing/2014/main" id="{67FFABB4-F739-57CD-CB5D-D34C5CBF033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19" name="Text 397">
          <a:extLst>
            <a:ext uri="{FF2B5EF4-FFF2-40B4-BE49-F238E27FC236}">
              <a16:creationId xmlns:a16="http://schemas.microsoft.com/office/drawing/2014/main" id="{E73EA03F-64AA-7C2F-F83A-0ACE132E81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0" name="Text 398">
          <a:extLst>
            <a:ext uri="{FF2B5EF4-FFF2-40B4-BE49-F238E27FC236}">
              <a16:creationId xmlns:a16="http://schemas.microsoft.com/office/drawing/2014/main" id="{FB022940-1A5C-9704-4498-792F62FF90C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1" name="Text 399">
          <a:extLst>
            <a:ext uri="{FF2B5EF4-FFF2-40B4-BE49-F238E27FC236}">
              <a16:creationId xmlns:a16="http://schemas.microsoft.com/office/drawing/2014/main" id="{6B86F02C-DBCC-2C53-7F02-0BD246E92E9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2" name="Text 400">
          <a:extLst>
            <a:ext uri="{FF2B5EF4-FFF2-40B4-BE49-F238E27FC236}">
              <a16:creationId xmlns:a16="http://schemas.microsoft.com/office/drawing/2014/main" id="{96C6DD00-121C-F0B6-4F63-A782E8F4CC2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3" name="Text 401">
          <a:extLst>
            <a:ext uri="{FF2B5EF4-FFF2-40B4-BE49-F238E27FC236}">
              <a16:creationId xmlns:a16="http://schemas.microsoft.com/office/drawing/2014/main" id="{EFA54607-D861-F85B-0B6B-AE5F09F8813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4" name="Text 402">
          <a:extLst>
            <a:ext uri="{FF2B5EF4-FFF2-40B4-BE49-F238E27FC236}">
              <a16:creationId xmlns:a16="http://schemas.microsoft.com/office/drawing/2014/main" id="{AA2E9459-81DC-6B0E-EF16-4F0FFA456CB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5" name="Text 403">
          <a:extLst>
            <a:ext uri="{FF2B5EF4-FFF2-40B4-BE49-F238E27FC236}">
              <a16:creationId xmlns:a16="http://schemas.microsoft.com/office/drawing/2014/main" id="{31206D35-7235-439D-854F-B25208A0F77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6" name="Text 404">
          <a:extLst>
            <a:ext uri="{FF2B5EF4-FFF2-40B4-BE49-F238E27FC236}">
              <a16:creationId xmlns:a16="http://schemas.microsoft.com/office/drawing/2014/main" id="{21B8C58F-B58A-6AA8-DE1B-28E6729B173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7" name="Text 405">
          <a:extLst>
            <a:ext uri="{FF2B5EF4-FFF2-40B4-BE49-F238E27FC236}">
              <a16:creationId xmlns:a16="http://schemas.microsoft.com/office/drawing/2014/main" id="{DAF28119-A2CE-B795-E3B4-F8EE99108B5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8" name="Text 406">
          <a:extLst>
            <a:ext uri="{FF2B5EF4-FFF2-40B4-BE49-F238E27FC236}">
              <a16:creationId xmlns:a16="http://schemas.microsoft.com/office/drawing/2014/main" id="{EBBBD06A-0F3C-9EE3-08F6-F2A1CE20444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29" name="Text 407">
          <a:extLst>
            <a:ext uri="{FF2B5EF4-FFF2-40B4-BE49-F238E27FC236}">
              <a16:creationId xmlns:a16="http://schemas.microsoft.com/office/drawing/2014/main" id="{3ACF8954-913D-F7B8-70D5-DB5D4EF4844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0" name="Text 408">
          <a:extLst>
            <a:ext uri="{FF2B5EF4-FFF2-40B4-BE49-F238E27FC236}">
              <a16:creationId xmlns:a16="http://schemas.microsoft.com/office/drawing/2014/main" id="{D7F5CEFD-5BCB-CBE2-439A-A3680E30D06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1" name="Text 409">
          <a:extLst>
            <a:ext uri="{FF2B5EF4-FFF2-40B4-BE49-F238E27FC236}">
              <a16:creationId xmlns:a16="http://schemas.microsoft.com/office/drawing/2014/main" id="{15CFF24A-6C65-D3C6-75B4-909040B5ED4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2" name="Text 410">
          <a:extLst>
            <a:ext uri="{FF2B5EF4-FFF2-40B4-BE49-F238E27FC236}">
              <a16:creationId xmlns:a16="http://schemas.microsoft.com/office/drawing/2014/main" id="{1E8F24E4-3023-D555-9BB8-E9B38DA64C0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3" name="Text 411">
          <a:extLst>
            <a:ext uri="{FF2B5EF4-FFF2-40B4-BE49-F238E27FC236}">
              <a16:creationId xmlns:a16="http://schemas.microsoft.com/office/drawing/2014/main" id="{08D7B8DC-FACA-4A25-33DC-E64EFD535C3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4" name="Text 412">
          <a:extLst>
            <a:ext uri="{FF2B5EF4-FFF2-40B4-BE49-F238E27FC236}">
              <a16:creationId xmlns:a16="http://schemas.microsoft.com/office/drawing/2014/main" id="{33297085-5AA9-3A1D-AB2E-43098438931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5" name="Text 413">
          <a:extLst>
            <a:ext uri="{FF2B5EF4-FFF2-40B4-BE49-F238E27FC236}">
              <a16:creationId xmlns:a16="http://schemas.microsoft.com/office/drawing/2014/main" id="{7E8634DE-80EC-25AF-13A4-CFF0EC7950F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6" name="Text 414">
          <a:extLst>
            <a:ext uri="{FF2B5EF4-FFF2-40B4-BE49-F238E27FC236}">
              <a16:creationId xmlns:a16="http://schemas.microsoft.com/office/drawing/2014/main" id="{6CA56EE8-D7C5-6636-2FD2-81B96EAEF2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7" name="Text 415">
          <a:extLst>
            <a:ext uri="{FF2B5EF4-FFF2-40B4-BE49-F238E27FC236}">
              <a16:creationId xmlns:a16="http://schemas.microsoft.com/office/drawing/2014/main" id="{E2250ACC-77A6-8F91-FB0B-81B78CC1E7B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8" name="Text 416">
          <a:extLst>
            <a:ext uri="{FF2B5EF4-FFF2-40B4-BE49-F238E27FC236}">
              <a16:creationId xmlns:a16="http://schemas.microsoft.com/office/drawing/2014/main" id="{0A29A064-1390-A39F-A2A2-839DFAC4CA2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39" name="Text 417">
          <a:extLst>
            <a:ext uri="{FF2B5EF4-FFF2-40B4-BE49-F238E27FC236}">
              <a16:creationId xmlns:a16="http://schemas.microsoft.com/office/drawing/2014/main" id="{33ABF7B1-89CE-FD34-FD01-C0BBB67D212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0" name="Text 418">
          <a:extLst>
            <a:ext uri="{FF2B5EF4-FFF2-40B4-BE49-F238E27FC236}">
              <a16:creationId xmlns:a16="http://schemas.microsoft.com/office/drawing/2014/main" id="{E5A74161-BECB-F7C1-E4C6-375089AE92C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1" name="Text 419">
          <a:extLst>
            <a:ext uri="{FF2B5EF4-FFF2-40B4-BE49-F238E27FC236}">
              <a16:creationId xmlns:a16="http://schemas.microsoft.com/office/drawing/2014/main" id="{314DE7B3-9854-1A5E-E283-186C7FFB9F1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2" name="Text 420">
          <a:extLst>
            <a:ext uri="{FF2B5EF4-FFF2-40B4-BE49-F238E27FC236}">
              <a16:creationId xmlns:a16="http://schemas.microsoft.com/office/drawing/2014/main" id="{BDB4E473-B7B1-0A7D-9330-3BD6E735DAB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3" name="Text 421">
          <a:extLst>
            <a:ext uri="{FF2B5EF4-FFF2-40B4-BE49-F238E27FC236}">
              <a16:creationId xmlns:a16="http://schemas.microsoft.com/office/drawing/2014/main" id="{A0060F8D-0572-187C-E25C-E401DCC7BD1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4" name="Text 422">
          <a:extLst>
            <a:ext uri="{FF2B5EF4-FFF2-40B4-BE49-F238E27FC236}">
              <a16:creationId xmlns:a16="http://schemas.microsoft.com/office/drawing/2014/main" id="{39878194-1FC6-A284-3DAC-619D0CD1765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5" name="Text 423">
          <a:extLst>
            <a:ext uri="{FF2B5EF4-FFF2-40B4-BE49-F238E27FC236}">
              <a16:creationId xmlns:a16="http://schemas.microsoft.com/office/drawing/2014/main" id="{C49DD664-07EE-068B-C63B-CCC67ABB426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6" name="Text 424">
          <a:extLst>
            <a:ext uri="{FF2B5EF4-FFF2-40B4-BE49-F238E27FC236}">
              <a16:creationId xmlns:a16="http://schemas.microsoft.com/office/drawing/2014/main" id="{C10EC798-36E2-CF37-DAF4-3BE126E91F0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7" name="Text 425">
          <a:extLst>
            <a:ext uri="{FF2B5EF4-FFF2-40B4-BE49-F238E27FC236}">
              <a16:creationId xmlns:a16="http://schemas.microsoft.com/office/drawing/2014/main" id="{7D4427D0-340C-0DC2-8AF9-92621C010BD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8" name="Text 426">
          <a:extLst>
            <a:ext uri="{FF2B5EF4-FFF2-40B4-BE49-F238E27FC236}">
              <a16:creationId xmlns:a16="http://schemas.microsoft.com/office/drawing/2014/main" id="{421A3D52-35F0-B6D4-1E2A-3F5A9807ED4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49" name="Text 427">
          <a:extLst>
            <a:ext uri="{FF2B5EF4-FFF2-40B4-BE49-F238E27FC236}">
              <a16:creationId xmlns:a16="http://schemas.microsoft.com/office/drawing/2014/main" id="{664214C5-575B-D2A6-1CCD-6FAAD3327DF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0" name="Text 428">
          <a:extLst>
            <a:ext uri="{FF2B5EF4-FFF2-40B4-BE49-F238E27FC236}">
              <a16:creationId xmlns:a16="http://schemas.microsoft.com/office/drawing/2014/main" id="{1AA5DCFA-57A3-DAD1-9037-0F2B46D4725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1" name="Text 429">
          <a:extLst>
            <a:ext uri="{FF2B5EF4-FFF2-40B4-BE49-F238E27FC236}">
              <a16:creationId xmlns:a16="http://schemas.microsoft.com/office/drawing/2014/main" id="{AF12C5DD-5568-E7EC-A954-B9A4DE5CFDE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2" name="Text 430">
          <a:extLst>
            <a:ext uri="{FF2B5EF4-FFF2-40B4-BE49-F238E27FC236}">
              <a16:creationId xmlns:a16="http://schemas.microsoft.com/office/drawing/2014/main" id="{FD0A0523-F256-D5C2-90B8-B85DDE0377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3" name="Text 431">
          <a:extLst>
            <a:ext uri="{FF2B5EF4-FFF2-40B4-BE49-F238E27FC236}">
              <a16:creationId xmlns:a16="http://schemas.microsoft.com/office/drawing/2014/main" id="{E4534F33-7B8B-618E-70E7-C6FB2CCB60B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4" name="Text 432">
          <a:extLst>
            <a:ext uri="{FF2B5EF4-FFF2-40B4-BE49-F238E27FC236}">
              <a16:creationId xmlns:a16="http://schemas.microsoft.com/office/drawing/2014/main" id="{1DA07124-D1BC-864F-8358-06F2F260EA1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5" name="Text 433">
          <a:extLst>
            <a:ext uri="{FF2B5EF4-FFF2-40B4-BE49-F238E27FC236}">
              <a16:creationId xmlns:a16="http://schemas.microsoft.com/office/drawing/2014/main" id="{ADEE9500-AF92-F46F-FE72-64EF1B66293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6" name="Text 434">
          <a:extLst>
            <a:ext uri="{FF2B5EF4-FFF2-40B4-BE49-F238E27FC236}">
              <a16:creationId xmlns:a16="http://schemas.microsoft.com/office/drawing/2014/main" id="{6B1F67F9-EE32-7453-BDF5-B849F2AB626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7" name="Text 435">
          <a:extLst>
            <a:ext uri="{FF2B5EF4-FFF2-40B4-BE49-F238E27FC236}">
              <a16:creationId xmlns:a16="http://schemas.microsoft.com/office/drawing/2014/main" id="{339226CF-706E-5FD2-81AE-11F00603C0F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8" name="Text 436">
          <a:extLst>
            <a:ext uri="{FF2B5EF4-FFF2-40B4-BE49-F238E27FC236}">
              <a16:creationId xmlns:a16="http://schemas.microsoft.com/office/drawing/2014/main" id="{3B87E4C3-263F-068C-7C8C-324194D6CE6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59" name="Text 437">
          <a:extLst>
            <a:ext uri="{FF2B5EF4-FFF2-40B4-BE49-F238E27FC236}">
              <a16:creationId xmlns:a16="http://schemas.microsoft.com/office/drawing/2014/main" id="{CDED957D-FF47-1D5D-B61D-DB433A3AB7D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0" name="Text 438">
          <a:extLst>
            <a:ext uri="{FF2B5EF4-FFF2-40B4-BE49-F238E27FC236}">
              <a16:creationId xmlns:a16="http://schemas.microsoft.com/office/drawing/2014/main" id="{3CD2D93B-E741-E9F7-8E08-5713FB1848F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1" name="Text 439">
          <a:extLst>
            <a:ext uri="{FF2B5EF4-FFF2-40B4-BE49-F238E27FC236}">
              <a16:creationId xmlns:a16="http://schemas.microsoft.com/office/drawing/2014/main" id="{643ECCEA-CECA-4CA5-5850-1C0A5319C7E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2" name="Text 440">
          <a:extLst>
            <a:ext uri="{FF2B5EF4-FFF2-40B4-BE49-F238E27FC236}">
              <a16:creationId xmlns:a16="http://schemas.microsoft.com/office/drawing/2014/main" id="{BBE456C9-1B80-214F-D2E7-37EFC8C1C74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3" name="Text 441">
          <a:extLst>
            <a:ext uri="{FF2B5EF4-FFF2-40B4-BE49-F238E27FC236}">
              <a16:creationId xmlns:a16="http://schemas.microsoft.com/office/drawing/2014/main" id="{6362AC66-069D-C926-B58F-857A24F8DE5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4" name="Text 442">
          <a:extLst>
            <a:ext uri="{FF2B5EF4-FFF2-40B4-BE49-F238E27FC236}">
              <a16:creationId xmlns:a16="http://schemas.microsoft.com/office/drawing/2014/main" id="{7E54316B-F9C7-8388-125C-C092C4DA90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5" name="Text 443">
          <a:extLst>
            <a:ext uri="{FF2B5EF4-FFF2-40B4-BE49-F238E27FC236}">
              <a16:creationId xmlns:a16="http://schemas.microsoft.com/office/drawing/2014/main" id="{7A40D882-0D5A-F097-425C-AAE76600642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6" name="Text 444">
          <a:extLst>
            <a:ext uri="{FF2B5EF4-FFF2-40B4-BE49-F238E27FC236}">
              <a16:creationId xmlns:a16="http://schemas.microsoft.com/office/drawing/2014/main" id="{14BDCDD9-57DF-4777-0324-40BE9394375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7" name="Text 445">
          <a:extLst>
            <a:ext uri="{FF2B5EF4-FFF2-40B4-BE49-F238E27FC236}">
              <a16:creationId xmlns:a16="http://schemas.microsoft.com/office/drawing/2014/main" id="{DC73B3EF-0F1F-7166-7C53-576D3FF1C25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8" name="Text 446">
          <a:extLst>
            <a:ext uri="{FF2B5EF4-FFF2-40B4-BE49-F238E27FC236}">
              <a16:creationId xmlns:a16="http://schemas.microsoft.com/office/drawing/2014/main" id="{BB5DFF60-4F58-8DAC-6C20-7599099B4EF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69" name="Text 447">
          <a:extLst>
            <a:ext uri="{FF2B5EF4-FFF2-40B4-BE49-F238E27FC236}">
              <a16:creationId xmlns:a16="http://schemas.microsoft.com/office/drawing/2014/main" id="{62BE60EA-9344-FAEC-76BB-421E344D5CC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0" name="Text 448">
          <a:extLst>
            <a:ext uri="{FF2B5EF4-FFF2-40B4-BE49-F238E27FC236}">
              <a16:creationId xmlns:a16="http://schemas.microsoft.com/office/drawing/2014/main" id="{8499FA27-55DD-64AE-E478-839AFAF7BB2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1" name="Text 449">
          <a:extLst>
            <a:ext uri="{FF2B5EF4-FFF2-40B4-BE49-F238E27FC236}">
              <a16:creationId xmlns:a16="http://schemas.microsoft.com/office/drawing/2014/main" id="{50257967-055D-7E13-0558-F8F1956498D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2" name="Text 450">
          <a:extLst>
            <a:ext uri="{FF2B5EF4-FFF2-40B4-BE49-F238E27FC236}">
              <a16:creationId xmlns:a16="http://schemas.microsoft.com/office/drawing/2014/main" id="{E5DE74C9-3A2B-A08C-FCBF-A14E7F52491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3" name="Text 451">
          <a:extLst>
            <a:ext uri="{FF2B5EF4-FFF2-40B4-BE49-F238E27FC236}">
              <a16:creationId xmlns:a16="http://schemas.microsoft.com/office/drawing/2014/main" id="{C77C5CBD-F54A-71F0-8716-799D375B041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4" name="Text 452">
          <a:extLst>
            <a:ext uri="{FF2B5EF4-FFF2-40B4-BE49-F238E27FC236}">
              <a16:creationId xmlns:a16="http://schemas.microsoft.com/office/drawing/2014/main" id="{0131B158-EC49-2E66-00A3-62DD4BB5253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5" name="Text 453">
          <a:extLst>
            <a:ext uri="{FF2B5EF4-FFF2-40B4-BE49-F238E27FC236}">
              <a16:creationId xmlns:a16="http://schemas.microsoft.com/office/drawing/2014/main" id="{CD648ABF-6DC5-2D4A-0389-69C4EACE4D3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6" name="Text 454">
          <a:extLst>
            <a:ext uri="{FF2B5EF4-FFF2-40B4-BE49-F238E27FC236}">
              <a16:creationId xmlns:a16="http://schemas.microsoft.com/office/drawing/2014/main" id="{3D6B9F35-5762-A8B7-50D0-1C215747E26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7" name="Text 455">
          <a:extLst>
            <a:ext uri="{FF2B5EF4-FFF2-40B4-BE49-F238E27FC236}">
              <a16:creationId xmlns:a16="http://schemas.microsoft.com/office/drawing/2014/main" id="{9B79A247-617C-DFD7-C9DE-943AD905D67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8" name="Text 456">
          <a:extLst>
            <a:ext uri="{FF2B5EF4-FFF2-40B4-BE49-F238E27FC236}">
              <a16:creationId xmlns:a16="http://schemas.microsoft.com/office/drawing/2014/main" id="{9B899174-496A-AC40-EFE0-2B617E463AC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79" name="Text 457">
          <a:extLst>
            <a:ext uri="{FF2B5EF4-FFF2-40B4-BE49-F238E27FC236}">
              <a16:creationId xmlns:a16="http://schemas.microsoft.com/office/drawing/2014/main" id="{B97678AD-FA1B-863A-827C-B0A07EB6CB0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0" name="Text 458">
          <a:extLst>
            <a:ext uri="{FF2B5EF4-FFF2-40B4-BE49-F238E27FC236}">
              <a16:creationId xmlns:a16="http://schemas.microsoft.com/office/drawing/2014/main" id="{FEAF136A-AEAD-F9E3-1162-8F89A099742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1" name="Text 459">
          <a:extLst>
            <a:ext uri="{FF2B5EF4-FFF2-40B4-BE49-F238E27FC236}">
              <a16:creationId xmlns:a16="http://schemas.microsoft.com/office/drawing/2014/main" id="{33B74F55-46C0-BA9F-9058-00476871300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2" name="Text 460">
          <a:extLst>
            <a:ext uri="{FF2B5EF4-FFF2-40B4-BE49-F238E27FC236}">
              <a16:creationId xmlns:a16="http://schemas.microsoft.com/office/drawing/2014/main" id="{277529B9-620A-D118-971F-22F479A4182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3" name="Text 461">
          <a:extLst>
            <a:ext uri="{FF2B5EF4-FFF2-40B4-BE49-F238E27FC236}">
              <a16:creationId xmlns:a16="http://schemas.microsoft.com/office/drawing/2014/main" id="{CB38988E-9CFE-8592-F3B5-A0FFE40FA09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4" name="Text 462">
          <a:extLst>
            <a:ext uri="{FF2B5EF4-FFF2-40B4-BE49-F238E27FC236}">
              <a16:creationId xmlns:a16="http://schemas.microsoft.com/office/drawing/2014/main" id="{BF339726-45FD-F327-7916-892AAAB70F8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5" name="Text 463">
          <a:extLst>
            <a:ext uri="{FF2B5EF4-FFF2-40B4-BE49-F238E27FC236}">
              <a16:creationId xmlns:a16="http://schemas.microsoft.com/office/drawing/2014/main" id="{DD7D32E3-F150-B5C1-1FD7-D99159E71CA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6" name="Text 464">
          <a:extLst>
            <a:ext uri="{FF2B5EF4-FFF2-40B4-BE49-F238E27FC236}">
              <a16:creationId xmlns:a16="http://schemas.microsoft.com/office/drawing/2014/main" id="{A976D490-8B4C-66C2-B798-6B53B791A18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7" name="Text 465">
          <a:extLst>
            <a:ext uri="{FF2B5EF4-FFF2-40B4-BE49-F238E27FC236}">
              <a16:creationId xmlns:a16="http://schemas.microsoft.com/office/drawing/2014/main" id="{FF48077C-C725-34E4-B5A6-BD06EB8E79C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8" name="Text 466">
          <a:extLst>
            <a:ext uri="{FF2B5EF4-FFF2-40B4-BE49-F238E27FC236}">
              <a16:creationId xmlns:a16="http://schemas.microsoft.com/office/drawing/2014/main" id="{79CD7B22-847F-8D0D-507B-51E27B0B65A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89" name="Text 467">
          <a:extLst>
            <a:ext uri="{FF2B5EF4-FFF2-40B4-BE49-F238E27FC236}">
              <a16:creationId xmlns:a16="http://schemas.microsoft.com/office/drawing/2014/main" id="{999D4ED9-ED83-3F2A-062B-2784B00687F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0" name="Text 468">
          <a:extLst>
            <a:ext uri="{FF2B5EF4-FFF2-40B4-BE49-F238E27FC236}">
              <a16:creationId xmlns:a16="http://schemas.microsoft.com/office/drawing/2014/main" id="{E0E30CCA-B492-990C-5B02-D17DC2F63FF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1" name="Text 469">
          <a:extLst>
            <a:ext uri="{FF2B5EF4-FFF2-40B4-BE49-F238E27FC236}">
              <a16:creationId xmlns:a16="http://schemas.microsoft.com/office/drawing/2014/main" id="{332E654B-F317-2191-6D1E-1A0B204A701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2" name="Text 470">
          <a:extLst>
            <a:ext uri="{FF2B5EF4-FFF2-40B4-BE49-F238E27FC236}">
              <a16:creationId xmlns:a16="http://schemas.microsoft.com/office/drawing/2014/main" id="{8D01FC8F-255C-128B-FBFE-C2E2CCAA3F0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3" name="Text 471">
          <a:extLst>
            <a:ext uri="{FF2B5EF4-FFF2-40B4-BE49-F238E27FC236}">
              <a16:creationId xmlns:a16="http://schemas.microsoft.com/office/drawing/2014/main" id="{A364727B-D8F4-F714-FE8F-05F02895303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4" name="Text 472">
          <a:extLst>
            <a:ext uri="{FF2B5EF4-FFF2-40B4-BE49-F238E27FC236}">
              <a16:creationId xmlns:a16="http://schemas.microsoft.com/office/drawing/2014/main" id="{55D0B402-419E-3B42-C568-8DF6838E3BE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5" name="Text 473">
          <a:extLst>
            <a:ext uri="{FF2B5EF4-FFF2-40B4-BE49-F238E27FC236}">
              <a16:creationId xmlns:a16="http://schemas.microsoft.com/office/drawing/2014/main" id="{CC42CEFF-0BB5-BCBA-B347-34519FD23B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6" name="Text 474">
          <a:extLst>
            <a:ext uri="{FF2B5EF4-FFF2-40B4-BE49-F238E27FC236}">
              <a16:creationId xmlns:a16="http://schemas.microsoft.com/office/drawing/2014/main" id="{ABEFC932-C5DF-3F5A-71BF-8B49DC65A56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7" name="Text 475">
          <a:extLst>
            <a:ext uri="{FF2B5EF4-FFF2-40B4-BE49-F238E27FC236}">
              <a16:creationId xmlns:a16="http://schemas.microsoft.com/office/drawing/2014/main" id="{194AE85D-66BC-EBEC-30B0-AD7AFCF9C98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8" name="Text 476">
          <a:extLst>
            <a:ext uri="{FF2B5EF4-FFF2-40B4-BE49-F238E27FC236}">
              <a16:creationId xmlns:a16="http://schemas.microsoft.com/office/drawing/2014/main" id="{3F1C64A5-43CE-9E1E-0EA3-2089D518DA1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399" name="Text 477">
          <a:extLst>
            <a:ext uri="{FF2B5EF4-FFF2-40B4-BE49-F238E27FC236}">
              <a16:creationId xmlns:a16="http://schemas.microsoft.com/office/drawing/2014/main" id="{268EC8C1-423A-CEBD-B1E5-7AF6D48523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0" name="Text 478">
          <a:extLst>
            <a:ext uri="{FF2B5EF4-FFF2-40B4-BE49-F238E27FC236}">
              <a16:creationId xmlns:a16="http://schemas.microsoft.com/office/drawing/2014/main" id="{18455C12-B96C-3FB4-6BA8-82755046485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1" name="Text 479">
          <a:extLst>
            <a:ext uri="{FF2B5EF4-FFF2-40B4-BE49-F238E27FC236}">
              <a16:creationId xmlns:a16="http://schemas.microsoft.com/office/drawing/2014/main" id="{478A3257-E2F0-6097-AB9B-0883AEDCC7C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2" name="Text 480">
          <a:extLst>
            <a:ext uri="{FF2B5EF4-FFF2-40B4-BE49-F238E27FC236}">
              <a16:creationId xmlns:a16="http://schemas.microsoft.com/office/drawing/2014/main" id="{CA2BF760-F191-4B19-4006-DF42D960509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3" name="Text 481">
          <a:extLst>
            <a:ext uri="{FF2B5EF4-FFF2-40B4-BE49-F238E27FC236}">
              <a16:creationId xmlns:a16="http://schemas.microsoft.com/office/drawing/2014/main" id="{4D1EDEC3-6F9F-5EF9-B702-2D9B6DFFB51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4" name="Text 482">
          <a:extLst>
            <a:ext uri="{FF2B5EF4-FFF2-40B4-BE49-F238E27FC236}">
              <a16:creationId xmlns:a16="http://schemas.microsoft.com/office/drawing/2014/main" id="{8EF92FB6-75A1-3F9F-754B-BDAA6B3039D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5" name="Text 483">
          <a:extLst>
            <a:ext uri="{FF2B5EF4-FFF2-40B4-BE49-F238E27FC236}">
              <a16:creationId xmlns:a16="http://schemas.microsoft.com/office/drawing/2014/main" id="{E044008B-1967-4661-372D-58B3C2234F1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6" name="Text 484">
          <a:extLst>
            <a:ext uri="{FF2B5EF4-FFF2-40B4-BE49-F238E27FC236}">
              <a16:creationId xmlns:a16="http://schemas.microsoft.com/office/drawing/2014/main" id="{776900AF-25BA-60E3-9021-31D44C040B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7" name="Text 485">
          <a:extLst>
            <a:ext uri="{FF2B5EF4-FFF2-40B4-BE49-F238E27FC236}">
              <a16:creationId xmlns:a16="http://schemas.microsoft.com/office/drawing/2014/main" id="{6F21C45B-8394-16DA-5980-37BFA12C392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8" name="Text 486">
          <a:extLst>
            <a:ext uri="{FF2B5EF4-FFF2-40B4-BE49-F238E27FC236}">
              <a16:creationId xmlns:a16="http://schemas.microsoft.com/office/drawing/2014/main" id="{023D3C8F-FF22-BA85-D363-E0DC149A8EF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09" name="Text 487">
          <a:extLst>
            <a:ext uri="{FF2B5EF4-FFF2-40B4-BE49-F238E27FC236}">
              <a16:creationId xmlns:a16="http://schemas.microsoft.com/office/drawing/2014/main" id="{1E636684-36D3-B860-0BCA-887D681C435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0" name="Text 488">
          <a:extLst>
            <a:ext uri="{FF2B5EF4-FFF2-40B4-BE49-F238E27FC236}">
              <a16:creationId xmlns:a16="http://schemas.microsoft.com/office/drawing/2014/main" id="{5966EE8C-3F8B-9591-8328-955F28AB234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1" name="Text 489">
          <a:extLst>
            <a:ext uri="{FF2B5EF4-FFF2-40B4-BE49-F238E27FC236}">
              <a16:creationId xmlns:a16="http://schemas.microsoft.com/office/drawing/2014/main" id="{577A2EB1-267E-D3CF-CC3F-FCB94163C3A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2" name="Text 490">
          <a:extLst>
            <a:ext uri="{FF2B5EF4-FFF2-40B4-BE49-F238E27FC236}">
              <a16:creationId xmlns:a16="http://schemas.microsoft.com/office/drawing/2014/main" id="{2F6D0583-C4A4-5D8E-8D44-16067626EE6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3" name="Text 491">
          <a:extLst>
            <a:ext uri="{FF2B5EF4-FFF2-40B4-BE49-F238E27FC236}">
              <a16:creationId xmlns:a16="http://schemas.microsoft.com/office/drawing/2014/main" id="{40FF7AB4-3ADB-4087-ECAB-1B00D4B689D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4" name="Text 492">
          <a:extLst>
            <a:ext uri="{FF2B5EF4-FFF2-40B4-BE49-F238E27FC236}">
              <a16:creationId xmlns:a16="http://schemas.microsoft.com/office/drawing/2014/main" id="{1117A4A4-CA72-1B6F-C098-09893D9D3B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5" name="Text 493">
          <a:extLst>
            <a:ext uri="{FF2B5EF4-FFF2-40B4-BE49-F238E27FC236}">
              <a16:creationId xmlns:a16="http://schemas.microsoft.com/office/drawing/2014/main" id="{B2DBC6D1-442E-65D2-DBE1-A9068E1E3C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6" name="Text 494">
          <a:extLst>
            <a:ext uri="{FF2B5EF4-FFF2-40B4-BE49-F238E27FC236}">
              <a16:creationId xmlns:a16="http://schemas.microsoft.com/office/drawing/2014/main" id="{19CEFB31-1451-FB16-D48D-451274044A0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7" name="Text 495">
          <a:extLst>
            <a:ext uri="{FF2B5EF4-FFF2-40B4-BE49-F238E27FC236}">
              <a16:creationId xmlns:a16="http://schemas.microsoft.com/office/drawing/2014/main" id="{32D0DEEC-7A8C-7B2E-6032-17CF80AD28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8" name="Text 496">
          <a:extLst>
            <a:ext uri="{FF2B5EF4-FFF2-40B4-BE49-F238E27FC236}">
              <a16:creationId xmlns:a16="http://schemas.microsoft.com/office/drawing/2014/main" id="{FC19FE8E-70B6-BD7C-69CA-E02E8221957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19" name="Text 497">
          <a:extLst>
            <a:ext uri="{FF2B5EF4-FFF2-40B4-BE49-F238E27FC236}">
              <a16:creationId xmlns:a16="http://schemas.microsoft.com/office/drawing/2014/main" id="{FBD0E593-8EC6-1EF4-601C-7F9F9B089A5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0" name="Text 498">
          <a:extLst>
            <a:ext uri="{FF2B5EF4-FFF2-40B4-BE49-F238E27FC236}">
              <a16:creationId xmlns:a16="http://schemas.microsoft.com/office/drawing/2014/main" id="{8F43B240-F2DB-01D8-66FF-1B99942574A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1" name="Text 499">
          <a:extLst>
            <a:ext uri="{FF2B5EF4-FFF2-40B4-BE49-F238E27FC236}">
              <a16:creationId xmlns:a16="http://schemas.microsoft.com/office/drawing/2014/main" id="{0ED2B586-6738-45E8-A4C1-ECE1D08E4BA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2" name="Text 500">
          <a:extLst>
            <a:ext uri="{FF2B5EF4-FFF2-40B4-BE49-F238E27FC236}">
              <a16:creationId xmlns:a16="http://schemas.microsoft.com/office/drawing/2014/main" id="{88A45362-A00B-042D-9CA1-D7B3B0C0202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3" name="Text 501">
          <a:extLst>
            <a:ext uri="{FF2B5EF4-FFF2-40B4-BE49-F238E27FC236}">
              <a16:creationId xmlns:a16="http://schemas.microsoft.com/office/drawing/2014/main" id="{0E646347-3E80-9119-9EFA-23EA46509FE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4" name="Text 502">
          <a:extLst>
            <a:ext uri="{FF2B5EF4-FFF2-40B4-BE49-F238E27FC236}">
              <a16:creationId xmlns:a16="http://schemas.microsoft.com/office/drawing/2014/main" id="{7F2F38BA-D775-108F-2C4B-005E73F042D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5" name="Text 503">
          <a:extLst>
            <a:ext uri="{FF2B5EF4-FFF2-40B4-BE49-F238E27FC236}">
              <a16:creationId xmlns:a16="http://schemas.microsoft.com/office/drawing/2014/main" id="{E5C5DC86-F98A-FDE4-920E-0CA48840ED0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6" name="Text 504">
          <a:extLst>
            <a:ext uri="{FF2B5EF4-FFF2-40B4-BE49-F238E27FC236}">
              <a16:creationId xmlns:a16="http://schemas.microsoft.com/office/drawing/2014/main" id="{9838F89E-1E5F-D303-3679-EF985C8C1CA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7" name="Text 505">
          <a:extLst>
            <a:ext uri="{FF2B5EF4-FFF2-40B4-BE49-F238E27FC236}">
              <a16:creationId xmlns:a16="http://schemas.microsoft.com/office/drawing/2014/main" id="{4FC25AD2-9698-2241-2127-0EA0065FA3F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8" name="Text 506">
          <a:extLst>
            <a:ext uri="{FF2B5EF4-FFF2-40B4-BE49-F238E27FC236}">
              <a16:creationId xmlns:a16="http://schemas.microsoft.com/office/drawing/2014/main" id="{E5736C6F-0C81-FA2D-F6F9-822ADC3D84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29" name="Text 507">
          <a:extLst>
            <a:ext uri="{FF2B5EF4-FFF2-40B4-BE49-F238E27FC236}">
              <a16:creationId xmlns:a16="http://schemas.microsoft.com/office/drawing/2014/main" id="{16B0B87E-7FB0-84A4-4403-C9FEC9BE79F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0" name="Text 508">
          <a:extLst>
            <a:ext uri="{FF2B5EF4-FFF2-40B4-BE49-F238E27FC236}">
              <a16:creationId xmlns:a16="http://schemas.microsoft.com/office/drawing/2014/main" id="{71442893-AED4-1AF5-C36C-39770064100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1" name="Text 509">
          <a:extLst>
            <a:ext uri="{FF2B5EF4-FFF2-40B4-BE49-F238E27FC236}">
              <a16:creationId xmlns:a16="http://schemas.microsoft.com/office/drawing/2014/main" id="{913340E9-CB5C-DABA-0236-3B6AE543FDA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2" name="Text 510">
          <a:extLst>
            <a:ext uri="{FF2B5EF4-FFF2-40B4-BE49-F238E27FC236}">
              <a16:creationId xmlns:a16="http://schemas.microsoft.com/office/drawing/2014/main" id="{8480EE56-3899-3CFF-A1EF-41BB221E247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3" name="Text 511">
          <a:extLst>
            <a:ext uri="{FF2B5EF4-FFF2-40B4-BE49-F238E27FC236}">
              <a16:creationId xmlns:a16="http://schemas.microsoft.com/office/drawing/2014/main" id="{5014B276-C5D4-DFF6-FB18-DD231E63DDB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4" name="Text 512">
          <a:extLst>
            <a:ext uri="{FF2B5EF4-FFF2-40B4-BE49-F238E27FC236}">
              <a16:creationId xmlns:a16="http://schemas.microsoft.com/office/drawing/2014/main" id="{89E72987-E535-73CC-A2BF-7E8184A8C08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5" name="Text 513">
          <a:extLst>
            <a:ext uri="{FF2B5EF4-FFF2-40B4-BE49-F238E27FC236}">
              <a16:creationId xmlns:a16="http://schemas.microsoft.com/office/drawing/2014/main" id="{2CA8C487-C895-7E0E-4A9D-6E50C22FA13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6" name="Text 514">
          <a:extLst>
            <a:ext uri="{FF2B5EF4-FFF2-40B4-BE49-F238E27FC236}">
              <a16:creationId xmlns:a16="http://schemas.microsoft.com/office/drawing/2014/main" id="{85D5D9EE-0903-E7D8-46C2-4275134AC95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7" name="Text 515">
          <a:extLst>
            <a:ext uri="{FF2B5EF4-FFF2-40B4-BE49-F238E27FC236}">
              <a16:creationId xmlns:a16="http://schemas.microsoft.com/office/drawing/2014/main" id="{35CA5250-6506-6B14-9197-97126546E2E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8" name="Text 516">
          <a:extLst>
            <a:ext uri="{FF2B5EF4-FFF2-40B4-BE49-F238E27FC236}">
              <a16:creationId xmlns:a16="http://schemas.microsoft.com/office/drawing/2014/main" id="{526CD5A0-A2BF-90A4-C09A-F57DB629927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39" name="Text 517">
          <a:extLst>
            <a:ext uri="{FF2B5EF4-FFF2-40B4-BE49-F238E27FC236}">
              <a16:creationId xmlns:a16="http://schemas.microsoft.com/office/drawing/2014/main" id="{4FFB9115-A86B-C5EC-2F9B-1044C8120DA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0" name="Text 518">
          <a:extLst>
            <a:ext uri="{FF2B5EF4-FFF2-40B4-BE49-F238E27FC236}">
              <a16:creationId xmlns:a16="http://schemas.microsoft.com/office/drawing/2014/main" id="{20104418-D4B1-F029-E52F-B59AF7D6E09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1" name="Text 519">
          <a:extLst>
            <a:ext uri="{FF2B5EF4-FFF2-40B4-BE49-F238E27FC236}">
              <a16:creationId xmlns:a16="http://schemas.microsoft.com/office/drawing/2014/main" id="{8E5332A3-09D2-2B2C-CD62-91BE8F9BBBB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2" name="Text 520">
          <a:extLst>
            <a:ext uri="{FF2B5EF4-FFF2-40B4-BE49-F238E27FC236}">
              <a16:creationId xmlns:a16="http://schemas.microsoft.com/office/drawing/2014/main" id="{51EB2510-DC33-685A-883B-5BE3FDDDAC6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3" name="Text 521">
          <a:extLst>
            <a:ext uri="{FF2B5EF4-FFF2-40B4-BE49-F238E27FC236}">
              <a16:creationId xmlns:a16="http://schemas.microsoft.com/office/drawing/2014/main" id="{86690A9F-F4AE-B233-97F5-202CCEF1FB6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4" name="Text 522">
          <a:extLst>
            <a:ext uri="{FF2B5EF4-FFF2-40B4-BE49-F238E27FC236}">
              <a16:creationId xmlns:a16="http://schemas.microsoft.com/office/drawing/2014/main" id="{D50B4CF3-6B0F-0E0F-E16D-C61BB138669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5" name="Text 523">
          <a:extLst>
            <a:ext uri="{FF2B5EF4-FFF2-40B4-BE49-F238E27FC236}">
              <a16:creationId xmlns:a16="http://schemas.microsoft.com/office/drawing/2014/main" id="{23D0D2C5-2DAA-3302-E16F-971723D1A5C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6" name="Text 524">
          <a:extLst>
            <a:ext uri="{FF2B5EF4-FFF2-40B4-BE49-F238E27FC236}">
              <a16:creationId xmlns:a16="http://schemas.microsoft.com/office/drawing/2014/main" id="{7F177ADA-3CDD-8B7A-DBB7-1FD31AE073A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7" name="Text 525">
          <a:extLst>
            <a:ext uri="{FF2B5EF4-FFF2-40B4-BE49-F238E27FC236}">
              <a16:creationId xmlns:a16="http://schemas.microsoft.com/office/drawing/2014/main" id="{D88B44BB-FFFE-DC7B-ADC3-7D8A58548E2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8" name="Text 526">
          <a:extLst>
            <a:ext uri="{FF2B5EF4-FFF2-40B4-BE49-F238E27FC236}">
              <a16:creationId xmlns:a16="http://schemas.microsoft.com/office/drawing/2014/main" id="{484C9649-D1EC-B858-D98E-A27DC4A123A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49" name="Text 527">
          <a:extLst>
            <a:ext uri="{FF2B5EF4-FFF2-40B4-BE49-F238E27FC236}">
              <a16:creationId xmlns:a16="http://schemas.microsoft.com/office/drawing/2014/main" id="{E7748EF1-398F-EBE9-1CBB-0BF50B71279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0" name="Text 528">
          <a:extLst>
            <a:ext uri="{FF2B5EF4-FFF2-40B4-BE49-F238E27FC236}">
              <a16:creationId xmlns:a16="http://schemas.microsoft.com/office/drawing/2014/main" id="{31D1B28B-6053-0CA2-D609-C5CF681B024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1" name="Text 529">
          <a:extLst>
            <a:ext uri="{FF2B5EF4-FFF2-40B4-BE49-F238E27FC236}">
              <a16:creationId xmlns:a16="http://schemas.microsoft.com/office/drawing/2014/main" id="{C3511209-F351-2DFD-1CF9-61FBA06B5ED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2" name="Text 530">
          <a:extLst>
            <a:ext uri="{FF2B5EF4-FFF2-40B4-BE49-F238E27FC236}">
              <a16:creationId xmlns:a16="http://schemas.microsoft.com/office/drawing/2014/main" id="{C99AC123-91C0-4C31-D893-6CD817511CE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3" name="Text 531">
          <a:extLst>
            <a:ext uri="{FF2B5EF4-FFF2-40B4-BE49-F238E27FC236}">
              <a16:creationId xmlns:a16="http://schemas.microsoft.com/office/drawing/2014/main" id="{756BAAC7-A698-2626-FB01-CF6D708112F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4" name="Text 532">
          <a:extLst>
            <a:ext uri="{FF2B5EF4-FFF2-40B4-BE49-F238E27FC236}">
              <a16:creationId xmlns:a16="http://schemas.microsoft.com/office/drawing/2014/main" id="{189D311C-5144-A3A0-C16E-8E8BC99B3CB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5" name="Text 533">
          <a:extLst>
            <a:ext uri="{FF2B5EF4-FFF2-40B4-BE49-F238E27FC236}">
              <a16:creationId xmlns:a16="http://schemas.microsoft.com/office/drawing/2014/main" id="{5A85208C-36DB-2002-FF96-A943D1C0A97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6" name="Text 534">
          <a:extLst>
            <a:ext uri="{FF2B5EF4-FFF2-40B4-BE49-F238E27FC236}">
              <a16:creationId xmlns:a16="http://schemas.microsoft.com/office/drawing/2014/main" id="{21AF5CF9-7181-88ED-FE18-2549FAB15E9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7" name="Text 535">
          <a:extLst>
            <a:ext uri="{FF2B5EF4-FFF2-40B4-BE49-F238E27FC236}">
              <a16:creationId xmlns:a16="http://schemas.microsoft.com/office/drawing/2014/main" id="{45E0A1AE-4BF2-5A45-96D3-B58B95CD5F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8" name="Text 536">
          <a:extLst>
            <a:ext uri="{FF2B5EF4-FFF2-40B4-BE49-F238E27FC236}">
              <a16:creationId xmlns:a16="http://schemas.microsoft.com/office/drawing/2014/main" id="{55340853-8AD6-0B1E-F222-8BA6FC25D5D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59" name="Text 537">
          <a:extLst>
            <a:ext uri="{FF2B5EF4-FFF2-40B4-BE49-F238E27FC236}">
              <a16:creationId xmlns:a16="http://schemas.microsoft.com/office/drawing/2014/main" id="{D0E3272C-5071-9DF8-2C72-B030F20F11C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0" name="Text 538">
          <a:extLst>
            <a:ext uri="{FF2B5EF4-FFF2-40B4-BE49-F238E27FC236}">
              <a16:creationId xmlns:a16="http://schemas.microsoft.com/office/drawing/2014/main" id="{0AA9B9EF-445C-81E6-45CF-25672A8CCE7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1" name="Text 539">
          <a:extLst>
            <a:ext uri="{FF2B5EF4-FFF2-40B4-BE49-F238E27FC236}">
              <a16:creationId xmlns:a16="http://schemas.microsoft.com/office/drawing/2014/main" id="{D9BEC5CA-D294-374F-DA2E-0CF6F5B8FBF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2" name="Text 540">
          <a:extLst>
            <a:ext uri="{FF2B5EF4-FFF2-40B4-BE49-F238E27FC236}">
              <a16:creationId xmlns:a16="http://schemas.microsoft.com/office/drawing/2014/main" id="{DE765864-A7FC-9190-6B56-AE35006408F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3" name="Text 541">
          <a:extLst>
            <a:ext uri="{FF2B5EF4-FFF2-40B4-BE49-F238E27FC236}">
              <a16:creationId xmlns:a16="http://schemas.microsoft.com/office/drawing/2014/main" id="{2BCEE0BA-2715-9CAF-498E-CE379FAA4B1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4" name="Text 542">
          <a:extLst>
            <a:ext uri="{FF2B5EF4-FFF2-40B4-BE49-F238E27FC236}">
              <a16:creationId xmlns:a16="http://schemas.microsoft.com/office/drawing/2014/main" id="{901B4D6F-5C01-396B-131D-BF0123206F6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5" name="Text 543">
          <a:extLst>
            <a:ext uri="{FF2B5EF4-FFF2-40B4-BE49-F238E27FC236}">
              <a16:creationId xmlns:a16="http://schemas.microsoft.com/office/drawing/2014/main" id="{2BA95131-CD9C-D9A7-9F71-5ADE90E2B4B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6" name="Text 544">
          <a:extLst>
            <a:ext uri="{FF2B5EF4-FFF2-40B4-BE49-F238E27FC236}">
              <a16:creationId xmlns:a16="http://schemas.microsoft.com/office/drawing/2014/main" id="{24F306EF-AE38-E68D-012B-3269CC5932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7" name="Text 545">
          <a:extLst>
            <a:ext uri="{FF2B5EF4-FFF2-40B4-BE49-F238E27FC236}">
              <a16:creationId xmlns:a16="http://schemas.microsoft.com/office/drawing/2014/main" id="{7356D339-7D28-BEE7-BE46-18BB8F3F2F4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8" name="Text 546">
          <a:extLst>
            <a:ext uri="{FF2B5EF4-FFF2-40B4-BE49-F238E27FC236}">
              <a16:creationId xmlns:a16="http://schemas.microsoft.com/office/drawing/2014/main" id="{DA93BF0D-3BD5-80D3-37C0-A93F30B769F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69" name="Text 547">
          <a:extLst>
            <a:ext uri="{FF2B5EF4-FFF2-40B4-BE49-F238E27FC236}">
              <a16:creationId xmlns:a16="http://schemas.microsoft.com/office/drawing/2014/main" id="{CE3D972A-A035-95B4-64B4-D953B41322A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0" name="Text 548">
          <a:extLst>
            <a:ext uri="{FF2B5EF4-FFF2-40B4-BE49-F238E27FC236}">
              <a16:creationId xmlns:a16="http://schemas.microsoft.com/office/drawing/2014/main" id="{52BEBE43-B4C7-4EF3-A602-DA34C45A20A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1" name="Text 549">
          <a:extLst>
            <a:ext uri="{FF2B5EF4-FFF2-40B4-BE49-F238E27FC236}">
              <a16:creationId xmlns:a16="http://schemas.microsoft.com/office/drawing/2014/main" id="{C462426D-8F63-8622-13AA-3C89803A4B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2" name="Text 550">
          <a:extLst>
            <a:ext uri="{FF2B5EF4-FFF2-40B4-BE49-F238E27FC236}">
              <a16:creationId xmlns:a16="http://schemas.microsoft.com/office/drawing/2014/main" id="{3B379B4B-7F75-C62F-9381-D7D65B60330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3" name="Text 551">
          <a:extLst>
            <a:ext uri="{FF2B5EF4-FFF2-40B4-BE49-F238E27FC236}">
              <a16:creationId xmlns:a16="http://schemas.microsoft.com/office/drawing/2014/main" id="{C64F5BD9-A04D-6E7B-8A25-97713E34854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4" name="Text 552">
          <a:extLst>
            <a:ext uri="{FF2B5EF4-FFF2-40B4-BE49-F238E27FC236}">
              <a16:creationId xmlns:a16="http://schemas.microsoft.com/office/drawing/2014/main" id="{C0E8A111-4717-DDAE-E582-C3EAD0B71F9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5" name="Text 553">
          <a:extLst>
            <a:ext uri="{FF2B5EF4-FFF2-40B4-BE49-F238E27FC236}">
              <a16:creationId xmlns:a16="http://schemas.microsoft.com/office/drawing/2014/main" id="{47D22725-8314-34D8-8AEA-7043F678793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6" name="Text 554">
          <a:extLst>
            <a:ext uri="{FF2B5EF4-FFF2-40B4-BE49-F238E27FC236}">
              <a16:creationId xmlns:a16="http://schemas.microsoft.com/office/drawing/2014/main" id="{4A61896A-93CE-C58D-7AB2-FB368CCD70C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7" name="Text 555">
          <a:extLst>
            <a:ext uri="{FF2B5EF4-FFF2-40B4-BE49-F238E27FC236}">
              <a16:creationId xmlns:a16="http://schemas.microsoft.com/office/drawing/2014/main" id="{97A9656F-0200-82E8-AECA-B995E8B5AA4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8" name="Text 556">
          <a:extLst>
            <a:ext uri="{FF2B5EF4-FFF2-40B4-BE49-F238E27FC236}">
              <a16:creationId xmlns:a16="http://schemas.microsoft.com/office/drawing/2014/main" id="{BE12116B-31D4-F580-5B97-21DE07799F1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79" name="Text 557">
          <a:extLst>
            <a:ext uri="{FF2B5EF4-FFF2-40B4-BE49-F238E27FC236}">
              <a16:creationId xmlns:a16="http://schemas.microsoft.com/office/drawing/2014/main" id="{8E3BD302-FE01-E6B7-631A-4F09AE35E6A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0" name="Text 558">
          <a:extLst>
            <a:ext uri="{FF2B5EF4-FFF2-40B4-BE49-F238E27FC236}">
              <a16:creationId xmlns:a16="http://schemas.microsoft.com/office/drawing/2014/main" id="{DBE20594-1227-5260-026D-88BCBA73D3E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1" name="Text 559">
          <a:extLst>
            <a:ext uri="{FF2B5EF4-FFF2-40B4-BE49-F238E27FC236}">
              <a16:creationId xmlns:a16="http://schemas.microsoft.com/office/drawing/2014/main" id="{D3C028D6-7491-9F58-3EDB-9CF6995156B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2" name="Text 560">
          <a:extLst>
            <a:ext uri="{FF2B5EF4-FFF2-40B4-BE49-F238E27FC236}">
              <a16:creationId xmlns:a16="http://schemas.microsoft.com/office/drawing/2014/main" id="{456A33BC-0F45-E83B-2F0B-1121E4B5413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3" name="Text 561">
          <a:extLst>
            <a:ext uri="{FF2B5EF4-FFF2-40B4-BE49-F238E27FC236}">
              <a16:creationId xmlns:a16="http://schemas.microsoft.com/office/drawing/2014/main" id="{CF21D662-091C-628C-EA0D-FABFB69BB6A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4" name="Text 562">
          <a:extLst>
            <a:ext uri="{FF2B5EF4-FFF2-40B4-BE49-F238E27FC236}">
              <a16:creationId xmlns:a16="http://schemas.microsoft.com/office/drawing/2014/main" id="{F59F30D8-61F3-9E2A-A22B-E3C6D163A89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5" name="Text 563">
          <a:extLst>
            <a:ext uri="{FF2B5EF4-FFF2-40B4-BE49-F238E27FC236}">
              <a16:creationId xmlns:a16="http://schemas.microsoft.com/office/drawing/2014/main" id="{E17D4664-14A9-B372-F1EE-3F545D3AC93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6" name="Text 564">
          <a:extLst>
            <a:ext uri="{FF2B5EF4-FFF2-40B4-BE49-F238E27FC236}">
              <a16:creationId xmlns:a16="http://schemas.microsoft.com/office/drawing/2014/main" id="{5766AE7F-2AE3-1916-3293-D320AE02E2B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7" name="Text 565">
          <a:extLst>
            <a:ext uri="{FF2B5EF4-FFF2-40B4-BE49-F238E27FC236}">
              <a16:creationId xmlns:a16="http://schemas.microsoft.com/office/drawing/2014/main" id="{084495FF-53EA-E74A-5F82-75806B0DCA0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8" name="Text 566">
          <a:extLst>
            <a:ext uri="{FF2B5EF4-FFF2-40B4-BE49-F238E27FC236}">
              <a16:creationId xmlns:a16="http://schemas.microsoft.com/office/drawing/2014/main" id="{A7E1C5B0-AED9-E083-A1FF-CF0D8E38F4B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89" name="Text 567">
          <a:extLst>
            <a:ext uri="{FF2B5EF4-FFF2-40B4-BE49-F238E27FC236}">
              <a16:creationId xmlns:a16="http://schemas.microsoft.com/office/drawing/2014/main" id="{D375EF89-EC15-2CBB-8A11-B055CDFFB43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0" name="Text 568">
          <a:extLst>
            <a:ext uri="{FF2B5EF4-FFF2-40B4-BE49-F238E27FC236}">
              <a16:creationId xmlns:a16="http://schemas.microsoft.com/office/drawing/2014/main" id="{E370EC29-A429-A59A-7EAD-EEDAAA86FE0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1" name="Text 569">
          <a:extLst>
            <a:ext uri="{FF2B5EF4-FFF2-40B4-BE49-F238E27FC236}">
              <a16:creationId xmlns:a16="http://schemas.microsoft.com/office/drawing/2014/main" id="{7BFC7324-C544-47B3-B9DC-0E5475CA163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2" name="Text 570">
          <a:extLst>
            <a:ext uri="{FF2B5EF4-FFF2-40B4-BE49-F238E27FC236}">
              <a16:creationId xmlns:a16="http://schemas.microsoft.com/office/drawing/2014/main" id="{0CDB25E1-046E-2850-7419-76E61BC6283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3" name="Text 571">
          <a:extLst>
            <a:ext uri="{FF2B5EF4-FFF2-40B4-BE49-F238E27FC236}">
              <a16:creationId xmlns:a16="http://schemas.microsoft.com/office/drawing/2014/main" id="{0BA0106E-346D-04AF-7F02-128A5DD5EF4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4" name="Text 572">
          <a:extLst>
            <a:ext uri="{FF2B5EF4-FFF2-40B4-BE49-F238E27FC236}">
              <a16:creationId xmlns:a16="http://schemas.microsoft.com/office/drawing/2014/main" id="{79A2F2CE-1710-B3FD-CBBA-0CBBCF2D60E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5" name="Text 573">
          <a:extLst>
            <a:ext uri="{FF2B5EF4-FFF2-40B4-BE49-F238E27FC236}">
              <a16:creationId xmlns:a16="http://schemas.microsoft.com/office/drawing/2014/main" id="{2EA62780-005B-8EA5-3420-ACBF0F36802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6" name="Text 574">
          <a:extLst>
            <a:ext uri="{FF2B5EF4-FFF2-40B4-BE49-F238E27FC236}">
              <a16:creationId xmlns:a16="http://schemas.microsoft.com/office/drawing/2014/main" id="{44B273A7-DBC3-EFF2-5782-700D8CA6714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7" name="Text 575">
          <a:extLst>
            <a:ext uri="{FF2B5EF4-FFF2-40B4-BE49-F238E27FC236}">
              <a16:creationId xmlns:a16="http://schemas.microsoft.com/office/drawing/2014/main" id="{D44C7C6A-2C92-3A61-A004-90B1FE5A5DF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8" name="Text 576">
          <a:extLst>
            <a:ext uri="{FF2B5EF4-FFF2-40B4-BE49-F238E27FC236}">
              <a16:creationId xmlns:a16="http://schemas.microsoft.com/office/drawing/2014/main" id="{45B14EC0-8C16-61FD-A80D-DB1A4B574AD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499" name="Text 577">
          <a:extLst>
            <a:ext uri="{FF2B5EF4-FFF2-40B4-BE49-F238E27FC236}">
              <a16:creationId xmlns:a16="http://schemas.microsoft.com/office/drawing/2014/main" id="{6560855E-4A64-4525-D2BD-B182101F7E5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0" name="Text 578">
          <a:extLst>
            <a:ext uri="{FF2B5EF4-FFF2-40B4-BE49-F238E27FC236}">
              <a16:creationId xmlns:a16="http://schemas.microsoft.com/office/drawing/2014/main" id="{06D4C996-2A70-E2B6-095C-F0C04C98A69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1" name="Text 579">
          <a:extLst>
            <a:ext uri="{FF2B5EF4-FFF2-40B4-BE49-F238E27FC236}">
              <a16:creationId xmlns:a16="http://schemas.microsoft.com/office/drawing/2014/main" id="{4202BD6F-A987-9CFD-E403-20293038B6A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2" name="Text 580">
          <a:extLst>
            <a:ext uri="{FF2B5EF4-FFF2-40B4-BE49-F238E27FC236}">
              <a16:creationId xmlns:a16="http://schemas.microsoft.com/office/drawing/2014/main" id="{EDB0F493-D272-4423-3CCD-2DEF813E935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3" name="Text 581">
          <a:extLst>
            <a:ext uri="{FF2B5EF4-FFF2-40B4-BE49-F238E27FC236}">
              <a16:creationId xmlns:a16="http://schemas.microsoft.com/office/drawing/2014/main" id="{3CE2CE38-B7C2-A198-FA31-439B6757285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4" name="Text 582">
          <a:extLst>
            <a:ext uri="{FF2B5EF4-FFF2-40B4-BE49-F238E27FC236}">
              <a16:creationId xmlns:a16="http://schemas.microsoft.com/office/drawing/2014/main" id="{5E7BC89A-C7F8-AFCE-F3B5-A2ACEBDA26B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5" name="Text 583">
          <a:extLst>
            <a:ext uri="{FF2B5EF4-FFF2-40B4-BE49-F238E27FC236}">
              <a16:creationId xmlns:a16="http://schemas.microsoft.com/office/drawing/2014/main" id="{96E3EECF-310E-7723-F72B-968E273DA9E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6" name="Text 584">
          <a:extLst>
            <a:ext uri="{FF2B5EF4-FFF2-40B4-BE49-F238E27FC236}">
              <a16:creationId xmlns:a16="http://schemas.microsoft.com/office/drawing/2014/main" id="{08B1458B-D4BE-F622-010D-9DA45FB7F81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7" name="Text 585">
          <a:extLst>
            <a:ext uri="{FF2B5EF4-FFF2-40B4-BE49-F238E27FC236}">
              <a16:creationId xmlns:a16="http://schemas.microsoft.com/office/drawing/2014/main" id="{B3158E60-FDA4-0619-D308-30343FC23F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8" name="Text 586">
          <a:extLst>
            <a:ext uri="{FF2B5EF4-FFF2-40B4-BE49-F238E27FC236}">
              <a16:creationId xmlns:a16="http://schemas.microsoft.com/office/drawing/2014/main" id="{4956EB04-DBAE-2C28-2CD0-93E052F6E6B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09" name="Text 587">
          <a:extLst>
            <a:ext uri="{FF2B5EF4-FFF2-40B4-BE49-F238E27FC236}">
              <a16:creationId xmlns:a16="http://schemas.microsoft.com/office/drawing/2014/main" id="{BD635D68-AE18-DCBA-DE35-0AF22919670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0" name="Text 588">
          <a:extLst>
            <a:ext uri="{FF2B5EF4-FFF2-40B4-BE49-F238E27FC236}">
              <a16:creationId xmlns:a16="http://schemas.microsoft.com/office/drawing/2014/main" id="{D12399F4-67BB-4AC1-5658-6D1AE98A794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1" name="Text 589">
          <a:extLst>
            <a:ext uri="{FF2B5EF4-FFF2-40B4-BE49-F238E27FC236}">
              <a16:creationId xmlns:a16="http://schemas.microsoft.com/office/drawing/2014/main" id="{ACA738BE-A324-8678-60C1-94B9F19A1CD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2" name="Text 590">
          <a:extLst>
            <a:ext uri="{FF2B5EF4-FFF2-40B4-BE49-F238E27FC236}">
              <a16:creationId xmlns:a16="http://schemas.microsoft.com/office/drawing/2014/main" id="{24F859D6-A65B-C254-A417-893F819DACE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3" name="Text 591">
          <a:extLst>
            <a:ext uri="{FF2B5EF4-FFF2-40B4-BE49-F238E27FC236}">
              <a16:creationId xmlns:a16="http://schemas.microsoft.com/office/drawing/2014/main" id="{5F1EBFB7-62A0-3166-FA18-3721E5D9381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4" name="Text 592">
          <a:extLst>
            <a:ext uri="{FF2B5EF4-FFF2-40B4-BE49-F238E27FC236}">
              <a16:creationId xmlns:a16="http://schemas.microsoft.com/office/drawing/2014/main" id="{F2C276A3-543A-AB10-8411-3C00AB0FC7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5" name="Text 593">
          <a:extLst>
            <a:ext uri="{FF2B5EF4-FFF2-40B4-BE49-F238E27FC236}">
              <a16:creationId xmlns:a16="http://schemas.microsoft.com/office/drawing/2014/main" id="{B6AF055E-428A-0F4F-6E60-A123A920424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6" name="Text 594">
          <a:extLst>
            <a:ext uri="{FF2B5EF4-FFF2-40B4-BE49-F238E27FC236}">
              <a16:creationId xmlns:a16="http://schemas.microsoft.com/office/drawing/2014/main" id="{1A1A1A06-EDC6-73BA-FD1B-C3AAD411B17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7" name="Text 595">
          <a:extLst>
            <a:ext uri="{FF2B5EF4-FFF2-40B4-BE49-F238E27FC236}">
              <a16:creationId xmlns:a16="http://schemas.microsoft.com/office/drawing/2014/main" id="{D8005E83-5A06-F6F6-38B8-93C92F483BC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8" name="Text 596">
          <a:extLst>
            <a:ext uri="{FF2B5EF4-FFF2-40B4-BE49-F238E27FC236}">
              <a16:creationId xmlns:a16="http://schemas.microsoft.com/office/drawing/2014/main" id="{16ACC5D7-F23E-D77F-71E5-516BF039E06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19" name="Text 597">
          <a:extLst>
            <a:ext uri="{FF2B5EF4-FFF2-40B4-BE49-F238E27FC236}">
              <a16:creationId xmlns:a16="http://schemas.microsoft.com/office/drawing/2014/main" id="{C74F1ECC-752B-5188-7E03-5450D1ED936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20" name="Text 598">
          <a:extLst>
            <a:ext uri="{FF2B5EF4-FFF2-40B4-BE49-F238E27FC236}">
              <a16:creationId xmlns:a16="http://schemas.microsoft.com/office/drawing/2014/main" id="{DC82CC87-0681-6A5E-3674-454FE961A18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21" name="Text 599">
          <a:extLst>
            <a:ext uri="{FF2B5EF4-FFF2-40B4-BE49-F238E27FC236}">
              <a16:creationId xmlns:a16="http://schemas.microsoft.com/office/drawing/2014/main" id="{FC7ADD3A-5476-0B62-120D-FDC95E42F1C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22" name="Text 600">
          <a:extLst>
            <a:ext uri="{FF2B5EF4-FFF2-40B4-BE49-F238E27FC236}">
              <a16:creationId xmlns:a16="http://schemas.microsoft.com/office/drawing/2014/main" id="{552C1A2A-02EA-A81F-622E-6C5FBA19333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23" name="Text 601">
          <a:extLst>
            <a:ext uri="{FF2B5EF4-FFF2-40B4-BE49-F238E27FC236}">
              <a16:creationId xmlns:a16="http://schemas.microsoft.com/office/drawing/2014/main" id="{ABA5EFA8-BE70-0051-C793-34EF3A6A8E9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24" name="Text 602">
          <a:extLst>
            <a:ext uri="{FF2B5EF4-FFF2-40B4-BE49-F238E27FC236}">
              <a16:creationId xmlns:a16="http://schemas.microsoft.com/office/drawing/2014/main" id="{ABDC9CCF-00DD-9B6E-D943-D7DE941DDBC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25" name="Text 603">
          <a:extLst>
            <a:ext uri="{FF2B5EF4-FFF2-40B4-BE49-F238E27FC236}">
              <a16:creationId xmlns:a16="http://schemas.microsoft.com/office/drawing/2014/main" id="{FC40CC63-BD39-F5F8-65A8-5086F40F201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26" name="Text 604">
          <a:extLst>
            <a:ext uri="{FF2B5EF4-FFF2-40B4-BE49-F238E27FC236}">
              <a16:creationId xmlns:a16="http://schemas.microsoft.com/office/drawing/2014/main" id="{E2570E21-05C8-480C-9A31-041A46C4328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527" name="Text 605">
          <a:extLst>
            <a:ext uri="{FF2B5EF4-FFF2-40B4-BE49-F238E27FC236}">
              <a16:creationId xmlns:a16="http://schemas.microsoft.com/office/drawing/2014/main" id="{1A579137-B5DE-85C3-7D2B-DAE22D2ED7F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76" name="Text 606">
          <a:extLst>
            <a:ext uri="{FF2B5EF4-FFF2-40B4-BE49-F238E27FC236}">
              <a16:creationId xmlns:a16="http://schemas.microsoft.com/office/drawing/2014/main" id="{6BA3DB0E-0850-D7A5-9A62-092586E151D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77" name="Text 607">
          <a:extLst>
            <a:ext uri="{FF2B5EF4-FFF2-40B4-BE49-F238E27FC236}">
              <a16:creationId xmlns:a16="http://schemas.microsoft.com/office/drawing/2014/main" id="{3694E358-8025-0035-6B82-8AF13B393B3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78" name="Text 608">
          <a:extLst>
            <a:ext uri="{FF2B5EF4-FFF2-40B4-BE49-F238E27FC236}">
              <a16:creationId xmlns:a16="http://schemas.microsoft.com/office/drawing/2014/main" id="{BEB97ABD-833E-C2F6-E130-10E4A3CED9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79" name="Text 609">
          <a:extLst>
            <a:ext uri="{FF2B5EF4-FFF2-40B4-BE49-F238E27FC236}">
              <a16:creationId xmlns:a16="http://schemas.microsoft.com/office/drawing/2014/main" id="{6C5857A9-43F4-72BE-0F1D-2E1CF0B60A9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0" name="Text 610">
          <a:extLst>
            <a:ext uri="{FF2B5EF4-FFF2-40B4-BE49-F238E27FC236}">
              <a16:creationId xmlns:a16="http://schemas.microsoft.com/office/drawing/2014/main" id="{7D43978D-65E0-3EE2-4A52-7EC72ACA75F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1" name="Text 611">
          <a:extLst>
            <a:ext uri="{FF2B5EF4-FFF2-40B4-BE49-F238E27FC236}">
              <a16:creationId xmlns:a16="http://schemas.microsoft.com/office/drawing/2014/main" id="{6246A41A-C233-B176-F7B3-261D62CDE3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2" name="Text 612">
          <a:extLst>
            <a:ext uri="{FF2B5EF4-FFF2-40B4-BE49-F238E27FC236}">
              <a16:creationId xmlns:a16="http://schemas.microsoft.com/office/drawing/2014/main" id="{7A3E91B0-577F-5618-D6D0-1BF09734F39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3" name="Text 613">
          <a:extLst>
            <a:ext uri="{FF2B5EF4-FFF2-40B4-BE49-F238E27FC236}">
              <a16:creationId xmlns:a16="http://schemas.microsoft.com/office/drawing/2014/main" id="{9449D994-8463-3310-6144-613AC94A077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4" name="Text 614">
          <a:extLst>
            <a:ext uri="{FF2B5EF4-FFF2-40B4-BE49-F238E27FC236}">
              <a16:creationId xmlns:a16="http://schemas.microsoft.com/office/drawing/2014/main" id="{CDDADFEF-DFE2-1DC0-A939-D12FA8DE63E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5" name="Text 615">
          <a:extLst>
            <a:ext uri="{FF2B5EF4-FFF2-40B4-BE49-F238E27FC236}">
              <a16:creationId xmlns:a16="http://schemas.microsoft.com/office/drawing/2014/main" id="{B907E76B-26A3-6A7B-12FB-FC0BA8BA725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6" name="Text 616">
          <a:extLst>
            <a:ext uri="{FF2B5EF4-FFF2-40B4-BE49-F238E27FC236}">
              <a16:creationId xmlns:a16="http://schemas.microsoft.com/office/drawing/2014/main" id="{F45CB2BA-28BF-85E9-5473-529E026D5D0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7" name="Text 617">
          <a:extLst>
            <a:ext uri="{FF2B5EF4-FFF2-40B4-BE49-F238E27FC236}">
              <a16:creationId xmlns:a16="http://schemas.microsoft.com/office/drawing/2014/main" id="{0CD5ECD5-496A-5046-EA24-25A97327D90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8" name="Text 618">
          <a:extLst>
            <a:ext uri="{FF2B5EF4-FFF2-40B4-BE49-F238E27FC236}">
              <a16:creationId xmlns:a16="http://schemas.microsoft.com/office/drawing/2014/main" id="{AB284CC5-9C99-2B4E-0358-63A797196DF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89" name="Text 619">
          <a:extLst>
            <a:ext uri="{FF2B5EF4-FFF2-40B4-BE49-F238E27FC236}">
              <a16:creationId xmlns:a16="http://schemas.microsoft.com/office/drawing/2014/main" id="{2C623ED7-7D9C-77FB-A5F4-104A61B2244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0" name="Text 620">
          <a:extLst>
            <a:ext uri="{FF2B5EF4-FFF2-40B4-BE49-F238E27FC236}">
              <a16:creationId xmlns:a16="http://schemas.microsoft.com/office/drawing/2014/main" id="{180AA074-0E82-7E45-F451-87CE772602D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1" name="Text 621">
          <a:extLst>
            <a:ext uri="{FF2B5EF4-FFF2-40B4-BE49-F238E27FC236}">
              <a16:creationId xmlns:a16="http://schemas.microsoft.com/office/drawing/2014/main" id="{991215DE-7CA5-C521-1DEB-B2E3C381F51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2" name="Text 622">
          <a:extLst>
            <a:ext uri="{FF2B5EF4-FFF2-40B4-BE49-F238E27FC236}">
              <a16:creationId xmlns:a16="http://schemas.microsoft.com/office/drawing/2014/main" id="{93321DDE-0BA6-00AD-9202-E94128EF83E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3" name="Text 623">
          <a:extLst>
            <a:ext uri="{FF2B5EF4-FFF2-40B4-BE49-F238E27FC236}">
              <a16:creationId xmlns:a16="http://schemas.microsoft.com/office/drawing/2014/main" id="{0AEA4014-F6DF-1F15-9777-BBBB903E67B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4" name="Text 624">
          <a:extLst>
            <a:ext uri="{FF2B5EF4-FFF2-40B4-BE49-F238E27FC236}">
              <a16:creationId xmlns:a16="http://schemas.microsoft.com/office/drawing/2014/main" id="{0F8DF4AE-4559-3A3D-B0AE-B3B472FA52F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5" name="Text 625">
          <a:extLst>
            <a:ext uri="{FF2B5EF4-FFF2-40B4-BE49-F238E27FC236}">
              <a16:creationId xmlns:a16="http://schemas.microsoft.com/office/drawing/2014/main" id="{B2FAFB45-8D28-0CFA-B0A7-C78B89335D5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6" name="Text 626">
          <a:extLst>
            <a:ext uri="{FF2B5EF4-FFF2-40B4-BE49-F238E27FC236}">
              <a16:creationId xmlns:a16="http://schemas.microsoft.com/office/drawing/2014/main" id="{B818486E-D04E-7CDC-3B75-88C2FEC8C33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7" name="Text 627">
          <a:extLst>
            <a:ext uri="{FF2B5EF4-FFF2-40B4-BE49-F238E27FC236}">
              <a16:creationId xmlns:a16="http://schemas.microsoft.com/office/drawing/2014/main" id="{4E2E8DF3-8115-3EC6-7BD8-3A6961458BA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8" name="Text 628">
          <a:extLst>
            <a:ext uri="{FF2B5EF4-FFF2-40B4-BE49-F238E27FC236}">
              <a16:creationId xmlns:a16="http://schemas.microsoft.com/office/drawing/2014/main" id="{D10CF763-E258-0675-50C9-C473B408F93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599" name="Text 629">
          <a:extLst>
            <a:ext uri="{FF2B5EF4-FFF2-40B4-BE49-F238E27FC236}">
              <a16:creationId xmlns:a16="http://schemas.microsoft.com/office/drawing/2014/main" id="{82307AE9-9594-D476-B6E9-233705626ED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0" name="Text 630">
          <a:extLst>
            <a:ext uri="{FF2B5EF4-FFF2-40B4-BE49-F238E27FC236}">
              <a16:creationId xmlns:a16="http://schemas.microsoft.com/office/drawing/2014/main" id="{959E9775-24EC-2824-0809-A1B645B3496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1" name="Text 631">
          <a:extLst>
            <a:ext uri="{FF2B5EF4-FFF2-40B4-BE49-F238E27FC236}">
              <a16:creationId xmlns:a16="http://schemas.microsoft.com/office/drawing/2014/main" id="{E2B7A6E8-A090-CEDD-B2D6-4D115ED92D6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2" name="Text 632">
          <a:extLst>
            <a:ext uri="{FF2B5EF4-FFF2-40B4-BE49-F238E27FC236}">
              <a16:creationId xmlns:a16="http://schemas.microsoft.com/office/drawing/2014/main" id="{DC8D6CD4-15FC-68B9-F05D-4A8572F8B2F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3" name="Text 633">
          <a:extLst>
            <a:ext uri="{FF2B5EF4-FFF2-40B4-BE49-F238E27FC236}">
              <a16:creationId xmlns:a16="http://schemas.microsoft.com/office/drawing/2014/main" id="{0C5EFEF5-E405-6CF2-00CE-4B8A4C85E1A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4" name="Text 634">
          <a:extLst>
            <a:ext uri="{FF2B5EF4-FFF2-40B4-BE49-F238E27FC236}">
              <a16:creationId xmlns:a16="http://schemas.microsoft.com/office/drawing/2014/main" id="{43F46E66-4AC1-ABFC-CD8B-461480698D8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5" name="Text 635">
          <a:extLst>
            <a:ext uri="{FF2B5EF4-FFF2-40B4-BE49-F238E27FC236}">
              <a16:creationId xmlns:a16="http://schemas.microsoft.com/office/drawing/2014/main" id="{5179E7AD-0E1F-C461-2A71-088B17BFC81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6" name="Text 636">
          <a:extLst>
            <a:ext uri="{FF2B5EF4-FFF2-40B4-BE49-F238E27FC236}">
              <a16:creationId xmlns:a16="http://schemas.microsoft.com/office/drawing/2014/main" id="{54ABDF96-D4D7-6827-0396-459EA5789E5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7" name="Text 637">
          <a:extLst>
            <a:ext uri="{FF2B5EF4-FFF2-40B4-BE49-F238E27FC236}">
              <a16:creationId xmlns:a16="http://schemas.microsoft.com/office/drawing/2014/main" id="{502F00CC-19DB-ED3B-E537-A61614C374B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8" name="Text 638">
          <a:extLst>
            <a:ext uri="{FF2B5EF4-FFF2-40B4-BE49-F238E27FC236}">
              <a16:creationId xmlns:a16="http://schemas.microsoft.com/office/drawing/2014/main" id="{E2C3AA32-7F0A-016F-409F-171B69774A0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09" name="Text 639">
          <a:extLst>
            <a:ext uri="{FF2B5EF4-FFF2-40B4-BE49-F238E27FC236}">
              <a16:creationId xmlns:a16="http://schemas.microsoft.com/office/drawing/2014/main" id="{D647C6ED-9DC1-4E5A-9046-122D2D2EC82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0" name="Text 640">
          <a:extLst>
            <a:ext uri="{FF2B5EF4-FFF2-40B4-BE49-F238E27FC236}">
              <a16:creationId xmlns:a16="http://schemas.microsoft.com/office/drawing/2014/main" id="{91614771-57D3-19F5-97EF-F34D5F8D4BA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1" name="Text 641">
          <a:extLst>
            <a:ext uri="{FF2B5EF4-FFF2-40B4-BE49-F238E27FC236}">
              <a16:creationId xmlns:a16="http://schemas.microsoft.com/office/drawing/2014/main" id="{461D3C7E-BE4E-7D9B-4970-938033998EC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2" name="Text 642">
          <a:extLst>
            <a:ext uri="{FF2B5EF4-FFF2-40B4-BE49-F238E27FC236}">
              <a16:creationId xmlns:a16="http://schemas.microsoft.com/office/drawing/2014/main" id="{B846AF72-21A4-4D7B-2590-A6796C2B72E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3" name="Text 643">
          <a:extLst>
            <a:ext uri="{FF2B5EF4-FFF2-40B4-BE49-F238E27FC236}">
              <a16:creationId xmlns:a16="http://schemas.microsoft.com/office/drawing/2014/main" id="{BD7C4621-B5AF-691B-1210-B642CF23863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4" name="Text 644">
          <a:extLst>
            <a:ext uri="{FF2B5EF4-FFF2-40B4-BE49-F238E27FC236}">
              <a16:creationId xmlns:a16="http://schemas.microsoft.com/office/drawing/2014/main" id="{C443CE07-D461-3248-18C2-8734C35580F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5" name="Text 645">
          <a:extLst>
            <a:ext uri="{FF2B5EF4-FFF2-40B4-BE49-F238E27FC236}">
              <a16:creationId xmlns:a16="http://schemas.microsoft.com/office/drawing/2014/main" id="{35BDC77F-6473-3AF8-33E5-3A2822563BD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6" name="Text 646">
          <a:extLst>
            <a:ext uri="{FF2B5EF4-FFF2-40B4-BE49-F238E27FC236}">
              <a16:creationId xmlns:a16="http://schemas.microsoft.com/office/drawing/2014/main" id="{D4A424C8-46E8-53CB-C360-5ABDE1C3665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7" name="Text 647">
          <a:extLst>
            <a:ext uri="{FF2B5EF4-FFF2-40B4-BE49-F238E27FC236}">
              <a16:creationId xmlns:a16="http://schemas.microsoft.com/office/drawing/2014/main" id="{B2267FBD-B983-55EF-BDD4-F9C98D79F96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8" name="Text 648">
          <a:extLst>
            <a:ext uri="{FF2B5EF4-FFF2-40B4-BE49-F238E27FC236}">
              <a16:creationId xmlns:a16="http://schemas.microsoft.com/office/drawing/2014/main" id="{B3427C11-5A12-2D58-5E12-9187A5C5EEF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19" name="Text 649">
          <a:extLst>
            <a:ext uri="{FF2B5EF4-FFF2-40B4-BE49-F238E27FC236}">
              <a16:creationId xmlns:a16="http://schemas.microsoft.com/office/drawing/2014/main" id="{83330CEC-629A-7832-3755-DC42513C81A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0" name="Text 650">
          <a:extLst>
            <a:ext uri="{FF2B5EF4-FFF2-40B4-BE49-F238E27FC236}">
              <a16:creationId xmlns:a16="http://schemas.microsoft.com/office/drawing/2014/main" id="{3FF48A1D-3B80-32B4-6B90-C57A852FEA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1" name="Text 651">
          <a:extLst>
            <a:ext uri="{FF2B5EF4-FFF2-40B4-BE49-F238E27FC236}">
              <a16:creationId xmlns:a16="http://schemas.microsoft.com/office/drawing/2014/main" id="{AC17C53E-8BC9-7550-C9B9-09BE691469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2" name="Text 652">
          <a:extLst>
            <a:ext uri="{FF2B5EF4-FFF2-40B4-BE49-F238E27FC236}">
              <a16:creationId xmlns:a16="http://schemas.microsoft.com/office/drawing/2014/main" id="{54C89734-E850-2AFC-E3C2-75B26D46446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3" name="Text 653">
          <a:extLst>
            <a:ext uri="{FF2B5EF4-FFF2-40B4-BE49-F238E27FC236}">
              <a16:creationId xmlns:a16="http://schemas.microsoft.com/office/drawing/2014/main" id="{0E509E4F-C3D4-F241-79BD-08383C1A9CB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4" name="Text 654">
          <a:extLst>
            <a:ext uri="{FF2B5EF4-FFF2-40B4-BE49-F238E27FC236}">
              <a16:creationId xmlns:a16="http://schemas.microsoft.com/office/drawing/2014/main" id="{CF7E7E9B-3E23-4071-34DE-7F12EB6139C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5" name="Text 655">
          <a:extLst>
            <a:ext uri="{FF2B5EF4-FFF2-40B4-BE49-F238E27FC236}">
              <a16:creationId xmlns:a16="http://schemas.microsoft.com/office/drawing/2014/main" id="{23DDFF9B-0C0A-71DE-9A58-85FBA37AB2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6" name="Text 656">
          <a:extLst>
            <a:ext uri="{FF2B5EF4-FFF2-40B4-BE49-F238E27FC236}">
              <a16:creationId xmlns:a16="http://schemas.microsoft.com/office/drawing/2014/main" id="{A3CF6CD2-063B-299E-B7F7-FF98F68726D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7" name="Text 657">
          <a:extLst>
            <a:ext uri="{FF2B5EF4-FFF2-40B4-BE49-F238E27FC236}">
              <a16:creationId xmlns:a16="http://schemas.microsoft.com/office/drawing/2014/main" id="{6C31B063-109B-981D-A855-F7769C0F371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8" name="Text 658">
          <a:extLst>
            <a:ext uri="{FF2B5EF4-FFF2-40B4-BE49-F238E27FC236}">
              <a16:creationId xmlns:a16="http://schemas.microsoft.com/office/drawing/2014/main" id="{3C834D9F-BF54-0E9C-B9F6-AFCFAD54DC1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29" name="Text 659">
          <a:extLst>
            <a:ext uri="{FF2B5EF4-FFF2-40B4-BE49-F238E27FC236}">
              <a16:creationId xmlns:a16="http://schemas.microsoft.com/office/drawing/2014/main" id="{A890285B-ACD7-C0E2-B2EB-D89F87AA5A2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0" name="Text 660">
          <a:extLst>
            <a:ext uri="{FF2B5EF4-FFF2-40B4-BE49-F238E27FC236}">
              <a16:creationId xmlns:a16="http://schemas.microsoft.com/office/drawing/2014/main" id="{4C042110-338A-DDF7-396E-11DDDDD481E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1" name="Text 661">
          <a:extLst>
            <a:ext uri="{FF2B5EF4-FFF2-40B4-BE49-F238E27FC236}">
              <a16:creationId xmlns:a16="http://schemas.microsoft.com/office/drawing/2014/main" id="{C43A5AF0-0383-70E3-829C-9A202A1ADE7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2" name="Text 662">
          <a:extLst>
            <a:ext uri="{FF2B5EF4-FFF2-40B4-BE49-F238E27FC236}">
              <a16:creationId xmlns:a16="http://schemas.microsoft.com/office/drawing/2014/main" id="{4036A674-3FA1-8E40-3351-B5800F1BA39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3" name="Text 663">
          <a:extLst>
            <a:ext uri="{FF2B5EF4-FFF2-40B4-BE49-F238E27FC236}">
              <a16:creationId xmlns:a16="http://schemas.microsoft.com/office/drawing/2014/main" id="{B760F79B-7EA6-9A70-734E-317FAEAF9ED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4" name="Text 664">
          <a:extLst>
            <a:ext uri="{FF2B5EF4-FFF2-40B4-BE49-F238E27FC236}">
              <a16:creationId xmlns:a16="http://schemas.microsoft.com/office/drawing/2014/main" id="{166048BF-57C3-0F08-6198-23A83182CC3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5" name="Text 665">
          <a:extLst>
            <a:ext uri="{FF2B5EF4-FFF2-40B4-BE49-F238E27FC236}">
              <a16:creationId xmlns:a16="http://schemas.microsoft.com/office/drawing/2014/main" id="{82BE7EE1-D6E1-F4A3-EC59-BB38229D7D9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6" name="Text 666">
          <a:extLst>
            <a:ext uri="{FF2B5EF4-FFF2-40B4-BE49-F238E27FC236}">
              <a16:creationId xmlns:a16="http://schemas.microsoft.com/office/drawing/2014/main" id="{E5BCF976-A72A-FF9E-1E10-9D0E530099D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7" name="Text 667">
          <a:extLst>
            <a:ext uri="{FF2B5EF4-FFF2-40B4-BE49-F238E27FC236}">
              <a16:creationId xmlns:a16="http://schemas.microsoft.com/office/drawing/2014/main" id="{3A19ED93-409C-2662-157B-3704ADA68AE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8" name="Text 668">
          <a:extLst>
            <a:ext uri="{FF2B5EF4-FFF2-40B4-BE49-F238E27FC236}">
              <a16:creationId xmlns:a16="http://schemas.microsoft.com/office/drawing/2014/main" id="{5E837F1F-663E-8A5D-36AE-15A1FC3A92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39" name="Text 669">
          <a:extLst>
            <a:ext uri="{FF2B5EF4-FFF2-40B4-BE49-F238E27FC236}">
              <a16:creationId xmlns:a16="http://schemas.microsoft.com/office/drawing/2014/main" id="{5EA81A82-979B-269C-2126-7BF0CD45C2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0" name="Text 670">
          <a:extLst>
            <a:ext uri="{FF2B5EF4-FFF2-40B4-BE49-F238E27FC236}">
              <a16:creationId xmlns:a16="http://schemas.microsoft.com/office/drawing/2014/main" id="{67E2122F-8D3D-1B3F-F4DA-0933E2F7D06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1" name="Text 671">
          <a:extLst>
            <a:ext uri="{FF2B5EF4-FFF2-40B4-BE49-F238E27FC236}">
              <a16:creationId xmlns:a16="http://schemas.microsoft.com/office/drawing/2014/main" id="{EC950AAA-0165-8A4E-043A-68DFA343311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2" name="Text 672">
          <a:extLst>
            <a:ext uri="{FF2B5EF4-FFF2-40B4-BE49-F238E27FC236}">
              <a16:creationId xmlns:a16="http://schemas.microsoft.com/office/drawing/2014/main" id="{410DF2A0-47B0-8B41-1EF5-E58864508C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3" name="Text 673">
          <a:extLst>
            <a:ext uri="{FF2B5EF4-FFF2-40B4-BE49-F238E27FC236}">
              <a16:creationId xmlns:a16="http://schemas.microsoft.com/office/drawing/2014/main" id="{A2798E3B-91F6-A745-642E-8F28AA33EAF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4" name="Text 674">
          <a:extLst>
            <a:ext uri="{FF2B5EF4-FFF2-40B4-BE49-F238E27FC236}">
              <a16:creationId xmlns:a16="http://schemas.microsoft.com/office/drawing/2014/main" id="{E821712A-E579-5385-CA97-3422EC38183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5" name="Text 675">
          <a:extLst>
            <a:ext uri="{FF2B5EF4-FFF2-40B4-BE49-F238E27FC236}">
              <a16:creationId xmlns:a16="http://schemas.microsoft.com/office/drawing/2014/main" id="{92D643EF-740E-DD95-ED49-B821238CE0C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6" name="Text 676">
          <a:extLst>
            <a:ext uri="{FF2B5EF4-FFF2-40B4-BE49-F238E27FC236}">
              <a16:creationId xmlns:a16="http://schemas.microsoft.com/office/drawing/2014/main" id="{F8B6BC81-9C95-F4E9-ABEE-F0E726E0F80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7" name="Text 677">
          <a:extLst>
            <a:ext uri="{FF2B5EF4-FFF2-40B4-BE49-F238E27FC236}">
              <a16:creationId xmlns:a16="http://schemas.microsoft.com/office/drawing/2014/main" id="{B18551AD-1349-0A0A-6BE7-15CD3ACCBBC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8" name="Text 678">
          <a:extLst>
            <a:ext uri="{FF2B5EF4-FFF2-40B4-BE49-F238E27FC236}">
              <a16:creationId xmlns:a16="http://schemas.microsoft.com/office/drawing/2014/main" id="{B4652CEE-0701-AF34-6BFA-A5A748E8D47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49" name="Text 679">
          <a:extLst>
            <a:ext uri="{FF2B5EF4-FFF2-40B4-BE49-F238E27FC236}">
              <a16:creationId xmlns:a16="http://schemas.microsoft.com/office/drawing/2014/main" id="{40A90733-893B-D675-3246-4B7ADE3724D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0" name="Text 680">
          <a:extLst>
            <a:ext uri="{FF2B5EF4-FFF2-40B4-BE49-F238E27FC236}">
              <a16:creationId xmlns:a16="http://schemas.microsoft.com/office/drawing/2014/main" id="{B8EDB583-4D72-790C-5465-72EC4BCE406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1" name="Text 681">
          <a:extLst>
            <a:ext uri="{FF2B5EF4-FFF2-40B4-BE49-F238E27FC236}">
              <a16:creationId xmlns:a16="http://schemas.microsoft.com/office/drawing/2014/main" id="{0F078111-8A91-FC92-2EDF-BB47EACB379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2" name="Text 682">
          <a:extLst>
            <a:ext uri="{FF2B5EF4-FFF2-40B4-BE49-F238E27FC236}">
              <a16:creationId xmlns:a16="http://schemas.microsoft.com/office/drawing/2014/main" id="{ED2F9FBB-D3BC-31D8-9D52-A685485DDD4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3" name="Text 683">
          <a:extLst>
            <a:ext uri="{FF2B5EF4-FFF2-40B4-BE49-F238E27FC236}">
              <a16:creationId xmlns:a16="http://schemas.microsoft.com/office/drawing/2014/main" id="{1100F80E-9604-1DAF-6E50-F53DCDC1D9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4" name="Text 684">
          <a:extLst>
            <a:ext uri="{FF2B5EF4-FFF2-40B4-BE49-F238E27FC236}">
              <a16:creationId xmlns:a16="http://schemas.microsoft.com/office/drawing/2014/main" id="{AF59F1E0-F595-03A2-4ADC-EF6322CCE8B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5" name="Text 685">
          <a:extLst>
            <a:ext uri="{FF2B5EF4-FFF2-40B4-BE49-F238E27FC236}">
              <a16:creationId xmlns:a16="http://schemas.microsoft.com/office/drawing/2014/main" id="{6904AD6C-1D5C-2553-44B4-01E9D042DDC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6" name="Text 686">
          <a:extLst>
            <a:ext uri="{FF2B5EF4-FFF2-40B4-BE49-F238E27FC236}">
              <a16:creationId xmlns:a16="http://schemas.microsoft.com/office/drawing/2014/main" id="{7CEA90D4-3199-7B39-3BAE-24AFA855EE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7" name="Text 687">
          <a:extLst>
            <a:ext uri="{FF2B5EF4-FFF2-40B4-BE49-F238E27FC236}">
              <a16:creationId xmlns:a16="http://schemas.microsoft.com/office/drawing/2014/main" id="{2D8B0639-B258-713A-ACC6-5B51AE6A9F6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8" name="Text 688">
          <a:extLst>
            <a:ext uri="{FF2B5EF4-FFF2-40B4-BE49-F238E27FC236}">
              <a16:creationId xmlns:a16="http://schemas.microsoft.com/office/drawing/2014/main" id="{CDD1FA4F-B197-017E-B9C7-20944FF09DD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59" name="Text 689">
          <a:extLst>
            <a:ext uri="{FF2B5EF4-FFF2-40B4-BE49-F238E27FC236}">
              <a16:creationId xmlns:a16="http://schemas.microsoft.com/office/drawing/2014/main" id="{9C540987-705E-3220-F7AE-308B2CB63D0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0" name="Text 690">
          <a:extLst>
            <a:ext uri="{FF2B5EF4-FFF2-40B4-BE49-F238E27FC236}">
              <a16:creationId xmlns:a16="http://schemas.microsoft.com/office/drawing/2014/main" id="{9CF1C54A-A556-1C53-EEC4-148349C6746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1" name="Text 691">
          <a:extLst>
            <a:ext uri="{FF2B5EF4-FFF2-40B4-BE49-F238E27FC236}">
              <a16:creationId xmlns:a16="http://schemas.microsoft.com/office/drawing/2014/main" id="{EAAA802D-7402-3866-560A-A0D4AC61146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2" name="Text 692">
          <a:extLst>
            <a:ext uri="{FF2B5EF4-FFF2-40B4-BE49-F238E27FC236}">
              <a16:creationId xmlns:a16="http://schemas.microsoft.com/office/drawing/2014/main" id="{32BAB581-6D67-38E0-B22C-194DDA3C20A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3" name="Text 693">
          <a:extLst>
            <a:ext uri="{FF2B5EF4-FFF2-40B4-BE49-F238E27FC236}">
              <a16:creationId xmlns:a16="http://schemas.microsoft.com/office/drawing/2014/main" id="{2944FF8F-E369-A1FC-267B-E1F276D1FC0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4" name="Text 694">
          <a:extLst>
            <a:ext uri="{FF2B5EF4-FFF2-40B4-BE49-F238E27FC236}">
              <a16:creationId xmlns:a16="http://schemas.microsoft.com/office/drawing/2014/main" id="{18128444-CE3B-DDD3-F4AC-4C32C0899CB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5" name="Text 695">
          <a:extLst>
            <a:ext uri="{FF2B5EF4-FFF2-40B4-BE49-F238E27FC236}">
              <a16:creationId xmlns:a16="http://schemas.microsoft.com/office/drawing/2014/main" id="{A3EB6C99-56AF-59B6-AB27-110A727818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6" name="Text 696">
          <a:extLst>
            <a:ext uri="{FF2B5EF4-FFF2-40B4-BE49-F238E27FC236}">
              <a16:creationId xmlns:a16="http://schemas.microsoft.com/office/drawing/2014/main" id="{3CDAFF69-B360-25CF-0771-6B9578DC9B0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7" name="Text 697">
          <a:extLst>
            <a:ext uri="{FF2B5EF4-FFF2-40B4-BE49-F238E27FC236}">
              <a16:creationId xmlns:a16="http://schemas.microsoft.com/office/drawing/2014/main" id="{5C4A509E-04FD-E433-0ADA-E3BA7E85614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8" name="Text 698">
          <a:extLst>
            <a:ext uri="{FF2B5EF4-FFF2-40B4-BE49-F238E27FC236}">
              <a16:creationId xmlns:a16="http://schemas.microsoft.com/office/drawing/2014/main" id="{0C1566A0-58D5-3A14-D77A-4BBB372819D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69" name="Text 699">
          <a:extLst>
            <a:ext uri="{FF2B5EF4-FFF2-40B4-BE49-F238E27FC236}">
              <a16:creationId xmlns:a16="http://schemas.microsoft.com/office/drawing/2014/main" id="{46A463A1-7FE8-2562-0308-A515176A806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0" name="Text 700">
          <a:extLst>
            <a:ext uri="{FF2B5EF4-FFF2-40B4-BE49-F238E27FC236}">
              <a16:creationId xmlns:a16="http://schemas.microsoft.com/office/drawing/2014/main" id="{99779811-7470-E972-04CF-FE8997705DC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1" name="Text 701">
          <a:extLst>
            <a:ext uri="{FF2B5EF4-FFF2-40B4-BE49-F238E27FC236}">
              <a16:creationId xmlns:a16="http://schemas.microsoft.com/office/drawing/2014/main" id="{93C4889D-0FD1-FFB6-23A2-21FB78EE848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2" name="Text 702">
          <a:extLst>
            <a:ext uri="{FF2B5EF4-FFF2-40B4-BE49-F238E27FC236}">
              <a16:creationId xmlns:a16="http://schemas.microsoft.com/office/drawing/2014/main" id="{97A932ED-A6D9-22AE-52AC-16439FE3A5C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3" name="Text 703">
          <a:extLst>
            <a:ext uri="{FF2B5EF4-FFF2-40B4-BE49-F238E27FC236}">
              <a16:creationId xmlns:a16="http://schemas.microsoft.com/office/drawing/2014/main" id="{D5409B7D-B81A-60B1-D5A1-F04E068DF1B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4" name="Text 704">
          <a:extLst>
            <a:ext uri="{FF2B5EF4-FFF2-40B4-BE49-F238E27FC236}">
              <a16:creationId xmlns:a16="http://schemas.microsoft.com/office/drawing/2014/main" id="{CFCFF5B6-1132-F95D-0E22-69F72B3E66F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5" name="Text 705">
          <a:extLst>
            <a:ext uri="{FF2B5EF4-FFF2-40B4-BE49-F238E27FC236}">
              <a16:creationId xmlns:a16="http://schemas.microsoft.com/office/drawing/2014/main" id="{35E0FC35-5474-9644-82BA-68E7808C1E8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6" name="Text 706">
          <a:extLst>
            <a:ext uri="{FF2B5EF4-FFF2-40B4-BE49-F238E27FC236}">
              <a16:creationId xmlns:a16="http://schemas.microsoft.com/office/drawing/2014/main" id="{C2328110-C612-50CF-759C-02E206F6213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7" name="Text 707">
          <a:extLst>
            <a:ext uri="{FF2B5EF4-FFF2-40B4-BE49-F238E27FC236}">
              <a16:creationId xmlns:a16="http://schemas.microsoft.com/office/drawing/2014/main" id="{F905EA99-B155-A76F-CEEE-1368D010FE7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8" name="Text 708">
          <a:extLst>
            <a:ext uri="{FF2B5EF4-FFF2-40B4-BE49-F238E27FC236}">
              <a16:creationId xmlns:a16="http://schemas.microsoft.com/office/drawing/2014/main" id="{EC8DB3FD-381F-B694-228C-A4674F95A0A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79" name="Text 709">
          <a:extLst>
            <a:ext uri="{FF2B5EF4-FFF2-40B4-BE49-F238E27FC236}">
              <a16:creationId xmlns:a16="http://schemas.microsoft.com/office/drawing/2014/main" id="{722C943F-355B-A0A3-826B-BC4EADB4624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0" name="Text 710">
          <a:extLst>
            <a:ext uri="{FF2B5EF4-FFF2-40B4-BE49-F238E27FC236}">
              <a16:creationId xmlns:a16="http://schemas.microsoft.com/office/drawing/2014/main" id="{5EBF5480-95BF-7993-13DC-97002ACBC68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1" name="Text 711">
          <a:extLst>
            <a:ext uri="{FF2B5EF4-FFF2-40B4-BE49-F238E27FC236}">
              <a16:creationId xmlns:a16="http://schemas.microsoft.com/office/drawing/2014/main" id="{ACF1A1BA-3307-42A3-665B-9DC87EAB59C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2" name="Text 712">
          <a:extLst>
            <a:ext uri="{FF2B5EF4-FFF2-40B4-BE49-F238E27FC236}">
              <a16:creationId xmlns:a16="http://schemas.microsoft.com/office/drawing/2014/main" id="{4DA18A36-489E-437E-DE6F-4FC0D1330A8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3" name="Text 713">
          <a:extLst>
            <a:ext uri="{FF2B5EF4-FFF2-40B4-BE49-F238E27FC236}">
              <a16:creationId xmlns:a16="http://schemas.microsoft.com/office/drawing/2014/main" id="{5F862041-B4A6-20EE-5BD6-A162532C15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4" name="Text 714">
          <a:extLst>
            <a:ext uri="{FF2B5EF4-FFF2-40B4-BE49-F238E27FC236}">
              <a16:creationId xmlns:a16="http://schemas.microsoft.com/office/drawing/2014/main" id="{51463315-F6C7-6105-475D-77C6D4D0726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5" name="Text 715">
          <a:extLst>
            <a:ext uri="{FF2B5EF4-FFF2-40B4-BE49-F238E27FC236}">
              <a16:creationId xmlns:a16="http://schemas.microsoft.com/office/drawing/2014/main" id="{E2DFD6B4-B21A-7037-F9BD-733475D8F63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6" name="Text 716">
          <a:extLst>
            <a:ext uri="{FF2B5EF4-FFF2-40B4-BE49-F238E27FC236}">
              <a16:creationId xmlns:a16="http://schemas.microsoft.com/office/drawing/2014/main" id="{E874BF84-9787-53AF-61E7-3FCBE1B5DFC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7" name="Text 717">
          <a:extLst>
            <a:ext uri="{FF2B5EF4-FFF2-40B4-BE49-F238E27FC236}">
              <a16:creationId xmlns:a16="http://schemas.microsoft.com/office/drawing/2014/main" id="{96075789-EA70-7CE8-2CA6-F73CB7D8C35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8" name="Text 718">
          <a:extLst>
            <a:ext uri="{FF2B5EF4-FFF2-40B4-BE49-F238E27FC236}">
              <a16:creationId xmlns:a16="http://schemas.microsoft.com/office/drawing/2014/main" id="{B6C44E35-B6CC-24D2-0ABD-6319A5C698D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89" name="Text 719">
          <a:extLst>
            <a:ext uri="{FF2B5EF4-FFF2-40B4-BE49-F238E27FC236}">
              <a16:creationId xmlns:a16="http://schemas.microsoft.com/office/drawing/2014/main" id="{2FD3509D-4892-2B93-CA36-F34AE96EF9B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0" name="Text 720">
          <a:extLst>
            <a:ext uri="{FF2B5EF4-FFF2-40B4-BE49-F238E27FC236}">
              <a16:creationId xmlns:a16="http://schemas.microsoft.com/office/drawing/2014/main" id="{FA61798D-9D48-FBC0-9221-6666000239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1" name="Text 721">
          <a:extLst>
            <a:ext uri="{FF2B5EF4-FFF2-40B4-BE49-F238E27FC236}">
              <a16:creationId xmlns:a16="http://schemas.microsoft.com/office/drawing/2014/main" id="{39F2483A-7745-844A-26C2-18B4987EAAC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2" name="Text 722">
          <a:extLst>
            <a:ext uri="{FF2B5EF4-FFF2-40B4-BE49-F238E27FC236}">
              <a16:creationId xmlns:a16="http://schemas.microsoft.com/office/drawing/2014/main" id="{F39B9659-9273-76E1-CA68-0580B21C642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3" name="Text 723">
          <a:extLst>
            <a:ext uri="{FF2B5EF4-FFF2-40B4-BE49-F238E27FC236}">
              <a16:creationId xmlns:a16="http://schemas.microsoft.com/office/drawing/2014/main" id="{6011BA37-0A7F-16F8-941C-BC84D87787E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4" name="Text 724">
          <a:extLst>
            <a:ext uri="{FF2B5EF4-FFF2-40B4-BE49-F238E27FC236}">
              <a16:creationId xmlns:a16="http://schemas.microsoft.com/office/drawing/2014/main" id="{F0E0EC8F-DFB6-1862-2BEE-4329873739A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5" name="Text 725">
          <a:extLst>
            <a:ext uri="{FF2B5EF4-FFF2-40B4-BE49-F238E27FC236}">
              <a16:creationId xmlns:a16="http://schemas.microsoft.com/office/drawing/2014/main" id="{E144F20C-0A1D-C523-60E6-D179AA23263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6" name="Text 726">
          <a:extLst>
            <a:ext uri="{FF2B5EF4-FFF2-40B4-BE49-F238E27FC236}">
              <a16:creationId xmlns:a16="http://schemas.microsoft.com/office/drawing/2014/main" id="{B4AB25AE-05D3-34BB-84AB-CC88CA976CA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7" name="Text 727">
          <a:extLst>
            <a:ext uri="{FF2B5EF4-FFF2-40B4-BE49-F238E27FC236}">
              <a16:creationId xmlns:a16="http://schemas.microsoft.com/office/drawing/2014/main" id="{D8C38CD0-54F1-5D07-2C38-A5E987161B5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8" name="Text 728">
          <a:extLst>
            <a:ext uri="{FF2B5EF4-FFF2-40B4-BE49-F238E27FC236}">
              <a16:creationId xmlns:a16="http://schemas.microsoft.com/office/drawing/2014/main" id="{DCF54444-CAF3-811B-4C6A-35C086D655D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699" name="Text 729">
          <a:extLst>
            <a:ext uri="{FF2B5EF4-FFF2-40B4-BE49-F238E27FC236}">
              <a16:creationId xmlns:a16="http://schemas.microsoft.com/office/drawing/2014/main" id="{869BE9B9-35F1-4C89-DD9A-70E6B3FB188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0" name="Text 730">
          <a:extLst>
            <a:ext uri="{FF2B5EF4-FFF2-40B4-BE49-F238E27FC236}">
              <a16:creationId xmlns:a16="http://schemas.microsoft.com/office/drawing/2014/main" id="{3E112368-D3A1-B94D-4FB9-B174D5B60E1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1" name="Text 731">
          <a:extLst>
            <a:ext uri="{FF2B5EF4-FFF2-40B4-BE49-F238E27FC236}">
              <a16:creationId xmlns:a16="http://schemas.microsoft.com/office/drawing/2014/main" id="{93A3ACEE-B71D-9391-CF39-1A02215FE3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2" name="Text 732">
          <a:extLst>
            <a:ext uri="{FF2B5EF4-FFF2-40B4-BE49-F238E27FC236}">
              <a16:creationId xmlns:a16="http://schemas.microsoft.com/office/drawing/2014/main" id="{01B3E275-483E-CA10-0AAB-B034D375202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3" name="Text 733">
          <a:extLst>
            <a:ext uri="{FF2B5EF4-FFF2-40B4-BE49-F238E27FC236}">
              <a16:creationId xmlns:a16="http://schemas.microsoft.com/office/drawing/2014/main" id="{11548E19-DD10-3DE1-840E-1202B334BDF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4" name="Text 734">
          <a:extLst>
            <a:ext uri="{FF2B5EF4-FFF2-40B4-BE49-F238E27FC236}">
              <a16:creationId xmlns:a16="http://schemas.microsoft.com/office/drawing/2014/main" id="{617F53EF-168E-A483-B172-8C9A233A336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5" name="Text 735">
          <a:extLst>
            <a:ext uri="{FF2B5EF4-FFF2-40B4-BE49-F238E27FC236}">
              <a16:creationId xmlns:a16="http://schemas.microsoft.com/office/drawing/2014/main" id="{3FF4A561-B0E8-333B-4724-B98FC07EECA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6" name="Text 736">
          <a:extLst>
            <a:ext uri="{FF2B5EF4-FFF2-40B4-BE49-F238E27FC236}">
              <a16:creationId xmlns:a16="http://schemas.microsoft.com/office/drawing/2014/main" id="{53BC1C78-0300-6B89-0A40-3C00ADA279F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7" name="Text 737">
          <a:extLst>
            <a:ext uri="{FF2B5EF4-FFF2-40B4-BE49-F238E27FC236}">
              <a16:creationId xmlns:a16="http://schemas.microsoft.com/office/drawing/2014/main" id="{93AC81A0-8004-C494-C948-42DF92716C6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8" name="Text 738">
          <a:extLst>
            <a:ext uri="{FF2B5EF4-FFF2-40B4-BE49-F238E27FC236}">
              <a16:creationId xmlns:a16="http://schemas.microsoft.com/office/drawing/2014/main" id="{9C02F666-0F6C-86D1-3766-57776F787B6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09" name="Text 739">
          <a:extLst>
            <a:ext uri="{FF2B5EF4-FFF2-40B4-BE49-F238E27FC236}">
              <a16:creationId xmlns:a16="http://schemas.microsoft.com/office/drawing/2014/main" id="{9B625EEC-0EB8-8FA6-9280-74825044D4E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0" name="Text 740">
          <a:extLst>
            <a:ext uri="{FF2B5EF4-FFF2-40B4-BE49-F238E27FC236}">
              <a16:creationId xmlns:a16="http://schemas.microsoft.com/office/drawing/2014/main" id="{683BF37B-8715-F22F-498C-8EBD33266D0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1" name="Text 741">
          <a:extLst>
            <a:ext uri="{FF2B5EF4-FFF2-40B4-BE49-F238E27FC236}">
              <a16:creationId xmlns:a16="http://schemas.microsoft.com/office/drawing/2014/main" id="{2D74DB70-D58D-FB1D-AB72-E4957E9E465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2" name="Text 742">
          <a:extLst>
            <a:ext uri="{FF2B5EF4-FFF2-40B4-BE49-F238E27FC236}">
              <a16:creationId xmlns:a16="http://schemas.microsoft.com/office/drawing/2014/main" id="{9BCCAC81-EED6-61A0-7A66-8256859DBD4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3" name="Text 743">
          <a:extLst>
            <a:ext uri="{FF2B5EF4-FFF2-40B4-BE49-F238E27FC236}">
              <a16:creationId xmlns:a16="http://schemas.microsoft.com/office/drawing/2014/main" id="{5DC9F90F-6B1A-50B1-95B3-747F97DBBDD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4" name="Text 744">
          <a:extLst>
            <a:ext uri="{FF2B5EF4-FFF2-40B4-BE49-F238E27FC236}">
              <a16:creationId xmlns:a16="http://schemas.microsoft.com/office/drawing/2014/main" id="{2F710515-502F-8028-AE54-E1E2BBEB650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5" name="Text 745">
          <a:extLst>
            <a:ext uri="{FF2B5EF4-FFF2-40B4-BE49-F238E27FC236}">
              <a16:creationId xmlns:a16="http://schemas.microsoft.com/office/drawing/2014/main" id="{D5BA6068-96E3-3C27-040A-57E6B6A0BD2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6" name="Text 746">
          <a:extLst>
            <a:ext uri="{FF2B5EF4-FFF2-40B4-BE49-F238E27FC236}">
              <a16:creationId xmlns:a16="http://schemas.microsoft.com/office/drawing/2014/main" id="{5880E282-CBFE-81D2-355A-1ED76900E56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7" name="Text 747">
          <a:extLst>
            <a:ext uri="{FF2B5EF4-FFF2-40B4-BE49-F238E27FC236}">
              <a16:creationId xmlns:a16="http://schemas.microsoft.com/office/drawing/2014/main" id="{727C67E9-D444-490F-690F-5A957EDC871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8" name="Text 748">
          <a:extLst>
            <a:ext uri="{FF2B5EF4-FFF2-40B4-BE49-F238E27FC236}">
              <a16:creationId xmlns:a16="http://schemas.microsoft.com/office/drawing/2014/main" id="{31E9A7AE-3F83-8FFB-B928-DDB32B2D363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19" name="Text 749">
          <a:extLst>
            <a:ext uri="{FF2B5EF4-FFF2-40B4-BE49-F238E27FC236}">
              <a16:creationId xmlns:a16="http://schemas.microsoft.com/office/drawing/2014/main" id="{9A813378-35F8-69D8-68C1-48A0612E22F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0" name="Text 750">
          <a:extLst>
            <a:ext uri="{FF2B5EF4-FFF2-40B4-BE49-F238E27FC236}">
              <a16:creationId xmlns:a16="http://schemas.microsoft.com/office/drawing/2014/main" id="{8C341FBB-F56E-2BA3-7D2A-612375B9EF2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1" name="Text 751">
          <a:extLst>
            <a:ext uri="{FF2B5EF4-FFF2-40B4-BE49-F238E27FC236}">
              <a16:creationId xmlns:a16="http://schemas.microsoft.com/office/drawing/2014/main" id="{AA6F6ED2-874F-AD0C-56F4-2A866878DD0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2" name="Text 752">
          <a:extLst>
            <a:ext uri="{FF2B5EF4-FFF2-40B4-BE49-F238E27FC236}">
              <a16:creationId xmlns:a16="http://schemas.microsoft.com/office/drawing/2014/main" id="{850C6692-76A5-EE6B-679B-9882E4D0954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3" name="Text 753">
          <a:extLst>
            <a:ext uri="{FF2B5EF4-FFF2-40B4-BE49-F238E27FC236}">
              <a16:creationId xmlns:a16="http://schemas.microsoft.com/office/drawing/2014/main" id="{50D7DFA3-01DC-E7C6-70E6-9EF960C1C5E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4" name="Text 754">
          <a:extLst>
            <a:ext uri="{FF2B5EF4-FFF2-40B4-BE49-F238E27FC236}">
              <a16:creationId xmlns:a16="http://schemas.microsoft.com/office/drawing/2014/main" id="{F6A2BB41-8C01-133A-DA46-BCB9BD8C03D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5" name="Text 755">
          <a:extLst>
            <a:ext uri="{FF2B5EF4-FFF2-40B4-BE49-F238E27FC236}">
              <a16:creationId xmlns:a16="http://schemas.microsoft.com/office/drawing/2014/main" id="{017B3EFF-D4D2-3730-27D3-0A070CB9D0C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6" name="Text 756">
          <a:extLst>
            <a:ext uri="{FF2B5EF4-FFF2-40B4-BE49-F238E27FC236}">
              <a16:creationId xmlns:a16="http://schemas.microsoft.com/office/drawing/2014/main" id="{7B783AE9-CCD1-7E5A-565E-C201B169059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7" name="Text 757">
          <a:extLst>
            <a:ext uri="{FF2B5EF4-FFF2-40B4-BE49-F238E27FC236}">
              <a16:creationId xmlns:a16="http://schemas.microsoft.com/office/drawing/2014/main" id="{DDDAC49B-F8E8-34BB-687B-6D75308B11A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8" name="Text 758">
          <a:extLst>
            <a:ext uri="{FF2B5EF4-FFF2-40B4-BE49-F238E27FC236}">
              <a16:creationId xmlns:a16="http://schemas.microsoft.com/office/drawing/2014/main" id="{4E469772-9080-74C2-4EE9-35D032375F2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29" name="Text 759">
          <a:extLst>
            <a:ext uri="{FF2B5EF4-FFF2-40B4-BE49-F238E27FC236}">
              <a16:creationId xmlns:a16="http://schemas.microsoft.com/office/drawing/2014/main" id="{FD7120D3-6971-721C-3027-268D4F6F64F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0" name="Text 760">
          <a:extLst>
            <a:ext uri="{FF2B5EF4-FFF2-40B4-BE49-F238E27FC236}">
              <a16:creationId xmlns:a16="http://schemas.microsoft.com/office/drawing/2014/main" id="{1765C34A-1689-1A6D-D6E2-B3FFC019404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1" name="Text 761">
          <a:extLst>
            <a:ext uri="{FF2B5EF4-FFF2-40B4-BE49-F238E27FC236}">
              <a16:creationId xmlns:a16="http://schemas.microsoft.com/office/drawing/2014/main" id="{081A1B41-CC44-5DA5-2590-A0FB1F6158F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2" name="Text 762">
          <a:extLst>
            <a:ext uri="{FF2B5EF4-FFF2-40B4-BE49-F238E27FC236}">
              <a16:creationId xmlns:a16="http://schemas.microsoft.com/office/drawing/2014/main" id="{9848145A-807E-6D93-D8E7-8168BAEC140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3" name="Text 763">
          <a:extLst>
            <a:ext uri="{FF2B5EF4-FFF2-40B4-BE49-F238E27FC236}">
              <a16:creationId xmlns:a16="http://schemas.microsoft.com/office/drawing/2014/main" id="{8DA012BA-F13F-DAAC-CD87-E5932103F3A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4" name="Text 764">
          <a:extLst>
            <a:ext uri="{FF2B5EF4-FFF2-40B4-BE49-F238E27FC236}">
              <a16:creationId xmlns:a16="http://schemas.microsoft.com/office/drawing/2014/main" id="{F66D27F3-F43E-7848-CA1A-99400195AB5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5" name="Text 765">
          <a:extLst>
            <a:ext uri="{FF2B5EF4-FFF2-40B4-BE49-F238E27FC236}">
              <a16:creationId xmlns:a16="http://schemas.microsoft.com/office/drawing/2014/main" id="{2F6FDC40-D12F-1189-84A1-B3D2980129C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6" name="Text 766">
          <a:extLst>
            <a:ext uri="{FF2B5EF4-FFF2-40B4-BE49-F238E27FC236}">
              <a16:creationId xmlns:a16="http://schemas.microsoft.com/office/drawing/2014/main" id="{554C1F5B-4630-3E61-CD6A-1EC2C8052A1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7" name="Text 767">
          <a:extLst>
            <a:ext uri="{FF2B5EF4-FFF2-40B4-BE49-F238E27FC236}">
              <a16:creationId xmlns:a16="http://schemas.microsoft.com/office/drawing/2014/main" id="{D6EACE91-5CEA-3AC2-2C5A-F49A1A73F6A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8" name="Text 768">
          <a:extLst>
            <a:ext uri="{FF2B5EF4-FFF2-40B4-BE49-F238E27FC236}">
              <a16:creationId xmlns:a16="http://schemas.microsoft.com/office/drawing/2014/main" id="{6EBFFBB4-AC37-8168-FD3B-4A484CB3B69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39" name="Text 769">
          <a:extLst>
            <a:ext uri="{FF2B5EF4-FFF2-40B4-BE49-F238E27FC236}">
              <a16:creationId xmlns:a16="http://schemas.microsoft.com/office/drawing/2014/main" id="{15E0D21D-665A-10FB-719E-8318087E87B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0" name="Text 770">
          <a:extLst>
            <a:ext uri="{FF2B5EF4-FFF2-40B4-BE49-F238E27FC236}">
              <a16:creationId xmlns:a16="http://schemas.microsoft.com/office/drawing/2014/main" id="{A8CD79E5-9A72-CCC1-F30F-B431854278E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1" name="Text 771">
          <a:extLst>
            <a:ext uri="{FF2B5EF4-FFF2-40B4-BE49-F238E27FC236}">
              <a16:creationId xmlns:a16="http://schemas.microsoft.com/office/drawing/2014/main" id="{3421587A-F3D7-1C61-7A5D-E148D988D38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2" name="Text 772">
          <a:extLst>
            <a:ext uri="{FF2B5EF4-FFF2-40B4-BE49-F238E27FC236}">
              <a16:creationId xmlns:a16="http://schemas.microsoft.com/office/drawing/2014/main" id="{E13B1F9F-DF8B-BAAD-C724-34C3D90C5CB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3" name="Text 773">
          <a:extLst>
            <a:ext uri="{FF2B5EF4-FFF2-40B4-BE49-F238E27FC236}">
              <a16:creationId xmlns:a16="http://schemas.microsoft.com/office/drawing/2014/main" id="{EDD1BCB7-72EB-A2B8-18B4-19D6947EC3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4" name="Text 774">
          <a:extLst>
            <a:ext uri="{FF2B5EF4-FFF2-40B4-BE49-F238E27FC236}">
              <a16:creationId xmlns:a16="http://schemas.microsoft.com/office/drawing/2014/main" id="{0875E8B6-2ADA-4FA6-7FEF-A70DC958413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5" name="Text 775">
          <a:extLst>
            <a:ext uri="{FF2B5EF4-FFF2-40B4-BE49-F238E27FC236}">
              <a16:creationId xmlns:a16="http://schemas.microsoft.com/office/drawing/2014/main" id="{CACDFBAD-5A4B-476F-062F-7C0CC5337FD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6" name="Text 776">
          <a:extLst>
            <a:ext uri="{FF2B5EF4-FFF2-40B4-BE49-F238E27FC236}">
              <a16:creationId xmlns:a16="http://schemas.microsoft.com/office/drawing/2014/main" id="{B834990E-68DD-4692-69B5-74E90DD3B5F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7" name="Text 777">
          <a:extLst>
            <a:ext uri="{FF2B5EF4-FFF2-40B4-BE49-F238E27FC236}">
              <a16:creationId xmlns:a16="http://schemas.microsoft.com/office/drawing/2014/main" id="{F7995E87-7AF1-779C-D0B7-CEDBA97BAF1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8" name="Text 778">
          <a:extLst>
            <a:ext uri="{FF2B5EF4-FFF2-40B4-BE49-F238E27FC236}">
              <a16:creationId xmlns:a16="http://schemas.microsoft.com/office/drawing/2014/main" id="{C49BE108-F07D-F1D9-0FF8-8061307B16B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49" name="Text 779">
          <a:extLst>
            <a:ext uri="{FF2B5EF4-FFF2-40B4-BE49-F238E27FC236}">
              <a16:creationId xmlns:a16="http://schemas.microsoft.com/office/drawing/2014/main" id="{5C87A6BB-DABC-4847-E8CA-FF571C9FA9D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0" name="Text 780">
          <a:extLst>
            <a:ext uri="{FF2B5EF4-FFF2-40B4-BE49-F238E27FC236}">
              <a16:creationId xmlns:a16="http://schemas.microsoft.com/office/drawing/2014/main" id="{40F8B305-75EC-D54F-EF83-A4A8349AC92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1" name="Text 781">
          <a:extLst>
            <a:ext uri="{FF2B5EF4-FFF2-40B4-BE49-F238E27FC236}">
              <a16:creationId xmlns:a16="http://schemas.microsoft.com/office/drawing/2014/main" id="{7578ECF2-8C8D-EED9-FE3F-245A29DB085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2" name="Text 782">
          <a:extLst>
            <a:ext uri="{FF2B5EF4-FFF2-40B4-BE49-F238E27FC236}">
              <a16:creationId xmlns:a16="http://schemas.microsoft.com/office/drawing/2014/main" id="{94E03116-CA8C-DF5E-061C-F00A923F373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3" name="Text 783">
          <a:extLst>
            <a:ext uri="{FF2B5EF4-FFF2-40B4-BE49-F238E27FC236}">
              <a16:creationId xmlns:a16="http://schemas.microsoft.com/office/drawing/2014/main" id="{3F88686D-187A-E672-2B1C-F290D60C61B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4" name="Text 784">
          <a:extLst>
            <a:ext uri="{FF2B5EF4-FFF2-40B4-BE49-F238E27FC236}">
              <a16:creationId xmlns:a16="http://schemas.microsoft.com/office/drawing/2014/main" id="{754E77A5-BD55-5B8B-7A4A-A23A88DEB0C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5" name="Text 785">
          <a:extLst>
            <a:ext uri="{FF2B5EF4-FFF2-40B4-BE49-F238E27FC236}">
              <a16:creationId xmlns:a16="http://schemas.microsoft.com/office/drawing/2014/main" id="{1EB49601-FA1E-11EE-F790-415EABE9B85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6" name="Text 786">
          <a:extLst>
            <a:ext uri="{FF2B5EF4-FFF2-40B4-BE49-F238E27FC236}">
              <a16:creationId xmlns:a16="http://schemas.microsoft.com/office/drawing/2014/main" id="{FC569142-2AE4-D7C3-DD15-3436293B20C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7" name="Text 787">
          <a:extLst>
            <a:ext uri="{FF2B5EF4-FFF2-40B4-BE49-F238E27FC236}">
              <a16:creationId xmlns:a16="http://schemas.microsoft.com/office/drawing/2014/main" id="{162C95EA-7DE3-FEF4-7E92-C67C803B705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8" name="Text 788">
          <a:extLst>
            <a:ext uri="{FF2B5EF4-FFF2-40B4-BE49-F238E27FC236}">
              <a16:creationId xmlns:a16="http://schemas.microsoft.com/office/drawing/2014/main" id="{DD1232C6-37C5-06E0-F644-F9CC45C8564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59" name="Text 789">
          <a:extLst>
            <a:ext uri="{FF2B5EF4-FFF2-40B4-BE49-F238E27FC236}">
              <a16:creationId xmlns:a16="http://schemas.microsoft.com/office/drawing/2014/main" id="{6422EA50-CBEF-617B-E56E-0CBE4DB4D65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0" name="Text 790">
          <a:extLst>
            <a:ext uri="{FF2B5EF4-FFF2-40B4-BE49-F238E27FC236}">
              <a16:creationId xmlns:a16="http://schemas.microsoft.com/office/drawing/2014/main" id="{0A5436E9-15E5-4AD5-294E-2FD8279FDCF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1" name="Text 791">
          <a:extLst>
            <a:ext uri="{FF2B5EF4-FFF2-40B4-BE49-F238E27FC236}">
              <a16:creationId xmlns:a16="http://schemas.microsoft.com/office/drawing/2014/main" id="{700AE6D3-F27B-25CC-3CDD-E3D162E5DFB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2" name="Text 792">
          <a:extLst>
            <a:ext uri="{FF2B5EF4-FFF2-40B4-BE49-F238E27FC236}">
              <a16:creationId xmlns:a16="http://schemas.microsoft.com/office/drawing/2014/main" id="{5DDA1D45-577B-4D66-21E6-EBB2D9AF8F9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3" name="Text 793">
          <a:extLst>
            <a:ext uri="{FF2B5EF4-FFF2-40B4-BE49-F238E27FC236}">
              <a16:creationId xmlns:a16="http://schemas.microsoft.com/office/drawing/2014/main" id="{34CA9499-789B-5237-619B-412CF8E1A49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4" name="Text 794">
          <a:extLst>
            <a:ext uri="{FF2B5EF4-FFF2-40B4-BE49-F238E27FC236}">
              <a16:creationId xmlns:a16="http://schemas.microsoft.com/office/drawing/2014/main" id="{0C664BBE-C107-6750-212F-42322A9D202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5" name="Text 795">
          <a:extLst>
            <a:ext uri="{FF2B5EF4-FFF2-40B4-BE49-F238E27FC236}">
              <a16:creationId xmlns:a16="http://schemas.microsoft.com/office/drawing/2014/main" id="{C4E8F402-6CB5-A7A5-61F9-CEFFCC0F55F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6" name="Text 796">
          <a:extLst>
            <a:ext uri="{FF2B5EF4-FFF2-40B4-BE49-F238E27FC236}">
              <a16:creationId xmlns:a16="http://schemas.microsoft.com/office/drawing/2014/main" id="{2892AAE6-9D1D-121D-3A02-59F6A40CA7E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7" name="Text 797">
          <a:extLst>
            <a:ext uri="{FF2B5EF4-FFF2-40B4-BE49-F238E27FC236}">
              <a16:creationId xmlns:a16="http://schemas.microsoft.com/office/drawing/2014/main" id="{A46F6BF1-BB25-9260-70E3-A453F521152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8" name="Text 798">
          <a:extLst>
            <a:ext uri="{FF2B5EF4-FFF2-40B4-BE49-F238E27FC236}">
              <a16:creationId xmlns:a16="http://schemas.microsoft.com/office/drawing/2014/main" id="{CDA9EB57-581E-1AD8-E254-B955B501B01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69" name="Text 799">
          <a:extLst>
            <a:ext uri="{FF2B5EF4-FFF2-40B4-BE49-F238E27FC236}">
              <a16:creationId xmlns:a16="http://schemas.microsoft.com/office/drawing/2014/main" id="{4822B67C-D6ED-3822-8033-DF97FC46F7A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0" name="Text 800">
          <a:extLst>
            <a:ext uri="{FF2B5EF4-FFF2-40B4-BE49-F238E27FC236}">
              <a16:creationId xmlns:a16="http://schemas.microsoft.com/office/drawing/2014/main" id="{1B987496-2D53-B41C-E756-634267292CD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1" name="Text 801">
          <a:extLst>
            <a:ext uri="{FF2B5EF4-FFF2-40B4-BE49-F238E27FC236}">
              <a16:creationId xmlns:a16="http://schemas.microsoft.com/office/drawing/2014/main" id="{CC44C254-A533-15D6-5BEC-199E4E02176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2" name="Text 802">
          <a:extLst>
            <a:ext uri="{FF2B5EF4-FFF2-40B4-BE49-F238E27FC236}">
              <a16:creationId xmlns:a16="http://schemas.microsoft.com/office/drawing/2014/main" id="{93E22326-8297-8AD2-897D-A522EE39B84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3" name="Text 803">
          <a:extLst>
            <a:ext uri="{FF2B5EF4-FFF2-40B4-BE49-F238E27FC236}">
              <a16:creationId xmlns:a16="http://schemas.microsoft.com/office/drawing/2014/main" id="{D3788698-CE17-AE7E-BE74-46631BF2AE9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4" name="Text 804">
          <a:extLst>
            <a:ext uri="{FF2B5EF4-FFF2-40B4-BE49-F238E27FC236}">
              <a16:creationId xmlns:a16="http://schemas.microsoft.com/office/drawing/2014/main" id="{91ECBF55-C6F9-42C8-7453-5CACDBCD2A0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5" name="Text 805">
          <a:extLst>
            <a:ext uri="{FF2B5EF4-FFF2-40B4-BE49-F238E27FC236}">
              <a16:creationId xmlns:a16="http://schemas.microsoft.com/office/drawing/2014/main" id="{BCB18132-4196-5501-1A73-4728386DEAC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6" name="Text 806">
          <a:extLst>
            <a:ext uri="{FF2B5EF4-FFF2-40B4-BE49-F238E27FC236}">
              <a16:creationId xmlns:a16="http://schemas.microsoft.com/office/drawing/2014/main" id="{5376E844-0D27-BEFF-EA78-69D9479BD6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7" name="Text 807">
          <a:extLst>
            <a:ext uri="{FF2B5EF4-FFF2-40B4-BE49-F238E27FC236}">
              <a16:creationId xmlns:a16="http://schemas.microsoft.com/office/drawing/2014/main" id="{85F4EAFA-A50F-C3F8-B9D1-6E4FF1235A2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8" name="Text 808">
          <a:extLst>
            <a:ext uri="{FF2B5EF4-FFF2-40B4-BE49-F238E27FC236}">
              <a16:creationId xmlns:a16="http://schemas.microsoft.com/office/drawing/2014/main" id="{ABB2C386-0EEB-AF2F-5CEB-7BD135CB39A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79" name="Text 809">
          <a:extLst>
            <a:ext uri="{FF2B5EF4-FFF2-40B4-BE49-F238E27FC236}">
              <a16:creationId xmlns:a16="http://schemas.microsoft.com/office/drawing/2014/main" id="{1A42658D-8206-F166-2EF6-9D73AC6630E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0" name="Text 810">
          <a:extLst>
            <a:ext uri="{FF2B5EF4-FFF2-40B4-BE49-F238E27FC236}">
              <a16:creationId xmlns:a16="http://schemas.microsoft.com/office/drawing/2014/main" id="{CFA679D1-F0AF-4B27-2011-3F2B70BD0D8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1" name="Text 811">
          <a:extLst>
            <a:ext uri="{FF2B5EF4-FFF2-40B4-BE49-F238E27FC236}">
              <a16:creationId xmlns:a16="http://schemas.microsoft.com/office/drawing/2014/main" id="{A2BE821D-51BB-6A6A-1CA8-D3A1343927C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2" name="Text 812">
          <a:extLst>
            <a:ext uri="{FF2B5EF4-FFF2-40B4-BE49-F238E27FC236}">
              <a16:creationId xmlns:a16="http://schemas.microsoft.com/office/drawing/2014/main" id="{AFEA518F-C7C8-252B-EFD4-BD7DEFC66F9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3" name="Text 813">
          <a:extLst>
            <a:ext uri="{FF2B5EF4-FFF2-40B4-BE49-F238E27FC236}">
              <a16:creationId xmlns:a16="http://schemas.microsoft.com/office/drawing/2014/main" id="{C6A01C03-5E29-309E-EDE6-90F6EE9D4E1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4" name="Text 814">
          <a:extLst>
            <a:ext uri="{FF2B5EF4-FFF2-40B4-BE49-F238E27FC236}">
              <a16:creationId xmlns:a16="http://schemas.microsoft.com/office/drawing/2014/main" id="{AEDF9F39-B5AB-E64D-F434-CF7E4BC7AFC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5" name="Text 815">
          <a:extLst>
            <a:ext uri="{FF2B5EF4-FFF2-40B4-BE49-F238E27FC236}">
              <a16:creationId xmlns:a16="http://schemas.microsoft.com/office/drawing/2014/main" id="{D3060670-0FC3-2625-0939-671DBB560AB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6" name="Text 816">
          <a:extLst>
            <a:ext uri="{FF2B5EF4-FFF2-40B4-BE49-F238E27FC236}">
              <a16:creationId xmlns:a16="http://schemas.microsoft.com/office/drawing/2014/main" id="{F53498E9-1BB7-D780-8FB1-769FCDB802D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7" name="Text 817">
          <a:extLst>
            <a:ext uri="{FF2B5EF4-FFF2-40B4-BE49-F238E27FC236}">
              <a16:creationId xmlns:a16="http://schemas.microsoft.com/office/drawing/2014/main" id="{D45BC67A-8A1F-D49A-0B5D-C67F3514F46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8" name="Text 818">
          <a:extLst>
            <a:ext uri="{FF2B5EF4-FFF2-40B4-BE49-F238E27FC236}">
              <a16:creationId xmlns:a16="http://schemas.microsoft.com/office/drawing/2014/main" id="{56518A50-B1BA-0C07-1787-C589210EA66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89" name="Text 819">
          <a:extLst>
            <a:ext uri="{FF2B5EF4-FFF2-40B4-BE49-F238E27FC236}">
              <a16:creationId xmlns:a16="http://schemas.microsoft.com/office/drawing/2014/main" id="{4CD47929-8ADA-B8CE-EA07-A561F9216C4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0" name="Text 820">
          <a:extLst>
            <a:ext uri="{FF2B5EF4-FFF2-40B4-BE49-F238E27FC236}">
              <a16:creationId xmlns:a16="http://schemas.microsoft.com/office/drawing/2014/main" id="{08F9011D-B53B-5265-FEBC-0CD8331793F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1" name="Text 821">
          <a:extLst>
            <a:ext uri="{FF2B5EF4-FFF2-40B4-BE49-F238E27FC236}">
              <a16:creationId xmlns:a16="http://schemas.microsoft.com/office/drawing/2014/main" id="{678DE4DF-7FD1-363F-4B6F-EF85B4A5943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2" name="Text 822">
          <a:extLst>
            <a:ext uri="{FF2B5EF4-FFF2-40B4-BE49-F238E27FC236}">
              <a16:creationId xmlns:a16="http://schemas.microsoft.com/office/drawing/2014/main" id="{8F7E02A8-AD65-E06A-2D55-4BB3A8755B3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3" name="Text 823">
          <a:extLst>
            <a:ext uri="{FF2B5EF4-FFF2-40B4-BE49-F238E27FC236}">
              <a16:creationId xmlns:a16="http://schemas.microsoft.com/office/drawing/2014/main" id="{B9FD3D0F-6C08-D084-387B-8F6B3061536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4" name="Text 824">
          <a:extLst>
            <a:ext uri="{FF2B5EF4-FFF2-40B4-BE49-F238E27FC236}">
              <a16:creationId xmlns:a16="http://schemas.microsoft.com/office/drawing/2014/main" id="{268BD023-E590-A16B-23F0-B133AC927B9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5" name="Text 825">
          <a:extLst>
            <a:ext uri="{FF2B5EF4-FFF2-40B4-BE49-F238E27FC236}">
              <a16:creationId xmlns:a16="http://schemas.microsoft.com/office/drawing/2014/main" id="{11D72C4B-3BD5-B521-D0A0-9FD09BF97D0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6" name="Text 826">
          <a:extLst>
            <a:ext uri="{FF2B5EF4-FFF2-40B4-BE49-F238E27FC236}">
              <a16:creationId xmlns:a16="http://schemas.microsoft.com/office/drawing/2014/main" id="{C625664C-459A-32E0-4290-EA6657C3CB4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7" name="Text 827">
          <a:extLst>
            <a:ext uri="{FF2B5EF4-FFF2-40B4-BE49-F238E27FC236}">
              <a16:creationId xmlns:a16="http://schemas.microsoft.com/office/drawing/2014/main" id="{C0D9D5C3-E778-9036-232C-6512AC03689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8" name="Text 828">
          <a:extLst>
            <a:ext uri="{FF2B5EF4-FFF2-40B4-BE49-F238E27FC236}">
              <a16:creationId xmlns:a16="http://schemas.microsoft.com/office/drawing/2014/main" id="{65ECE70C-E0B0-C2FB-0C14-4D6B310FAFF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799" name="Text 829">
          <a:extLst>
            <a:ext uri="{FF2B5EF4-FFF2-40B4-BE49-F238E27FC236}">
              <a16:creationId xmlns:a16="http://schemas.microsoft.com/office/drawing/2014/main" id="{739A55F5-820C-9E84-5077-081E71F982C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0" name="Text 830">
          <a:extLst>
            <a:ext uri="{FF2B5EF4-FFF2-40B4-BE49-F238E27FC236}">
              <a16:creationId xmlns:a16="http://schemas.microsoft.com/office/drawing/2014/main" id="{4E17EE36-2B9B-6390-C732-17F974FB409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1" name="Text 831">
          <a:extLst>
            <a:ext uri="{FF2B5EF4-FFF2-40B4-BE49-F238E27FC236}">
              <a16:creationId xmlns:a16="http://schemas.microsoft.com/office/drawing/2014/main" id="{636BEAC5-C52C-F611-8A41-AF7BBE6127F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2" name="Text 832">
          <a:extLst>
            <a:ext uri="{FF2B5EF4-FFF2-40B4-BE49-F238E27FC236}">
              <a16:creationId xmlns:a16="http://schemas.microsoft.com/office/drawing/2014/main" id="{14EE4994-03C5-22DD-A5E5-D0BFFD72FCD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3" name="Text 833">
          <a:extLst>
            <a:ext uri="{FF2B5EF4-FFF2-40B4-BE49-F238E27FC236}">
              <a16:creationId xmlns:a16="http://schemas.microsoft.com/office/drawing/2014/main" id="{C2FC7D0F-2A17-79E2-8CB5-44C2B96954E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4" name="Text 834">
          <a:extLst>
            <a:ext uri="{FF2B5EF4-FFF2-40B4-BE49-F238E27FC236}">
              <a16:creationId xmlns:a16="http://schemas.microsoft.com/office/drawing/2014/main" id="{27BB3ACA-C3BE-C669-1A71-E9706F65B5B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5" name="Text 835">
          <a:extLst>
            <a:ext uri="{FF2B5EF4-FFF2-40B4-BE49-F238E27FC236}">
              <a16:creationId xmlns:a16="http://schemas.microsoft.com/office/drawing/2014/main" id="{E79A0C98-B5E0-5CF2-1ED0-D899237604B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6" name="Text 836">
          <a:extLst>
            <a:ext uri="{FF2B5EF4-FFF2-40B4-BE49-F238E27FC236}">
              <a16:creationId xmlns:a16="http://schemas.microsoft.com/office/drawing/2014/main" id="{DF23C9F4-8850-FED7-BAED-DABD9059096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7" name="Text 837">
          <a:extLst>
            <a:ext uri="{FF2B5EF4-FFF2-40B4-BE49-F238E27FC236}">
              <a16:creationId xmlns:a16="http://schemas.microsoft.com/office/drawing/2014/main" id="{18D64EB5-A49E-0AD8-F4E8-CB63ED709CC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8" name="Text 838">
          <a:extLst>
            <a:ext uri="{FF2B5EF4-FFF2-40B4-BE49-F238E27FC236}">
              <a16:creationId xmlns:a16="http://schemas.microsoft.com/office/drawing/2014/main" id="{E5690590-4EE8-E5E2-FC09-D93DCF6C91C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09" name="Text 839">
          <a:extLst>
            <a:ext uri="{FF2B5EF4-FFF2-40B4-BE49-F238E27FC236}">
              <a16:creationId xmlns:a16="http://schemas.microsoft.com/office/drawing/2014/main" id="{A9A5319B-AF7E-ABCF-731B-F515DF66DEA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0" name="Text 840">
          <a:extLst>
            <a:ext uri="{FF2B5EF4-FFF2-40B4-BE49-F238E27FC236}">
              <a16:creationId xmlns:a16="http://schemas.microsoft.com/office/drawing/2014/main" id="{BFFF12AF-4853-2DAE-C86B-A8B230914FD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1" name="Text 841">
          <a:extLst>
            <a:ext uri="{FF2B5EF4-FFF2-40B4-BE49-F238E27FC236}">
              <a16:creationId xmlns:a16="http://schemas.microsoft.com/office/drawing/2014/main" id="{3B64FBD2-5652-B15C-907E-6A3AF20802D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2" name="Text 842">
          <a:extLst>
            <a:ext uri="{FF2B5EF4-FFF2-40B4-BE49-F238E27FC236}">
              <a16:creationId xmlns:a16="http://schemas.microsoft.com/office/drawing/2014/main" id="{9301B640-85D8-0A8B-4BF9-4151EAE4101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3" name="Text 843">
          <a:extLst>
            <a:ext uri="{FF2B5EF4-FFF2-40B4-BE49-F238E27FC236}">
              <a16:creationId xmlns:a16="http://schemas.microsoft.com/office/drawing/2014/main" id="{535FF35B-216A-BB35-38B5-F50B022E365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4" name="Text 844">
          <a:extLst>
            <a:ext uri="{FF2B5EF4-FFF2-40B4-BE49-F238E27FC236}">
              <a16:creationId xmlns:a16="http://schemas.microsoft.com/office/drawing/2014/main" id="{DC83A20D-4256-2492-6E9B-D61AC3EC5B6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5" name="Text 845">
          <a:extLst>
            <a:ext uri="{FF2B5EF4-FFF2-40B4-BE49-F238E27FC236}">
              <a16:creationId xmlns:a16="http://schemas.microsoft.com/office/drawing/2014/main" id="{DC3EBF41-CD15-85B0-9199-B0D95F6B4A2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6" name="Text 846">
          <a:extLst>
            <a:ext uri="{FF2B5EF4-FFF2-40B4-BE49-F238E27FC236}">
              <a16:creationId xmlns:a16="http://schemas.microsoft.com/office/drawing/2014/main" id="{CE9082B6-62CA-34C0-FD76-0E13D4084BA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7" name="Text 847">
          <a:extLst>
            <a:ext uri="{FF2B5EF4-FFF2-40B4-BE49-F238E27FC236}">
              <a16:creationId xmlns:a16="http://schemas.microsoft.com/office/drawing/2014/main" id="{A403C9F4-41DA-87C1-9A1F-7B9526D8EBA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8" name="Text 848">
          <a:extLst>
            <a:ext uri="{FF2B5EF4-FFF2-40B4-BE49-F238E27FC236}">
              <a16:creationId xmlns:a16="http://schemas.microsoft.com/office/drawing/2014/main" id="{8998EB01-E7CC-5E35-695A-715E6267C69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19" name="Text 849">
          <a:extLst>
            <a:ext uri="{FF2B5EF4-FFF2-40B4-BE49-F238E27FC236}">
              <a16:creationId xmlns:a16="http://schemas.microsoft.com/office/drawing/2014/main" id="{1CE70ED4-FEE5-FECD-59E2-FBC81F95405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0" name="Text 850">
          <a:extLst>
            <a:ext uri="{FF2B5EF4-FFF2-40B4-BE49-F238E27FC236}">
              <a16:creationId xmlns:a16="http://schemas.microsoft.com/office/drawing/2014/main" id="{26239D34-96F4-11A4-15F6-14328530F0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1" name="Text 851">
          <a:extLst>
            <a:ext uri="{FF2B5EF4-FFF2-40B4-BE49-F238E27FC236}">
              <a16:creationId xmlns:a16="http://schemas.microsoft.com/office/drawing/2014/main" id="{736B5473-C2A8-2411-C1BA-1A48496042F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2" name="Text 852">
          <a:extLst>
            <a:ext uri="{FF2B5EF4-FFF2-40B4-BE49-F238E27FC236}">
              <a16:creationId xmlns:a16="http://schemas.microsoft.com/office/drawing/2014/main" id="{A331CF9A-B0CF-226D-97E0-81082026E35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3" name="Text 853">
          <a:extLst>
            <a:ext uri="{FF2B5EF4-FFF2-40B4-BE49-F238E27FC236}">
              <a16:creationId xmlns:a16="http://schemas.microsoft.com/office/drawing/2014/main" id="{398E0EEA-48B3-BE12-9EA1-C80CF37E611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4" name="Text 854">
          <a:extLst>
            <a:ext uri="{FF2B5EF4-FFF2-40B4-BE49-F238E27FC236}">
              <a16:creationId xmlns:a16="http://schemas.microsoft.com/office/drawing/2014/main" id="{1BD5B1B5-A139-BF7A-EFD3-6E353E7CC46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5" name="Text 855">
          <a:extLst>
            <a:ext uri="{FF2B5EF4-FFF2-40B4-BE49-F238E27FC236}">
              <a16:creationId xmlns:a16="http://schemas.microsoft.com/office/drawing/2014/main" id="{69C89927-B6FE-225E-2AF1-7B76709EB25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6" name="Text 856">
          <a:extLst>
            <a:ext uri="{FF2B5EF4-FFF2-40B4-BE49-F238E27FC236}">
              <a16:creationId xmlns:a16="http://schemas.microsoft.com/office/drawing/2014/main" id="{0BBAF563-764D-37EC-B4AC-FBA23B4BCA4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7" name="Text 857">
          <a:extLst>
            <a:ext uri="{FF2B5EF4-FFF2-40B4-BE49-F238E27FC236}">
              <a16:creationId xmlns:a16="http://schemas.microsoft.com/office/drawing/2014/main" id="{EC8BC0F0-1173-A7AE-646E-3ECD9E62BB1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8" name="Text 858">
          <a:extLst>
            <a:ext uri="{FF2B5EF4-FFF2-40B4-BE49-F238E27FC236}">
              <a16:creationId xmlns:a16="http://schemas.microsoft.com/office/drawing/2014/main" id="{3738E4A0-2E69-770B-9BAC-5E729DBE9B4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29" name="Text 859">
          <a:extLst>
            <a:ext uri="{FF2B5EF4-FFF2-40B4-BE49-F238E27FC236}">
              <a16:creationId xmlns:a16="http://schemas.microsoft.com/office/drawing/2014/main" id="{2EF66A12-59E1-D51C-F4E9-3809F9C3233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0" name="Text 860">
          <a:extLst>
            <a:ext uri="{FF2B5EF4-FFF2-40B4-BE49-F238E27FC236}">
              <a16:creationId xmlns:a16="http://schemas.microsoft.com/office/drawing/2014/main" id="{41B6FF2D-4E48-6904-6156-055597EE027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1" name="Text 861">
          <a:extLst>
            <a:ext uri="{FF2B5EF4-FFF2-40B4-BE49-F238E27FC236}">
              <a16:creationId xmlns:a16="http://schemas.microsoft.com/office/drawing/2014/main" id="{D583C081-E22B-8F67-1049-48DB47D1E41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2" name="Text 862">
          <a:extLst>
            <a:ext uri="{FF2B5EF4-FFF2-40B4-BE49-F238E27FC236}">
              <a16:creationId xmlns:a16="http://schemas.microsoft.com/office/drawing/2014/main" id="{8746BAF1-60D4-DC85-29FC-34EA988B17C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3" name="Text 863">
          <a:extLst>
            <a:ext uri="{FF2B5EF4-FFF2-40B4-BE49-F238E27FC236}">
              <a16:creationId xmlns:a16="http://schemas.microsoft.com/office/drawing/2014/main" id="{633F963D-78B4-C086-2614-11F64EC8E19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4" name="Text 864">
          <a:extLst>
            <a:ext uri="{FF2B5EF4-FFF2-40B4-BE49-F238E27FC236}">
              <a16:creationId xmlns:a16="http://schemas.microsoft.com/office/drawing/2014/main" id="{E5119F03-7688-111F-9DB9-83CDD170762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5" name="Text 865">
          <a:extLst>
            <a:ext uri="{FF2B5EF4-FFF2-40B4-BE49-F238E27FC236}">
              <a16:creationId xmlns:a16="http://schemas.microsoft.com/office/drawing/2014/main" id="{2EFFEDAA-6C6C-25F8-2C66-FD7CB6B6565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6" name="Text 866">
          <a:extLst>
            <a:ext uri="{FF2B5EF4-FFF2-40B4-BE49-F238E27FC236}">
              <a16:creationId xmlns:a16="http://schemas.microsoft.com/office/drawing/2014/main" id="{DCAE952A-B6DA-52F9-C3C7-E0886B3DAC6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7" name="Text 867">
          <a:extLst>
            <a:ext uri="{FF2B5EF4-FFF2-40B4-BE49-F238E27FC236}">
              <a16:creationId xmlns:a16="http://schemas.microsoft.com/office/drawing/2014/main" id="{2B960ACB-907C-1E50-DD40-54A2CB08F2D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8" name="Text 868">
          <a:extLst>
            <a:ext uri="{FF2B5EF4-FFF2-40B4-BE49-F238E27FC236}">
              <a16:creationId xmlns:a16="http://schemas.microsoft.com/office/drawing/2014/main" id="{2105A2E7-7980-91F6-AEC3-7A984594BFB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39" name="Text 869">
          <a:extLst>
            <a:ext uri="{FF2B5EF4-FFF2-40B4-BE49-F238E27FC236}">
              <a16:creationId xmlns:a16="http://schemas.microsoft.com/office/drawing/2014/main" id="{553C2859-C8E7-FD55-9778-3D04B6D0CB7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0" name="Text 870">
          <a:extLst>
            <a:ext uri="{FF2B5EF4-FFF2-40B4-BE49-F238E27FC236}">
              <a16:creationId xmlns:a16="http://schemas.microsoft.com/office/drawing/2014/main" id="{858C5A2B-A93F-C99E-390A-A029495B3E4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1" name="Text 871">
          <a:extLst>
            <a:ext uri="{FF2B5EF4-FFF2-40B4-BE49-F238E27FC236}">
              <a16:creationId xmlns:a16="http://schemas.microsoft.com/office/drawing/2014/main" id="{51210481-49F1-5FBF-319D-BD57AF2DB02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2" name="Text 872">
          <a:extLst>
            <a:ext uri="{FF2B5EF4-FFF2-40B4-BE49-F238E27FC236}">
              <a16:creationId xmlns:a16="http://schemas.microsoft.com/office/drawing/2014/main" id="{79E47A89-6AC9-45F8-405A-94A38C1424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3" name="Text 873">
          <a:extLst>
            <a:ext uri="{FF2B5EF4-FFF2-40B4-BE49-F238E27FC236}">
              <a16:creationId xmlns:a16="http://schemas.microsoft.com/office/drawing/2014/main" id="{D6D5B7AE-10F2-A721-4CC8-69477ED8B05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4" name="Text 874">
          <a:extLst>
            <a:ext uri="{FF2B5EF4-FFF2-40B4-BE49-F238E27FC236}">
              <a16:creationId xmlns:a16="http://schemas.microsoft.com/office/drawing/2014/main" id="{E0745A13-2769-EF79-5C90-C69827BB96B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5" name="Text 875">
          <a:extLst>
            <a:ext uri="{FF2B5EF4-FFF2-40B4-BE49-F238E27FC236}">
              <a16:creationId xmlns:a16="http://schemas.microsoft.com/office/drawing/2014/main" id="{4D7F0E04-924D-0F97-F890-DB9F09CECF7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6" name="Text 876">
          <a:extLst>
            <a:ext uri="{FF2B5EF4-FFF2-40B4-BE49-F238E27FC236}">
              <a16:creationId xmlns:a16="http://schemas.microsoft.com/office/drawing/2014/main" id="{CCCE1283-93B1-3A05-9980-80F8216FEFA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7" name="Text 877">
          <a:extLst>
            <a:ext uri="{FF2B5EF4-FFF2-40B4-BE49-F238E27FC236}">
              <a16:creationId xmlns:a16="http://schemas.microsoft.com/office/drawing/2014/main" id="{2B15C7A2-0D7E-B318-5482-F0A8D928D47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8" name="Text 878">
          <a:extLst>
            <a:ext uri="{FF2B5EF4-FFF2-40B4-BE49-F238E27FC236}">
              <a16:creationId xmlns:a16="http://schemas.microsoft.com/office/drawing/2014/main" id="{AB31688D-824B-2F36-B2C0-3E3F58940FC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49" name="Text 879">
          <a:extLst>
            <a:ext uri="{FF2B5EF4-FFF2-40B4-BE49-F238E27FC236}">
              <a16:creationId xmlns:a16="http://schemas.microsoft.com/office/drawing/2014/main" id="{3F9CF07C-D73B-FEA7-3E65-F4ABC1CCE49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0" name="Text 880">
          <a:extLst>
            <a:ext uri="{FF2B5EF4-FFF2-40B4-BE49-F238E27FC236}">
              <a16:creationId xmlns:a16="http://schemas.microsoft.com/office/drawing/2014/main" id="{00D0CF84-FE0A-23E6-396A-9AC07721780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1" name="Text 881">
          <a:extLst>
            <a:ext uri="{FF2B5EF4-FFF2-40B4-BE49-F238E27FC236}">
              <a16:creationId xmlns:a16="http://schemas.microsoft.com/office/drawing/2014/main" id="{5C5C176C-8C95-1639-61F7-DEACF22460F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2" name="Text 882">
          <a:extLst>
            <a:ext uri="{FF2B5EF4-FFF2-40B4-BE49-F238E27FC236}">
              <a16:creationId xmlns:a16="http://schemas.microsoft.com/office/drawing/2014/main" id="{05A9423E-AFF0-0A15-56DD-87B8B716073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3" name="Text 883">
          <a:extLst>
            <a:ext uri="{FF2B5EF4-FFF2-40B4-BE49-F238E27FC236}">
              <a16:creationId xmlns:a16="http://schemas.microsoft.com/office/drawing/2014/main" id="{879FAF7E-01DC-4E52-AC2C-8A4F7E7418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4" name="Text 884">
          <a:extLst>
            <a:ext uri="{FF2B5EF4-FFF2-40B4-BE49-F238E27FC236}">
              <a16:creationId xmlns:a16="http://schemas.microsoft.com/office/drawing/2014/main" id="{80155DA9-8D73-0603-0E12-F4249870B10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5" name="Text 885">
          <a:extLst>
            <a:ext uri="{FF2B5EF4-FFF2-40B4-BE49-F238E27FC236}">
              <a16:creationId xmlns:a16="http://schemas.microsoft.com/office/drawing/2014/main" id="{E2071A3D-E140-27A2-4768-68DC53102C8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6" name="Text 886">
          <a:extLst>
            <a:ext uri="{FF2B5EF4-FFF2-40B4-BE49-F238E27FC236}">
              <a16:creationId xmlns:a16="http://schemas.microsoft.com/office/drawing/2014/main" id="{001CD177-4B9C-1F07-6FF5-41E66D48083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7" name="Text 887">
          <a:extLst>
            <a:ext uri="{FF2B5EF4-FFF2-40B4-BE49-F238E27FC236}">
              <a16:creationId xmlns:a16="http://schemas.microsoft.com/office/drawing/2014/main" id="{766378B6-2FBF-B1D1-86FB-1A0CB921238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8" name="Text 888">
          <a:extLst>
            <a:ext uri="{FF2B5EF4-FFF2-40B4-BE49-F238E27FC236}">
              <a16:creationId xmlns:a16="http://schemas.microsoft.com/office/drawing/2014/main" id="{E61977A7-F6EB-2D63-5EEF-2D3C4748439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59" name="Text 889">
          <a:extLst>
            <a:ext uri="{FF2B5EF4-FFF2-40B4-BE49-F238E27FC236}">
              <a16:creationId xmlns:a16="http://schemas.microsoft.com/office/drawing/2014/main" id="{01D10C7D-00B7-479D-06FB-E7F7417ABF4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0" name="Text 890">
          <a:extLst>
            <a:ext uri="{FF2B5EF4-FFF2-40B4-BE49-F238E27FC236}">
              <a16:creationId xmlns:a16="http://schemas.microsoft.com/office/drawing/2014/main" id="{EA833FD6-1BB9-6462-9C68-55B392CB093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1" name="Text 891">
          <a:extLst>
            <a:ext uri="{FF2B5EF4-FFF2-40B4-BE49-F238E27FC236}">
              <a16:creationId xmlns:a16="http://schemas.microsoft.com/office/drawing/2014/main" id="{14990DD4-3F15-A018-AC6E-C66F1C24D93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2" name="Text 892">
          <a:extLst>
            <a:ext uri="{FF2B5EF4-FFF2-40B4-BE49-F238E27FC236}">
              <a16:creationId xmlns:a16="http://schemas.microsoft.com/office/drawing/2014/main" id="{DCDFF12D-6DC5-479C-A2DC-62C6BA5FBBA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3" name="Text 893">
          <a:extLst>
            <a:ext uri="{FF2B5EF4-FFF2-40B4-BE49-F238E27FC236}">
              <a16:creationId xmlns:a16="http://schemas.microsoft.com/office/drawing/2014/main" id="{DD69724D-F9D9-640E-6C99-EF7A1DA164B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4" name="Text 894">
          <a:extLst>
            <a:ext uri="{FF2B5EF4-FFF2-40B4-BE49-F238E27FC236}">
              <a16:creationId xmlns:a16="http://schemas.microsoft.com/office/drawing/2014/main" id="{E06C0ACA-1522-B71D-28BA-5A6E8933703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5" name="Text 895">
          <a:extLst>
            <a:ext uri="{FF2B5EF4-FFF2-40B4-BE49-F238E27FC236}">
              <a16:creationId xmlns:a16="http://schemas.microsoft.com/office/drawing/2014/main" id="{3E5450B7-C6E6-78D5-58E9-C780138695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6" name="Text 896">
          <a:extLst>
            <a:ext uri="{FF2B5EF4-FFF2-40B4-BE49-F238E27FC236}">
              <a16:creationId xmlns:a16="http://schemas.microsoft.com/office/drawing/2014/main" id="{9C922172-DEE1-55E5-791A-A105E8D44CE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7" name="Text 897">
          <a:extLst>
            <a:ext uri="{FF2B5EF4-FFF2-40B4-BE49-F238E27FC236}">
              <a16:creationId xmlns:a16="http://schemas.microsoft.com/office/drawing/2014/main" id="{2AD24C4D-2937-C799-0BF2-DA9486D8DDA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8" name="Text 898">
          <a:extLst>
            <a:ext uri="{FF2B5EF4-FFF2-40B4-BE49-F238E27FC236}">
              <a16:creationId xmlns:a16="http://schemas.microsoft.com/office/drawing/2014/main" id="{404CB7A7-C96F-952A-8934-A801508DCB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69" name="Text 899">
          <a:extLst>
            <a:ext uri="{FF2B5EF4-FFF2-40B4-BE49-F238E27FC236}">
              <a16:creationId xmlns:a16="http://schemas.microsoft.com/office/drawing/2014/main" id="{5BF2938D-59B6-6706-B8C8-0EEDAF916CA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4870" name="Text 900">
          <a:extLst>
            <a:ext uri="{FF2B5EF4-FFF2-40B4-BE49-F238E27FC236}">
              <a16:creationId xmlns:a16="http://schemas.microsoft.com/office/drawing/2014/main" id="{64433E6C-16C9-1A68-BBF6-CD00A005B79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4871" name="Text 901">
          <a:extLst>
            <a:ext uri="{FF2B5EF4-FFF2-40B4-BE49-F238E27FC236}">
              <a16:creationId xmlns:a16="http://schemas.microsoft.com/office/drawing/2014/main" id="{C288C4A1-0C95-01EB-1DFA-9E5B6272EF1D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4872" name="Text 902">
          <a:extLst>
            <a:ext uri="{FF2B5EF4-FFF2-40B4-BE49-F238E27FC236}">
              <a16:creationId xmlns:a16="http://schemas.microsoft.com/office/drawing/2014/main" id="{EDC8AB9F-A6AE-5FA6-446F-27B4B51BCB87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4873" name="Text 903">
          <a:extLst>
            <a:ext uri="{FF2B5EF4-FFF2-40B4-BE49-F238E27FC236}">
              <a16:creationId xmlns:a16="http://schemas.microsoft.com/office/drawing/2014/main" id="{2F5CBD23-677D-A206-4F73-2BEE0CA9B14F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4874" name="Text 904">
          <a:extLst>
            <a:ext uri="{FF2B5EF4-FFF2-40B4-BE49-F238E27FC236}">
              <a16:creationId xmlns:a16="http://schemas.microsoft.com/office/drawing/2014/main" id="{64A6ECDB-2F4D-6D9F-9294-7E14D9F1E103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4875" name="Text 905">
          <a:extLst>
            <a:ext uri="{FF2B5EF4-FFF2-40B4-BE49-F238E27FC236}">
              <a16:creationId xmlns:a16="http://schemas.microsoft.com/office/drawing/2014/main" id="{C4B12FE6-6960-412B-04C5-0F5EA91325BD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4876" name="Text 906">
          <a:extLst>
            <a:ext uri="{FF2B5EF4-FFF2-40B4-BE49-F238E27FC236}">
              <a16:creationId xmlns:a16="http://schemas.microsoft.com/office/drawing/2014/main" id="{C7502E85-BDE6-8116-2ECB-6B5CFC939AB9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4877" name="Text 907">
          <a:extLst>
            <a:ext uri="{FF2B5EF4-FFF2-40B4-BE49-F238E27FC236}">
              <a16:creationId xmlns:a16="http://schemas.microsoft.com/office/drawing/2014/main" id="{D91B72D2-AA6E-9000-2885-E30DD5F8F8D3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4878" name="Text 908">
          <a:extLst>
            <a:ext uri="{FF2B5EF4-FFF2-40B4-BE49-F238E27FC236}">
              <a16:creationId xmlns:a16="http://schemas.microsoft.com/office/drawing/2014/main" id="{BC5AC098-0362-8C96-6E61-C4795E91B134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4879" name="Text 909">
          <a:extLst>
            <a:ext uri="{FF2B5EF4-FFF2-40B4-BE49-F238E27FC236}">
              <a16:creationId xmlns:a16="http://schemas.microsoft.com/office/drawing/2014/main" id="{C2D4F22D-ED40-159E-EFF3-CB496D5DE0A3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4880" name="Text 910">
          <a:extLst>
            <a:ext uri="{FF2B5EF4-FFF2-40B4-BE49-F238E27FC236}">
              <a16:creationId xmlns:a16="http://schemas.microsoft.com/office/drawing/2014/main" id="{F21B841A-AC8E-CAE7-CC7D-2E502B5D3006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4881" name="Text 911">
          <a:extLst>
            <a:ext uri="{FF2B5EF4-FFF2-40B4-BE49-F238E27FC236}">
              <a16:creationId xmlns:a16="http://schemas.microsoft.com/office/drawing/2014/main" id="{68FD47C9-C421-63F4-9E40-E2855796C76D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4882" name="Text 912">
          <a:extLst>
            <a:ext uri="{FF2B5EF4-FFF2-40B4-BE49-F238E27FC236}">
              <a16:creationId xmlns:a16="http://schemas.microsoft.com/office/drawing/2014/main" id="{6BE47E4B-23F1-F918-69FA-84ADED887444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4883" name="Text 913">
          <a:extLst>
            <a:ext uri="{FF2B5EF4-FFF2-40B4-BE49-F238E27FC236}">
              <a16:creationId xmlns:a16="http://schemas.microsoft.com/office/drawing/2014/main" id="{8E292CF2-C627-4EC2-C305-2E51C653C246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4884" name="Text 914">
          <a:extLst>
            <a:ext uri="{FF2B5EF4-FFF2-40B4-BE49-F238E27FC236}">
              <a16:creationId xmlns:a16="http://schemas.microsoft.com/office/drawing/2014/main" id="{E70948B4-E566-E7B5-4684-4BF19F2402A5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23</xdr:row>
      <xdr:rowOff>1771650</xdr:rowOff>
    </xdr:from>
    <xdr:to>
      <xdr:col>18</xdr:col>
      <xdr:colOff>1219200</xdr:colOff>
      <xdr:row>24</xdr:row>
      <xdr:rowOff>104775</xdr:rowOff>
    </xdr:to>
    <xdr:sp macro="" textlink="">
      <xdr:nvSpPr>
        <xdr:cNvPr id="24885" name="Text 915">
          <a:extLst>
            <a:ext uri="{FF2B5EF4-FFF2-40B4-BE49-F238E27FC236}">
              <a16:creationId xmlns:a16="http://schemas.microsoft.com/office/drawing/2014/main" id="{409EC722-49B0-DED5-4D2B-AFF9EABBC301}"/>
            </a:ext>
          </a:extLst>
        </xdr:cNvPr>
        <xdr:cNvSpPr txBox="1">
          <a:spLocks noChangeArrowheads="1"/>
        </xdr:cNvSpPr>
      </xdr:nvSpPr>
      <xdr:spPr bwMode="auto">
        <a:xfrm>
          <a:off x="11525250" y="4248150"/>
          <a:ext cx="161925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23</xdr:row>
      <xdr:rowOff>1771650</xdr:rowOff>
    </xdr:from>
    <xdr:to>
      <xdr:col>18</xdr:col>
      <xdr:colOff>1219200</xdr:colOff>
      <xdr:row>24</xdr:row>
      <xdr:rowOff>104775</xdr:rowOff>
    </xdr:to>
    <xdr:sp macro="" textlink="">
      <xdr:nvSpPr>
        <xdr:cNvPr id="24886" name="Text 916">
          <a:extLst>
            <a:ext uri="{FF2B5EF4-FFF2-40B4-BE49-F238E27FC236}">
              <a16:creationId xmlns:a16="http://schemas.microsoft.com/office/drawing/2014/main" id="{381F234A-649F-CE27-700F-DAEFDB5E9042}"/>
            </a:ext>
          </a:extLst>
        </xdr:cNvPr>
        <xdr:cNvSpPr txBox="1">
          <a:spLocks noChangeArrowheads="1"/>
        </xdr:cNvSpPr>
      </xdr:nvSpPr>
      <xdr:spPr bwMode="auto">
        <a:xfrm>
          <a:off x="11525250" y="4248150"/>
          <a:ext cx="161925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276225</xdr:colOff>
      <xdr:row>23</xdr:row>
      <xdr:rowOff>1771650</xdr:rowOff>
    </xdr:from>
    <xdr:to>
      <xdr:col>17</xdr:col>
      <xdr:colOff>66675</xdr:colOff>
      <xdr:row>24</xdr:row>
      <xdr:rowOff>104775</xdr:rowOff>
    </xdr:to>
    <xdr:sp macro="" textlink="">
      <xdr:nvSpPr>
        <xdr:cNvPr id="24887" name="Text 917">
          <a:extLst>
            <a:ext uri="{FF2B5EF4-FFF2-40B4-BE49-F238E27FC236}">
              <a16:creationId xmlns:a16="http://schemas.microsoft.com/office/drawing/2014/main" id="{C6DA0D26-111A-B221-852F-BDFBACEB6C00}"/>
            </a:ext>
          </a:extLst>
        </xdr:cNvPr>
        <xdr:cNvSpPr txBox="1">
          <a:spLocks noChangeArrowheads="1"/>
        </xdr:cNvSpPr>
      </xdr:nvSpPr>
      <xdr:spPr bwMode="auto">
        <a:xfrm>
          <a:off x="8829675" y="4248150"/>
          <a:ext cx="933450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276225</xdr:colOff>
      <xdr:row>23</xdr:row>
      <xdr:rowOff>1771650</xdr:rowOff>
    </xdr:from>
    <xdr:to>
      <xdr:col>17</xdr:col>
      <xdr:colOff>66675</xdr:colOff>
      <xdr:row>24</xdr:row>
      <xdr:rowOff>104775</xdr:rowOff>
    </xdr:to>
    <xdr:sp macro="" textlink="">
      <xdr:nvSpPr>
        <xdr:cNvPr id="24888" name="Text 918">
          <a:extLst>
            <a:ext uri="{FF2B5EF4-FFF2-40B4-BE49-F238E27FC236}">
              <a16:creationId xmlns:a16="http://schemas.microsoft.com/office/drawing/2014/main" id="{25927461-E0C4-3E43-82FA-AB23864522B1}"/>
            </a:ext>
          </a:extLst>
        </xdr:cNvPr>
        <xdr:cNvSpPr txBox="1">
          <a:spLocks noChangeArrowheads="1"/>
        </xdr:cNvSpPr>
      </xdr:nvSpPr>
      <xdr:spPr bwMode="auto">
        <a:xfrm>
          <a:off x="8829675" y="4248150"/>
          <a:ext cx="933450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276225</xdr:colOff>
      <xdr:row>23</xdr:row>
      <xdr:rowOff>1771650</xdr:rowOff>
    </xdr:from>
    <xdr:to>
      <xdr:col>17</xdr:col>
      <xdr:colOff>66675</xdr:colOff>
      <xdr:row>24</xdr:row>
      <xdr:rowOff>104775</xdr:rowOff>
    </xdr:to>
    <xdr:sp macro="" textlink="">
      <xdr:nvSpPr>
        <xdr:cNvPr id="24889" name="Text 919">
          <a:extLst>
            <a:ext uri="{FF2B5EF4-FFF2-40B4-BE49-F238E27FC236}">
              <a16:creationId xmlns:a16="http://schemas.microsoft.com/office/drawing/2014/main" id="{31566DCF-EB65-9A3F-4483-4F2BFFAF8521}"/>
            </a:ext>
          </a:extLst>
        </xdr:cNvPr>
        <xdr:cNvSpPr txBox="1">
          <a:spLocks noChangeArrowheads="1"/>
        </xdr:cNvSpPr>
      </xdr:nvSpPr>
      <xdr:spPr bwMode="auto">
        <a:xfrm>
          <a:off x="8829675" y="4248150"/>
          <a:ext cx="933450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276225</xdr:colOff>
      <xdr:row>23</xdr:row>
      <xdr:rowOff>1771650</xdr:rowOff>
    </xdr:from>
    <xdr:to>
      <xdr:col>17</xdr:col>
      <xdr:colOff>66675</xdr:colOff>
      <xdr:row>24</xdr:row>
      <xdr:rowOff>104775</xdr:rowOff>
    </xdr:to>
    <xdr:sp macro="" textlink="">
      <xdr:nvSpPr>
        <xdr:cNvPr id="24890" name="Text 920">
          <a:extLst>
            <a:ext uri="{FF2B5EF4-FFF2-40B4-BE49-F238E27FC236}">
              <a16:creationId xmlns:a16="http://schemas.microsoft.com/office/drawing/2014/main" id="{442D97FE-E268-709D-F060-AF9EA603C48C}"/>
            </a:ext>
          </a:extLst>
        </xdr:cNvPr>
        <xdr:cNvSpPr txBox="1">
          <a:spLocks noChangeArrowheads="1"/>
        </xdr:cNvSpPr>
      </xdr:nvSpPr>
      <xdr:spPr bwMode="auto">
        <a:xfrm>
          <a:off x="8829675" y="4248150"/>
          <a:ext cx="933450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47" name="Text 1">
          <a:extLst>
            <a:ext uri="{FF2B5EF4-FFF2-40B4-BE49-F238E27FC236}">
              <a16:creationId xmlns:a16="http://schemas.microsoft.com/office/drawing/2014/main" id="{DCFECC56-664F-9C60-001A-8435E20A0AF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48" name="Text 2">
          <a:extLst>
            <a:ext uri="{FF2B5EF4-FFF2-40B4-BE49-F238E27FC236}">
              <a16:creationId xmlns:a16="http://schemas.microsoft.com/office/drawing/2014/main" id="{A33A01BB-65C3-2E34-A637-BC461B032DC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49" name="Text 3">
          <a:extLst>
            <a:ext uri="{FF2B5EF4-FFF2-40B4-BE49-F238E27FC236}">
              <a16:creationId xmlns:a16="http://schemas.microsoft.com/office/drawing/2014/main" id="{FBDFE27C-5FD8-2FD0-1B58-199E03897EB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0" name="Text 4">
          <a:extLst>
            <a:ext uri="{FF2B5EF4-FFF2-40B4-BE49-F238E27FC236}">
              <a16:creationId xmlns:a16="http://schemas.microsoft.com/office/drawing/2014/main" id="{F4724730-C99D-28B8-A034-B3D1DD17403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1" name="Text 5">
          <a:extLst>
            <a:ext uri="{FF2B5EF4-FFF2-40B4-BE49-F238E27FC236}">
              <a16:creationId xmlns:a16="http://schemas.microsoft.com/office/drawing/2014/main" id="{57E15684-D980-B1A4-1EC7-EE4E6911C9F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2" name="Text 6">
          <a:extLst>
            <a:ext uri="{FF2B5EF4-FFF2-40B4-BE49-F238E27FC236}">
              <a16:creationId xmlns:a16="http://schemas.microsoft.com/office/drawing/2014/main" id="{87A410D9-0275-38DF-A194-8F0C150B37F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3" name="Text 7">
          <a:extLst>
            <a:ext uri="{FF2B5EF4-FFF2-40B4-BE49-F238E27FC236}">
              <a16:creationId xmlns:a16="http://schemas.microsoft.com/office/drawing/2014/main" id="{55AA9F1B-C99A-CD38-F299-8425EFFA2EF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4" name="Text 8">
          <a:extLst>
            <a:ext uri="{FF2B5EF4-FFF2-40B4-BE49-F238E27FC236}">
              <a16:creationId xmlns:a16="http://schemas.microsoft.com/office/drawing/2014/main" id="{D44D1864-67BF-D01D-ABD5-338C4C1C90C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5" name="Text 9">
          <a:extLst>
            <a:ext uri="{FF2B5EF4-FFF2-40B4-BE49-F238E27FC236}">
              <a16:creationId xmlns:a16="http://schemas.microsoft.com/office/drawing/2014/main" id="{61386918-24D2-C853-AD76-EC4D59E86A8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6" name="Text 10">
          <a:extLst>
            <a:ext uri="{FF2B5EF4-FFF2-40B4-BE49-F238E27FC236}">
              <a16:creationId xmlns:a16="http://schemas.microsoft.com/office/drawing/2014/main" id="{F7429E75-3AD0-B08B-72BB-2A57C5EE871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7" name="Text 11">
          <a:extLst>
            <a:ext uri="{FF2B5EF4-FFF2-40B4-BE49-F238E27FC236}">
              <a16:creationId xmlns:a16="http://schemas.microsoft.com/office/drawing/2014/main" id="{191FF711-C9C1-3A9E-4F16-CCC47A8691F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8" name="Text 12">
          <a:extLst>
            <a:ext uri="{FF2B5EF4-FFF2-40B4-BE49-F238E27FC236}">
              <a16:creationId xmlns:a16="http://schemas.microsoft.com/office/drawing/2014/main" id="{39D22E9C-FC55-CC53-CB9A-AE6012B0623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59" name="Text 13">
          <a:extLst>
            <a:ext uri="{FF2B5EF4-FFF2-40B4-BE49-F238E27FC236}">
              <a16:creationId xmlns:a16="http://schemas.microsoft.com/office/drawing/2014/main" id="{07E66247-0EB4-F177-220E-8BB14279BB0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0" name="Text 14">
          <a:extLst>
            <a:ext uri="{FF2B5EF4-FFF2-40B4-BE49-F238E27FC236}">
              <a16:creationId xmlns:a16="http://schemas.microsoft.com/office/drawing/2014/main" id="{42439498-9BA3-B5C2-C074-0428C8F77C0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1" name="Text 15">
          <a:extLst>
            <a:ext uri="{FF2B5EF4-FFF2-40B4-BE49-F238E27FC236}">
              <a16:creationId xmlns:a16="http://schemas.microsoft.com/office/drawing/2014/main" id="{207F6E72-3827-41C4-DA94-FF62C56DA44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2" name="Text 16">
          <a:extLst>
            <a:ext uri="{FF2B5EF4-FFF2-40B4-BE49-F238E27FC236}">
              <a16:creationId xmlns:a16="http://schemas.microsoft.com/office/drawing/2014/main" id="{33D84120-FB96-43E2-2A8D-CF3BD2A2657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3" name="Text 17">
          <a:extLst>
            <a:ext uri="{FF2B5EF4-FFF2-40B4-BE49-F238E27FC236}">
              <a16:creationId xmlns:a16="http://schemas.microsoft.com/office/drawing/2014/main" id="{EFCDA268-9F5A-8A26-4770-FF9D24D0CED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4" name="Text 18">
          <a:extLst>
            <a:ext uri="{FF2B5EF4-FFF2-40B4-BE49-F238E27FC236}">
              <a16:creationId xmlns:a16="http://schemas.microsoft.com/office/drawing/2014/main" id="{F1105B34-74D9-B765-936E-97D5555B07D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5" name="Text 19">
          <a:extLst>
            <a:ext uri="{FF2B5EF4-FFF2-40B4-BE49-F238E27FC236}">
              <a16:creationId xmlns:a16="http://schemas.microsoft.com/office/drawing/2014/main" id="{449119AD-A510-DF78-3E71-F0F7329E56C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6" name="Text 20">
          <a:extLst>
            <a:ext uri="{FF2B5EF4-FFF2-40B4-BE49-F238E27FC236}">
              <a16:creationId xmlns:a16="http://schemas.microsoft.com/office/drawing/2014/main" id="{8C5513CF-8CA1-F4C6-08BD-755C48AD6D6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7" name="Text 21">
          <a:extLst>
            <a:ext uri="{FF2B5EF4-FFF2-40B4-BE49-F238E27FC236}">
              <a16:creationId xmlns:a16="http://schemas.microsoft.com/office/drawing/2014/main" id="{30880105-CD0C-43FD-E8DC-D1C68D39C43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8" name="Text 22">
          <a:extLst>
            <a:ext uri="{FF2B5EF4-FFF2-40B4-BE49-F238E27FC236}">
              <a16:creationId xmlns:a16="http://schemas.microsoft.com/office/drawing/2014/main" id="{9B088052-797D-9D1E-ADDA-B7491A96846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69" name="Text 23">
          <a:extLst>
            <a:ext uri="{FF2B5EF4-FFF2-40B4-BE49-F238E27FC236}">
              <a16:creationId xmlns:a16="http://schemas.microsoft.com/office/drawing/2014/main" id="{EB108308-A2DF-CBB5-A9C8-3C046E375CD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0" name="Text 24">
          <a:extLst>
            <a:ext uri="{FF2B5EF4-FFF2-40B4-BE49-F238E27FC236}">
              <a16:creationId xmlns:a16="http://schemas.microsoft.com/office/drawing/2014/main" id="{44BB66F5-90CE-4B97-5E19-67A1AC0E544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1" name="Text 25">
          <a:extLst>
            <a:ext uri="{FF2B5EF4-FFF2-40B4-BE49-F238E27FC236}">
              <a16:creationId xmlns:a16="http://schemas.microsoft.com/office/drawing/2014/main" id="{B7966D6C-4E06-4BD4-88A4-B20B45D3DC9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2" name="Text 26">
          <a:extLst>
            <a:ext uri="{FF2B5EF4-FFF2-40B4-BE49-F238E27FC236}">
              <a16:creationId xmlns:a16="http://schemas.microsoft.com/office/drawing/2014/main" id="{4CB6A891-C22F-B70A-4F2D-7FC8B83671D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3" name="Text 27">
          <a:extLst>
            <a:ext uri="{FF2B5EF4-FFF2-40B4-BE49-F238E27FC236}">
              <a16:creationId xmlns:a16="http://schemas.microsoft.com/office/drawing/2014/main" id="{7EE6606D-0E42-3EBE-4065-94E6B907E92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4" name="Text 28">
          <a:extLst>
            <a:ext uri="{FF2B5EF4-FFF2-40B4-BE49-F238E27FC236}">
              <a16:creationId xmlns:a16="http://schemas.microsoft.com/office/drawing/2014/main" id="{E47BE823-A1AA-0112-5135-7DAD5441E2B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5" name="Text 29">
          <a:extLst>
            <a:ext uri="{FF2B5EF4-FFF2-40B4-BE49-F238E27FC236}">
              <a16:creationId xmlns:a16="http://schemas.microsoft.com/office/drawing/2014/main" id="{40E4DB7A-F36C-CDEF-0573-311EEE00311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6" name="Text 30">
          <a:extLst>
            <a:ext uri="{FF2B5EF4-FFF2-40B4-BE49-F238E27FC236}">
              <a16:creationId xmlns:a16="http://schemas.microsoft.com/office/drawing/2014/main" id="{914DE0E9-8D76-340B-38D5-BA1F6571BF1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7" name="Text 31">
          <a:extLst>
            <a:ext uri="{FF2B5EF4-FFF2-40B4-BE49-F238E27FC236}">
              <a16:creationId xmlns:a16="http://schemas.microsoft.com/office/drawing/2014/main" id="{A1D5FC95-4BC9-985C-D02F-9582C0B2F86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8" name="Text 32">
          <a:extLst>
            <a:ext uri="{FF2B5EF4-FFF2-40B4-BE49-F238E27FC236}">
              <a16:creationId xmlns:a16="http://schemas.microsoft.com/office/drawing/2014/main" id="{E587650D-FAD4-3397-7E6D-A6ADAA729B8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79" name="Text 33">
          <a:extLst>
            <a:ext uri="{FF2B5EF4-FFF2-40B4-BE49-F238E27FC236}">
              <a16:creationId xmlns:a16="http://schemas.microsoft.com/office/drawing/2014/main" id="{96BE6355-4814-A14E-DFFC-79C9388EB58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80" name="Text 34">
          <a:extLst>
            <a:ext uri="{FF2B5EF4-FFF2-40B4-BE49-F238E27FC236}">
              <a16:creationId xmlns:a16="http://schemas.microsoft.com/office/drawing/2014/main" id="{D06FD1A3-B6EB-DB9E-EA90-E8DDE661671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81" name="Text 35">
          <a:extLst>
            <a:ext uri="{FF2B5EF4-FFF2-40B4-BE49-F238E27FC236}">
              <a16:creationId xmlns:a16="http://schemas.microsoft.com/office/drawing/2014/main" id="{066692E4-F99B-B1C7-73E7-3546F9EB168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82" name="Text 36">
          <a:extLst>
            <a:ext uri="{FF2B5EF4-FFF2-40B4-BE49-F238E27FC236}">
              <a16:creationId xmlns:a16="http://schemas.microsoft.com/office/drawing/2014/main" id="{DDA455D0-5E77-B04D-52E1-63508FA386F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2983" name="Text 37">
          <a:extLst>
            <a:ext uri="{FF2B5EF4-FFF2-40B4-BE49-F238E27FC236}">
              <a16:creationId xmlns:a16="http://schemas.microsoft.com/office/drawing/2014/main" id="{E70DBC2A-811D-C673-E519-6A7BD42A1AD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2984" name="Text 38">
          <a:extLst>
            <a:ext uri="{FF2B5EF4-FFF2-40B4-BE49-F238E27FC236}">
              <a16:creationId xmlns:a16="http://schemas.microsoft.com/office/drawing/2014/main" id="{C6067557-7691-27BA-6993-D3DD248F5006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23</xdr:row>
      <xdr:rowOff>1771650</xdr:rowOff>
    </xdr:from>
    <xdr:to>
      <xdr:col>18</xdr:col>
      <xdr:colOff>1219200</xdr:colOff>
      <xdr:row>24</xdr:row>
      <xdr:rowOff>104775</xdr:rowOff>
    </xdr:to>
    <xdr:sp macro="" textlink="">
      <xdr:nvSpPr>
        <xdr:cNvPr id="22985" name="Text 39">
          <a:extLst>
            <a:ext uri="{FF2B5EF4-FFF2-40B4-BE49-F238E27FC236}">
              <a16:creationId xmlns:a16="http://schemas.microsoft.com/office/drawing/2014/main" id="{B40F1D68-1779-5A4D-ABCE-B207ED5C1D6E}"/>
            </a:ext>
          </a:extLst>
        </xdr:cNvPr>
        <xdr:cNvSpPr txBox="1">
          <a:spLocks noChangeArrowheads="1"/>
        </xdr:cNvSpPr>
      </xdr:nvSpPr>
      <xdr:spPr bwMode="auto">
        <a:xfrm>
          <a:off x="11525250" y="4248150"/>
          <a:ext cx="161925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28</xdr:row>
      <xdr:rowOff>95250</xdr:rowOff>
    </xdr:from>
    <xdr:to>
      <xdr:col>18</xdr:col>
      <xdr:colOff>1219200</xdr:colOff>
      <xdr:row>29</xdr:row>
      <xdr:rowOff>133350</xdr:rowOff>
    </xdr:to>
    <xdr:sp macro="" textlink="">
      <xdr:nvSpPr>
        <xdr:cNvPr id="22986" name="Text 40">
          <a:extLst>
            <a:ext uri="{FF2B5EF4-FFF2-40B4-BE49-F238E27FC236}">
              <a16:creationId xmlns:a16="http://schemas.microsoft.com/office/drawing/2014/main" id="{46606AC1-B3F7-0358-EA3E-F664FD5A088B}"/>
            </a:ext>
          </a:extLst>
        </xdr:cNvPr>
        <xdr:cNvSpPr txBox="1">
          <a:spLocks noChangeArrowheads="1"/>
        </xdr:cNvSpPr>
      </xdr:nvSpPr>
      <xdr:spPr bwMode="auto">
        <a:xfrm>
          <a:off x="11525250" y="4991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50</xdr:row>
      <xdr:rowOff>95250</xdr:rowOff>
    </xdr:from>
    <xdr:to>
      <xdr:col>18</xdr:col>
      <xdr:colOff>1219200</xdr:colOff>
      <xdr:row>51</xdr:row>
      <xdr:rowOff>123825</xdr:rowOff>
    </xdr:to>
    <xdr:sp macro="" textlink="">
      <xdr:nvSpPr>
        <xdr:cNvPr id="22987" name="Text 41">
          <a:extLst>
            <a:ext uri="{FF2B5EF4-FFF2-40B4-BE49-F238E27FC236}">
              <a16:creationId xmlns:a16="http://schemas.microsoft.com/office/drawing/2014/main" id="{3F2A766E-CD90-8E67-7746-C94CFD7BB05E}"/>
            </a:ext>
          </a:extLst>
        </xdr:cNvPr>
        <xdr:cNvSpPr txBox="1">
          <a:spLocks noChangeArrowheads="1"/>
        </xdr:cNvSpPr>
      </xdr:nvSpPr>
      <xdr:spPr bwMode="auto">
        <a:xfrm>
          <a:off x="11525250" y="85534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94</xdr:row>
      <xdr:rowOff>95250</xdr:rowOff>
    </xdr:from>
    <xdr:to>
      <xdr:col>18</xdr:col>
      <xdr:colOff>1219200</xdr:colOff>
      <xdr:row>95</xdr:row>
      <xdr:rowOff>123825</xdr:rowOff>
    </xdr:to>
    <xdr:sp macro="" textlink="">
      <xdr:nvSpPr>
        <xdr:cNvPr id="22988" name="Text 42">
          <a:extLst>
            <a:ext uri="{FF2B5EF4-FFF2-40B4-BE49-F238E27FC236}">
              <a16:creationId xmlns:a16="http://schemas.microsoft.com/office/drawing/2014/main" id="{90C2F3B3-65A2-F48A-3505-565E612BC4E2}"/>
            </a:ext>
          </a:extLst>
        </xdr:cNvPr>
        <xdr:cNvSpPr txBox="1">
          <a:spLocks noChangeArrowheads="1"/>
        </xdr:cNvSpPr>
      </xdr:nvSpPr>
      <xdr:spPr bwMode="auto">
        <a:xfrm>
          <a:off x="11525250" y="156781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116</xdr:row>
      <xdr:rowOff>95250</xdr:rowOff>
    </xdr:from>
    <xdr:to>
      <xdr:col>18</xdr:col>
      <xdr:colOff>1219200</xdr:colOff>
      <xdr:row>117</xdr:row>
      <xdr:rowOff>123825</xdr:rowOff>
    </xdr:to>
    <xdr:sp macro="" textlink="">
      <xdr:nvSpPr>
        <xdr:cNvPr id="22989" name="Text 43">
          <a:extLst>
            <a:ext uri="{FF2B5EF4-FFF2-40B4-BE49-F238E27FC236}">
              <a16:creationId xmlns:a16="http://schemas.microsoft.com/office/drawing/2014/main" id="{FC434271-5818-5D7A-B151-B23963EB6D12}"/>
            </a:ext>
          </a:extLst>
        </xdr:cNvPr>
        <xdr:cNvSpPr txBox="1">
          <a:spLocks noChangeArrowheads="1"/>
        </xdr:cNvSpPr>
      </xdr:nvSpPr>
      <xdr:spPr bwMode="auto">
        <a:xfrm>
          <a:off x="11525250" y="19240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138</xdr:row>
      <xdr:rowOff>95250</xdr:rowOff>
    </xdr:from>
    <xdr:to>
      <xdr:col>18</xdr:col>
      <xdr:colOff>1219200</xdr:colOff>
      <xdr:row>139</xdr:row>
      <xdr:rowOff>133350</xdr:rowOff>
    </xdr:to>
    <xdr:sp macro="" textlink="">
      <xdr:nvSpPr>
        <xdr:cNvPr id="22990" name="Text 44">
          <a:extLst>
            <a:ext uri="{FF2B5EF4-FFF2-40B4-BE49-F238E27FC236}">
              <a16:creationId xmlns:a16="http://schemas.microsoft.com/office/drawing/2014/main" id="{EE323C9A-6BDB-0FED-792E-EB9DE721F7EA}"/>
            </a:ext>
          </a:extLst>
        </xdr:cNvPr>
        <xdr:cNvSpPr txBox="1">
          <a:spLocks noChangeArrowheads="1"/>
        </xdr:cNvSpPr>
      </xdr:nvSpPr>
      <xdr:spPr bwMode="auto">
        <a:xfrm>
          <a:off x="11525250" y="22802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160</xdr:row>
      <xdr:rowOff>95250</xdr:rowOff>
    </xdr:from>
    <xdr:to>
      <xdr:col>18</xdr:col>
      <xdr:colOff>1219200</xdr:colOff>
      <xdr:row>161</xdr:row>
      <xdr:rowOff>123825</xdr:rowOff>
    </xdr:to>
    <xdr:sp macro="" textlink="">
      <xdr:nvSpPr>
        <xdr:cNvPr id="22991" name="Text 45">
          <a:extLst>
            <a:ext uri="{FF2B5EF4-FFF2-40B4-BE49-F238E27FC236}">
              <a16:creationId xmlns:a16="http://schemas.microsoft.com/office/drawing/2014/main" id="{74D4606F-D90A-6BBC-A5A3-DF271C08B1BE}"/>
            </a:ext>
          </a:extLst>
        </xdr:cNvPr>
        <xdr:cNvSpPr txBox="1">
          <a:spLocks noChangeArrowheads="1"/>
        </xdr:cNvSpPr>
      </xdr:nvSpPr>
      <xdr:spPr bwMode="auto">
        <a:xfrm>
          <a:off x="11525250" y="263652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182</xdr:row>
      <xdr:rowOff>95250</xdr:rowOff>
    </xdr:from>
    <xdr:to>
      <xdr:col>18</xdr:col>
      <xdr:colOff>1219200</xdr:colOff>
      <xdr:row>183</xdr:row>
      <xdr:rowOff>123825</xdr:rowOff>
    </xdr:to>
    <xdr:sp macro="" textlink="">
      <xdr:nvSpPr>
        <xdr:cNvPr id="22992" name="Text 46">
          <a:extLst>
            <a:ext uri="{FF2B5EF4-FFF2-40B4-BE49-F238E27FC236}">
              <a16:creationId xmlns:a16="http://schemas.microsoft.com/office/drawing/2014/main" id="{9AFBC00F-28FF-04B8-1B5A-8CE21A50DC2E}"/>
            </a:ext>
          </a:extLst>
        </xdr:cNvPr>
        <xdr:cNvSpPr txBox="1">
          <a:spLocks noChangeArrowheads="1"/>
        </xdr:cNvSpPr>
      </xdr:nvSpPr>
      <xdr:spPr bwMode="auto">
        <a:xfrm>
          <a:off x="11525250" y="299275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204</xdr:row>
      <xdr:rowOff>95250</xdr:rowOff>
    </xdr:from>
    <xdr:to>
      <xdr:col>18</xdr:col>
      <xdr:colOff>1219200</xdr:colOff>
      <xdr:row>205</xdr:row>
      <xdr:rowOff>123825</xdr:rowOff>
    </xdr:to>
    <xdr:sp macro="" textlink="">
      <xdr:nvSpPr>
        <xdr:cNvPr id="22993" name="Text 47">
          <a:extLst>
            <a:ext uri="{FF2B5EF4-FFF2-40B4-BE49-F238E27FC236}">
              <a16:creationId xmlns:a16="http://schemas.microsoft.com/office/drawing/2014/main" id="{77DE86A7-D474-A3A5-999A-A6A7C5290D89}"/>
            </a:ext>
          </a:extLst>
        </xdr:cNvPr>
        <xdr:cNvSpPr txBox="1">
          <a:spLocks noChangeArrowheads="1"/>
        </xdr:cNvSpPr>
      </xdr:nvSpPr>
      <xdr:spPr bwMode="auto">
        <a:xfrm>
          <a:off x="11525250" y="334899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226</xdr:row>
      <xdr:rowOff>95250</xdr:rowOff>
    </xdr:from>
    <xdr:to>
      <xdr:col>18</xdr:col>
      <xdr:colOff>1219200</xdr:colOff>
      <xdr:row>227</xdr:row>
      <xdr:rowOff>123825</xdr:rowOff>
    </xdr:to>
    <xdr:sp macro="" textlink="">
      <xdr:nvSpPr>
        <xdr:cNvPr id="22994" name="Text 48">
          <a:extLst>
            <a:ext uri="{FF2B5EF4-FFF2-40B4-BE49-F238E27FC236}">
              <a16:creationId xmlns:a16="http://schemas.microsoft.com/office/drawing/2014/main" id="{A308E0CB-932A-1762-9AB3-07C06D401C41}"/>
            </a:ext>
          </a:extLst>
        </xdr:cNvPr>
        <xdr:cNvSpPr txBox="1">
          <a:spLocks noChangeArrowheads="1"/>
        </xdr:cNvSpPr>
      </xdr:nvSpPr>
      <xdr:spPr bwMode="auto">
        <a:xfrm>
          <a:off x="11525250" y="370522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248</xdr:row>
      <xdr:rowOff>95250</xdr:rowOff>
    </xdr:from>
    <xdr:to>
      <xdr:col>18</xdr:col>
      <xdr:colOff>1219200</xdr:colOff>
      <xdr:row>249</xdr:row>
      <xdr:rowOff>133350</xdr:rowOff>
    </xdr:to>
    <xdr:sp macro="" textlink="">
      <xdr:nvSpPr>
        <xdr:cNvPr id="22995" name="Text 49">
          <a:extLst>
            <a:ext uri="{FF2B5EF4-FFF2-40B4-BE49-F238E27FC236}">
              <a16:creationId xmlns:a16="http://schemas.microsoft.com/office/drawing/2014/main" id="{CFF40CD2-1713-AF0B-509F-E98E47CEEF26}"/>
            </a:ext>
          </a:extLst>
        </xdr:cNvPr>
        <xdr:cNvSpPr txBox="1">
          <a:spLocks noChangeArrowheads="1"/>
        </xdr:cNvSpPr>
      </xdr:nvSpPr>
      <xdr:spPr bwMode="auto">
        <a:xfrm>
          <a:off x="11525250" y="406146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270</xdr:row>
      <xdr:rowOff>95250</xdr:rowOff>
    </xdr:from>
    <xdr:to>
      <xdr:col>18</xdr:col>
      <xdr:colOff>1219200</xdr:colOff>
      <xdr:row>271</xdr:row>
      <xdr:rowOff>133350</xdr:rowOff>
    </xdr:to>
    <xdr:sp macro="" textlink="">
      <xdr:nvSpPr>
        <xdr:cNvPr id="22996" name="Text 50">
          <a:extLst>
            <a:ext uri="{FF2B5EF4-FFF2-40B4-BE49-F238E27FC236}">
              <a16:creationId xmlns:a16="http://schemas.microsoft.com/office/drawing/2014/main" id="{E41BB868-BF04-AE81-436D-9481CE6ABEFC}"/>
            </a:ext>
          </a:extLst>
        </xdr:cNvPr>
        <xdr:cNvSpPr txBox="1">
          <a:spLocks noChangeArrowheads="1"/>
        </xdr:cNvSpPr>
      </xdr:nvSpPr>
      <xdr:spPr bwMode="auto">
        <a:xfrm>
          <a:off x="11525250" y="441769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292</xdr:row>
      <xdr:rowOff>95250</xdr:rowOff>
    </xdr:from>
    <xdr:to>
      <xdr:col>18</xdr:col>
      <xdr:colOff>1219200</xdr:colOff>
      <xdr:row>293</xdr:row>
      <xdr:rowOff>133350</xdr:rowOff>
    </xdr:to>
    <xdr:sp macro="" textlink="">
      <xdr:nvSpPr>
        <xdr:cNvPr id="22997" name="Text 51">
          <a:extLst>
            <a:ext uri="{FF2B5EF4-FFF2-40B4-BE49-F238E27FC236}">
              <a16:creationId xmlns:a16="http://schemas.microsoft.com/office/drawing/2014/main" id="{64320A29-1A11-0782-BAFE-46F0FAA6A844}"/>
            </a:ext>
          </a:extLst>
        </xdr:cNvPr>
        <xdr:cNvSpPr txBox="1">
          <a:spLocks noChangeArrowheads="1"/>
        </xdr:cNvSpPr>
      </xdr:nvSpPr>
      <xdr:spPr bwMode="auto">
        <a:xfrm>
          <a:off x="11525250" y="477393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314</xdr:row>
      <xdr:rowOff>95250</xdr:rowOff>
    </xdr:from>
    <xdr:to>
      <xdr:col>18</xdr:col>
      <xdr:colOff>1219200</xdr:colOff>
      <xdr:row>315</xdr:row>
      <xdr:rowOff>133350</xdr:rowOff>
    </xdr:to>
    <xdr:sp macro="" textlink="">
      <xdr:nvSpPr>
        <xdr:cNvPr id="22998" name="Text 52">
          <a:extLst>
            <a:ext uri="{FF2B5EF4-FFF2-40B4-BE49-F238E27FC236}">
              <a16:creationId xmlns:a16="http://schemas.microsoft.com/office/drawing/2014/main" id="{5AF63D84-3089-87C4-AD9C-11D8BA8CA63B}"/>
            </a:ext>
          </a:extLst>
        </xdr:cNvPr>
        <xdr:cNvSpPr txBox="1">
          <a:spLocks noChangeArrowheads="1"/>
        </xdr:cNvSpPr>
      </xdr:nvSpPr>
      <xdr:spPr bwMode="auto">
        <a:xfrm>
          <a:off x="11525250" y="513016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336</xdr:row>
      <xdr:rowOff>95250</xdr:rowOff>
    </xdr:from>
    <xdr:to>
      <xdr:col>18</xdr:col>
      <xdr:colOff>1219200</xdr:colOff>
      <xdr:row>337</xdr:row>
      <xdr:rowOff>133350</xdr:rowOff>
    </xdr:to>
    <xdr:sp macro="" textlink="">
      <xdr:nvSpPr>
        <xdr:cNvPr id="22999" name="Text 53">
          <a:extLst>
            <a:ext uri="{FF2B5EF4-FFF2-40B4-BE49-F238E27FC236}">
              <a16:creationId xmlns:a16="http://schemas.microsoft.com/office/drawing/2014/main" id="{53432324-7E12-E096-CE1B-BEF7C0363166}"/>
            </a:ext>
          </a:extLst>
        </xdr:cNvPr>
        <xdr:cNvSpPr txBox="1">
          <a:spLocks noChangeArrowheads="1"/>
        </xdr:cNvSpPr>
      </xdr:nvSpPr>
      <xdr:spPr bwMode="auto">
        <a:xfrm>
          <a:off x="11525250" y="548640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358</xdr:row>
      <xdr:rowOff>95250</xdr:rowOff>
    </xdr:from>
    <xdr:to>
      <xdr:col>18</xdr:col>
      <xdr:colOff>1219200</xdr:colOff>
      <xdr:row>359</xdr:row>
      <xdr:rowOff>133350</xdr:rowOff>
    </xdr:to>
    <xdr:sp macro="" textlink="">
      <xdr:nvSpPr>
        <xdr:cNvPr id="23000" name="Text 54">
          <a:extLst>
            <a:ext uri="{FF2B5EF4-FFF2-40B4-BE49-F238E27FC236}">
              <a16:creationId xmlns:a16="http://schemas.microsoft.com/office/drawing/2014/main" id="{59684671-C914-6A2E-4C01-551F57B3C004}"/>
            </a:ext>
          </a:extLst>
        </xdr:cNvPr>
        <xdr:cNvSpPr txBox="1">
          <a:spLocks noChangeArrowheads="1"/>
        </xdr:cNvSpPr>
      </xdr:nvSpPr>
      <xdr:spPr bwMode="auto">
        <a:xfrm>
          <a:off x="11525250" y="584263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380</xdr:row>
      <xdr:rowOff>95250</xdr:rowOff>
    </xdr:from>
    <xdr:to>
      <xdr:col>18</xdr:col>
      <xdr:colOff>1219200</xdr:colOff>
      <xdr:row>381</xdr:row>
      <xdr:rowOff>133350</xdr:rowOff>
    </xdr:to>
    <xdr:sp macro="" textlink="">
      <xdr:nvSpPr>
        <xdr:cNvPr id="23001" name="Text 55">
          <a:extLst>
            <a:ext uri="{FF2B5EF4-FFF2-40B4-BE49-F238E27FC236}">
              <a16:creationId xmlns:a16="http://schemas.microsoft.com/office/drawing/2014/main" id="{6605D035-8843-D51A-97C2-C72148BA1777}"/>
            </a:ext>
          </a:extLst>
        </xdr:cNvPr>
        <xdr:cNvSpPr txBox="1">
          <a:spLocks noChangeArrowheads="1"/>
        </xdr:cNvSpPr>
      </xdr:nvSpPr>
      <xdr:spPr bwMode="auto">
        <a:xfrm>
          <a:off x="11525250" y="61988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402</xdr:row>
      <xdr:rowOff>95250</xdr:rowOff>
    </xdr:from>
    <xdr:to>
      <xdr:col>18</xdr:col>
      <xdr:colOff>1219200</xdr:colOff>
      <xdr:row>403</xdr:row>
      <xdr:rowOff>133350</xdr:rowOff>
    </xdr:to>
    <xdr:sp macro="" textlink="">
      <xdr:nvSpPr>
        <xdr:cNvPr id="23002" name="Text 56">
          <a:extLst>
            <a:ext uri="{FF2B5EF4-FFF2-40B4-BE49-F238E27FC236}">
              <a16:creationId xmlns:a16="http://schemas.microsoft.com/office/drawing/2014/main" id="{5CD00CBE-2851-7917-C1A1-5EEFF8ADA717}"/>
            </a:ext>
          </a:extLst>
        </xdr:cNvPr>
        <xdr:cNvSpPr txBox="1">
          <a:spLocks noChangeArrowheads="1"/>
        </xdr:cNvSpPr>
      </xdr:nvSpPr>
      <xdr:spPr bwMode="auto">
        <a:xfrm>
          <a:off x="11525250" y="655510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424</xdr:row>
      <xdr:rowOff>95250</xdr:rowOff>
    </xdr:from>
    <xdr:to>
      <xdr:col>18</xdr:col>
      <xdr:colOff>1219200</xdr:colOff>
      <xdr:row>425</xdr:row>
      <xdr:rowOff>133350</xdr:rowOff>
    </xdr:to>
    <xdr:sp macro="" textlink="">
      <xdr:nvSpPr>
        <xdr:cNvPr id="23003" name="Text 57">
          <a:extLst>
            <a:ext uri="{FF2B5EF4-FFF2-40B4-BE49-F238E27FC236}">
              <a16:creationId xmlns:a16="http://schemas.microsoft.com/office/drawing/2014/main" id="{125F4FCB-6069-430C-E274-ED8C6DED743E}"/>
            </a:ext>
          </a:extLst>
        </xdr:cNvPr>
        <xdr:cNvSpPr txBox="1">
          <a:spLocks noChangeArrowheads="1"/>
        </xdr:cNvSpPr>
      </xdr:nvSpPr>
      <xdr:spPr bwMode="auto">
        <a:xfrm>
          <a:off x="11525250" y="691134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446</xdr:row>
      <xdr:rowOff>95250</xdr:rowOff>
    </xdr:from>
    <xdr:to>
      <xdr:col>18</xdr:col>
      <xdr:colOff>1219200</xdr:colOff>
      <xdr:row>447</xdr:row>
      <xdr:rowOff>133350</xdr:rowOff>
    </xdr:to>
    <xdr:sp macro="" textlink="">
      <xdr:nvSpPr>
        <xdr:cNvPr id="23004" name="Text 58">
          <a:extLst>
            <a:ext uri="{FF2B5EF4-FFF2-40B4-BE49-F238E27FC236}">
              <a16:creationId xmlns:a16="http://schemas.microsoft.com/office/drawing/2014/main" id="{F794EA2C-82C8-27CA-54CB-2D3262922D8A}"/>
            </a:ext>
          </a:extLst>
        </xdr:cNvPr>
        <xdr:cNvSpPr txBox="1">
          <a:spLocks noChangeArrowheads="1"/>
        </xdr:cNvSpPr>
      </xdr:nvSpPr>
      <xdr:spPr bwMode="auto">
        <a:xfrm>
          <a:off x="11525250" y="726757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468</xdr:row>
      <xdr:rowOff>95250</xdr:rowOff>
    </xdr:from>
    <xdr:to>
      <xdr:col>18</xdr:col>
      <xdr:colOff>1219200</xdr:colOff>
      <xdr:row>469</xdr:row>
      <xdr:rowOff>133350</xdr:rowOff>
    </xdr:to>
    <xdr:sp macro="" textlink="">
      <xdr:nvSpPr>
        <xdr:cNvPr id="23005" name="Text 59">
          <a:extLst>
            <a:ext uri="{FF2B5EF4-FFF2-40B4-BE49-F238E27FC236}">
              <a16:creationId xmlns:a16="http://schemas.microsoft.com/office/drawing/2014/main" id="{23D418CC-19AF-06E4-34B4-C1EE7A4AACEA}"/>
            </a:ext>
          </a:extLst>
        </xdr:cNvPr>
        <xdr:cNvSpPr txBox="1">
          <a:spLocks noChangeArrowheads="1"/>
        </xdr:cNvSpPr>
      </xdr:nvSpPr>
      <xdr:spPr bwMode="auto">
        <a:xfrm>
          <a:off x="11525250" y="76238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490</xdr:row>
      <xdr:rowOff>95250</xdr:rowOff>
    </xdr:from>
    <xdr:to>
      <xdr:col>18</xdr:col>
      <xdr:colOff>1219200</xdr:colOff>
      <xdr:row>491</xdr:row>
      <xdr:rowOff>133350</xdr:rowOff>
    </xdr:to>
    <xdr:sp macro="" textlink="">
      <xdr:nvSpPr>
        <xdr:cNvPr id="23006" name="Text 60">
          <a:extLst>
            <a:ext uri="{FF2B5EF4-FFF2-40B4-BE49-F238E27FC236}">
              <a16:creationId xmlns:a16="http://schemas.microsoft.com/office/drawing/2014/main" id="{F9B84DCA-CE2F-C75F-0BBA-EAA2819606A8}"/>
            </a:ext>
          </a:extLst>
        </xdr:cNvPr>
        <xdr:cNvSpPr txBox="1">
          <a:spLocks noChangeArrowheads="1"/>
        </xdr:cNvSpPr>
      </xdr:nvSpPr>
      <xdr:spPr bwMode="auto">
        <a:xfrm>
          <a:off x="11525250" y="79800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512</xdr:row>
      <xdr:rowOff>95250</xdr:rowOff>
    </xdr:from>
    <xdr:to>
      <xdr:col>18</xdr:col>
      <xdr:colOff>1219200</xdr:colOff>
      <xdr:row>513</xdr:row>
      <xdr:rowOff>133350</xdr:rowOff>
    </xdr:to>
    <xdr:sp macro="" textlink="">
      <xdr:nvSpPr>
        <xdr:cNvPr id="23007" name="Text 61">
          <a:extLst>
            <a:ext uri="{FF2B5EF4-FFF2-40B4-BE49-F238E27FC236}">
              <a16:creationId xmlns:a16="http://schemas.microsoft.com/office/drawing/2014/main" id="{5E66CE66-9A74-DBB9-2910-917B62D1FF52}"/>
            </a:ext>
          </a:extLst>
        </xdr:cNvPr>
        <xdr:cNvSpPr txBox="1">
          <a:spLocks noChangeArrowheads="1"/>
        </xdr:cNvSpPr>
      </xdr:nvSpPr>
      <xdr:spPr bwMode="auto">
        <a:xfrm>
          <a:off x="11525250" y="833628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534</xdr:row>
      <xdr:rowOff>95250</xdr:rowOff>
    </xdr:from>
    <xdr:to>
      <xdr:col>18</xdr:col>
      <xdr:colOff>1219200</xdr:colOff>
      <xdr:row>535</xdr:row>
      <xdr:rowOff>133350</xdr:rowOff>
    </xdr:to>
    <xdr:sp macro="" textlink="">
      <xdr:nvSpPr>
        <xdr:cNvPr id="23008" name="Text 62">
          <a:extLst>
            <a:ext uri="{FF2B5EF4-FFF2-40B4-BE49-F238E27FC236}">
              <a16:creationId xmlns:a16="http://schemas.microsoft.com/office/drawing/2014/main" id="{0B978A89-295B-5755-B761-8982EBEB1200}"/>
            </a:ext>
          </a:extLst>
        </xdr:cNvPr>
        <xdr:cNvSpPr txBox="1">
          <a:spLocks noChangeArrowheads="1"/>
        </xdr:cNvSpPr>
      </xdr:nvSpPr>
      <xdr:spPr bwMode="auto">
        <a:xfrm>
          <a:off x="11525250" y="869251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556</xdr:row>
      <xdr:rowOff>95250</xdr:rowOff>
    </xdr:from>
    <xdr:to>
      <xdr:col>18</xdr:col>
      <xdr:colOff>1219200</xdr:colOff>
      <xdr:row>557</xdr:row>
      <xdr:rowOff>133350</xdr:rowOff>
    </xdr:to>
    <xdr:sp macro="" textlink="">
      <xdr:nvSpPr>
        <xdr:cNvPr id="23009" name="Text 63">
          <a:extLst>
            <a:ext uri="{FF2B5EF4-FFF2-40B4-BE49-F238E27FC236}">
              <a16:creationId xmlns:a16="http://schemas.microsoft.com/office/drawing/2014/main" id="{5D251105-5D09-501C-DB02-15D50BBD30F8}"/>
            </a:ext>
          </a:extLst>
        </xdr:cNvPr>
        <xdr:cNvSpPr txBox="1">
          <a:spLocks noChangeArrowheads="1"/>
        </xdr:cNvSpPr>
      </xdr:nvSpPr>
      <xdr:spPr bwMode="auto">
        <a:xfrm>
          <a:off x="11525250" y="904875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578</xdr:row>
      <xdr:rowOff>95250</xdr:rowOff>
    </xdr:from>
    <xdr:to>
      <xdr:col>18</xdr:col>
      <xdr:colOff>1219200</xdr:colOff>
      <xdr:row>579</xdr:row>
      <xdr:rowOff>133350</xdr:rowOff>
    </xdr:to>
    <xdr:sp macro="" textlink="">
      <xdr:nvSpPr>
        <xdr:cNvPr id="23010" name="Text 64">
          <a:extLst>
            <a:ext uri="{FF2B5EF4-FFF2-40B4-BE49-F238E27FC236}">
              <a16:creationId xmlns:a16="http://schemas.microsoft.com/office/drawing/2014/main" id="{9797777F-A2E9-EF9F-DAE2-C831F5959B85}"/>
            </a:ext>
          </a:extLst>
        </xdr:cNvPr>
        <xdr:cNvSpPr txBox="1">
          <a:spLocks noChangeArrowheads="1"/>
        </xdr:cNvSpPr>
      </xdr:nvSpPr>
      <xdr:spPr bwMode="auto">
        <a:xfrm>
          <a:off x="11525250" y="94049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600</xdr:row>
      <xdr:rowOff>95250</xdr:rowOff>
    </xdr:from>
    <xdr:to>
      <xdr:col>18</xdr:col>
      <xdr:colOff>1219200</xdr:colOff>
      <xdr:row>601</xdr:row>
      <xdr:rowOff>133350</xdr:rowOff>
    </xdr:to>
    <xdr:sp macro="" textlink="">
      <xdr:nvSpPr>
        <xdr:cNvPr id="23011" name="Text 65">
          <a:extLst>
            <a:ext uri="{FF2B5EF4-FFF2-40B4-BE49-F238E27FC236}">
              <a16:creationId xmlns:a16="http://schemas.microsoft.com/office/drawing/2014/main" id="{FB2C8F8E-3984-1E9F-CC41-1F3D6DDFA3C7}"/>
            </a:ext>
          </a:extLst>
        </xdr:cNvPr>
        <xdr:cNvSpPr txBox="1">
          <a:spLocks noChangeArrowheads="1"/>
        </xdr:cNvSpPr>
      </xdr:nvSpPr>
      <xdr:spPr bwMode="auto">
        <a:xfrm>
          <a:off x="11525250" y="976122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622</xdr:row>
      <xdr:rowOff>95250</xdr:rowOff>
    </xdr:from>
    <xdr:to>
      <xdr:col>18</xdr:col>
      <xdr:colOff>1219200</xdr:colOff>
      <xdr:row>623</xdr:row>
      <xdr:rowOff>133350</xdr:rowOff>
    </xdr:to>
    <xdr:sp macro="" textlink="">
      <xdr:nvSpPr>
        <xdr:cNvPr id="23012" name="Text 66">
          <a:extLst>
            <a:ext uri="{FF2B5EF4-FFF2-40B4-BE49-F238E27FC236}">
              <a16:creationId xmlns:a16="http://schemas.microsoft.com/office/drawing/2014/main" id="{3D9F8C80-ADA6-1037-6A3C-355C08727F72}"/>
            </a:ext>
          </a:extLst>
        </xdr:cNvPr>
        <xdr:cNvSpPr txBox="1">
          <a:spLocks noChangeArrowheads="1"/>
        </xdr:cNvSpPr>
      </xdr:nvSpPr>
      <xdr:spPr bwMode="auto">
        <a:xfrm>
          <a:off x="11525250" y="1011745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644</xdr:row>
      <xdr:rowOff>95250</xdr:rowOff>
    </xdr:from>
    <xdr:to>
      <xdr:col>18</xdr:col>
      <xdr:colOff>1219200</xdr:colOff>
      <xdr:row>645</xdr:row>
      <xdr:rowOff>123825</xdr:rowOff>
    </xdr:to>
    <xdr:sp macro="" textlink="">
      <xdr:nvSpPr>
        <xdr:cNvPr id="23013" name="Text 67">
          <a:extLst>
            <a:ext uri="{FF2B5EF4-FFF2-40B4-BE49-F238E27FC236}">
              <a16:creationId xmlns:a16="http://schemas.microsoft.com/office/drawing/2014/main" id="{F71E4CBB-ED84-3269-0F86-3E5B21A44A5A}"/>
            </a:ext>
          </a:extLst>
        </xdr:cNvPr>
        <xdr:cNvSpPr txBox="1">
          <a:spLocks noChangeArrowheads="1"/>
        </xdr:cNvSpPr>
      </xdr:nvSpPr>
      <xdr:spPr bwMode="auto">
        <a:xfrm>
          <a:off x="11525250" y="1047369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666</xdr:row>
      <xdr:rowOff>95250</xdr:rowOff>
    </xdr:from>
    <xdr:to>
      <xdr:col>18</xdr:col>
      <xdr:colOff>1219200</xdr:colOff>
      <xdr:row>667</xdr:row>
      <xdr:rowOff>133350</xdr:rowOff>
    </xdr:to>
    <xdr:sp macro="" textlink="">
      <xdr:nvSpPr>
        <xdr:cNvPr id="23014" name="Text 68">
          <a:extLst>
            <a:ext uri="{FF2B5EF4-FFF2-40B4-BE49-F238E27FC236}">
              <a16:creationId xmlns:a16="http://schemas.microsoft.com/office/drawing/2014/main" id="{BE545EB7-FB7F-B900-78A2-662CFD2DF2C0}"/>
            </a:ext>
          </a:extLst>
        </xdr:cNvPr>
        <xdr:cNvSpPr txBox="1">
          <a:spLocks noChangeArrowheads="1"/>
        </xdr:cNvSpPr>
      </xdr:nvSpPr>
      <xdr:spPr bwMode="auto">
        <a:xfrm>
          <a:off x="11525250" y="1082992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688</xdr:row>
      <xdr:rowOff>95250</xdr:rowOff>
    </xdr:from>
    <xdr:to>
      <xdr:col>18</xdr:col>
      <xdr:colOff>1219200</xdr:colOff>
      <xdr:row>689</xdr:row>
      <xdr:rowOff>123825</xdr:rowOff>
    </xdr:to>
    <xdr:sp macro="" textlink="">
      <xdr:nvSpPr>
        <xdr:cNvPr id="23015" name="Text 69">
          <a:extLst>
            <a:ext uri="{FF2B5EF4-FFF2-40B4-BE49-F238E27FC236}">
              <a16:creationId xmlns:a16="http://schemas.microsoft.com/office/drawing/2014/main" id="{EB9E1EB9-5B32-77A8-CF89-889E4A0E5ACF}"/>
            </a:ext>
          </a:extLst>
        </xdr:cNvPr>
        <xdr:cNvSpPr txBox="1">
          <a:spLocks noChangeArrowheads="1"/>
        </xdr:cNvSpPr>
      </xdr:nvSpPr>
      <xdr:spPr bwMode="auto">
        <a:xfrm>
          <a:off x="11525250" y="1118616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710</xdr:row>
      <xdr:rowOff>95250</xdr:rowOff>
    </xdr:from>
    <xdr:to>
      <xdr:col>18</xdr:col>
      <xdr:colOff>1219200</xdr:colOff>
      <xdr:row>711</xdr:row>
      <xdr:rowOff>123825</xdr:rowOff>
    </xdr:to>
    <xdr:sp macro="" textlink="">
      <xdr:nvSpPr>
        <xdr:cNvPr id="23016" name="Text 70">
          <a:extLst>
            <a:ext uri="{FF2B5EF4-FFF2-40B4-BE49-F238E27FC236}">
              <a16:creationId xmlns:a16="http://schemas.microsoft.com/office/drawing/2014/main" id="{F1D9ED31-28A0-88C4-7DD6-7B4C2544C455}"/>
            </a:ext>
          </a:extLst>
        </xdr:cNvPr>
        <xdr:cNvSpPr txBox="1">
          <a:spLocks noChangeArrowheads="1"/>
        </xdr:cNvSpPr>
      </xdr:nvSpPr>
      <xdr:spPr bwMode="auto">
        <a:xfrm>
          <a:off x="11525250" y="115423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732</xdr:row>
      <xdr:rowOff>95250</xdr:rowOff>
    </xdr:from>
    <xdr:to>
      <xdr:col>18</xdr:col>
      <xdr:colOff>1219200</xdr:colOff>
      <xdr:row>733</xdr:row>
      <xdr:rowOff>123825</xdr:rowOff>
    </xdr:to>
    <xdr:sp macro="" textlink="">
      <xdr:nvSpPr>
        <xdr:cNvPr id="23017" name="Text 71">
          <a:extLst>
            <a:ext uri="{FF2B5EF4-FFF2-40B4-BE49-F238E27FC236}">
              <a16:creationId xmlns:a16="http://schemas.microsoft.com/office/drawing/2014/main" id="{D11D1ED9-3892-BEAB-0155-95EEF93940F3}"/>
            </a:ext>
          </a:extLst>
        </xdr:cNvPr>
        <xdr:cNvSpPr txBox="1">
          <a:spLocks noChangeArrowheads="1"/>
        </xdr:cNvSpPr>
      </xdr:nvSpPr>
      <xdr:spPr bwMode="auto">
        <a:xfrm>
          <a:off x="11525250" y="1189863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754</xdr:row>
      <xdr:rowOff>95250</xdr:rowOff>
    </xdr:from>
    <xdr:to>
      <xdr:col>18</xdr:col>
      <xdr:colOff>1219200</xdr:colOff>
      <xdr:row>755</xdr:row>
      <xdr:rowOff>123825</xdr:rowOff>
    </xdr:to>
    <xdr:sp macro="" textlink="">
      <xdr:nvSpPr>
        <xdr:cNvPr id="23018" name="Text 72">
          <a:extLst>
            <a:ext uri="{FF2B5EF4-FFF2-40B4-BE49-F238E27FC236}">
              <a16:creationId xmlns:a16="http://schemas.microsoft.com/office/drawing/2014/main" id="{55191AFE-DDAE-6B22-BAC5-FFE6378983D3}"/>
            </a:ext>
          </a:extLst>
        </xdr:cNvPr>
        <xdr:cNvSpPr txBox="1">
          <a:spLocks noChangeArrowheads="1"/>
        </xdr:cNvSpPr>
      </xdr:nvSpPr>
      <xdr:spPr bwMode="auto">
        <a:xfrm>
          <a:off x="11525250" y="1225486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776</xdr:row>
      <xdr:rowOff>95250</xdr:rowOff>
    </xdr:from>
    <xdr:to>
      <xdr:col>18</xdr:col>
      <xdr:colOff>1219200</xdr:colOff>
      <xdr:row>777</xdr:row>
      <xdr:rowOff>123825</xdr:rowOff>
    </xdr:to>
    <xdr:sp macro="" textlink="">
      <xdr:nvSpPr>
        <xdr:cNvPr id="23019" name="Text 73">
          <a:extLst>
            <a:ext uri="{FF2B5EF4-FFF2-40B4-BE49-F238E27FC236}">
              <a16:creationId xmlns:a16="http://schemas.microsoft.com/office/drawing/2014/main" id="{4C3606C7-B81A-BF50-68FC-B864ADA8AD83}"/>
            </a:ext>
          </a:extLst>
        </xdr:cNvPr>
        <xdr:cNvSpPr txBox="1">
          <a:spLocks noChangeArrowheads="1"/>
        </xdr:cNvSpPr>
      </xdr:nvSpPr>
      <xdr:spPr bwMode="auto">
        <a:xfrm>
          <a:off x="11525250" y="1261110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798</xdr:row>
      <xdr:rowOff>95250</xdr:rowOff>
    </xdr:from>
    <xdr:to>
      <xdr:col>18</xdr:col>
      <xdr:colOff>1219200</xdr:colOff>
      <xdr:row>799</xdr:row>
      <xdr:rowOff>123825</xdr:rowOff>
    </xdr:to>
    <xdr:sp macro="" textlink="">
      <xdr:nvSpPr>
        <xdr:cNvPr id="23020" name="Text 74">
          <a:extLst>
            <a:ext uri="{FF2B5EF4-FFF2-40B4-BE49-F238E27FC236}">
              <a16:creationId xmlns:a16="http://schemas.microsoft.com/office/drawing/2014/main" id="{52A7BAE9-A4F8-C910-7B47-2440B9BD1849}"/>
            </a:ext>
          </a:extLst>
        </xdr:cNvPr>
        <xdr:cNvSpPr txBox="1">
          <a:spLocks noChangeArrowheads="1"/>
        </xdr:cNvSpPr>
      </xdr:nvSpPr>
      <xdr:spPr bwMode="auto">
        <a:xfrm>
          <a:off x="11525250" y="1296733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820</xdr:row>
      <xdr:rowOff>95250</xdr:rowOff>
    </xdr:from>
    <xdr:to>
      <xdr:col>18</xdr:col>
      <xdr:colOff>1219200</xdr:colOff>
      <xdr:row>821</xdr:row>
      <xdr:rowOff>133350</xdr:rowOff>
    </xdr:to>
    <xdr:sp macro="" textlink="">
      <xdr:nvSpPr>
        <xdr:cNvPr id="23021" name="Text 75">
          <a:extLst>
            <a:ext uri="{FF2B5EF4-FFF2-40B4-BE49-F238E27FC236}">
              <a16:creationId xmlns:a16="http://schemas.microsoft.com/office/drawing/2014/main" id="{CCD1A9CC-DD16-C52C-6630-A598FE272A64}"/>
            </a:ext>
          </a:extLst>
        </xdr:cNvPr>
        <xdr:cNvSpPr txBox="1">
          <a:spLocks noChangeArrowheads="1"/>
        </xdr:cNvSpPr>
      </xdr:nvSpPr>
      <xdr:spPr bwMode="auto">
        <a:xfrm>
          <a:off x="11525250" y="133235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842</xdr:row>
      <xdr:rowOff>95250</xdr:rowOff>
    </xdr:from>
    <xdr:to>
      <xdr:col>18</xdr:col>
      <xdr:colOff>1219200</xdr:colOff>
      <xdr:row>843</xdr:row>
      <xdr:rowOff>123825</xdr:rowOff>
    </xdr:to>
    <xdr:sp macro="" textlink="">
      <xdr:nvSpPr>
        <xdr:cNvPr id="23022" name="Text 76">
          <a:extLst>
            <a:ext uri="{FF2B5EF4-FFF2-40B4-BE49-F238E27FC236}">
              <a16:creationId xmlns:a16="http://schemas.microsoft.com/office/drawing/2014/main" id="{EAF114A6-BD81-8FDD-E803-8D98869CD082}"/>
            </a:ext>
          </a:extLst>
        </xdr:cNvPr>
        <xdr:cNvSpPr txBox="1">
          <a:spLocks noChangeArrowheads="1"/>
        </xdr:cNvSpPr>
      </xdr:nvSpPr>
      <xdr:spPr bwMode="auto">
        <a:xfrm>
          <a:off x="11525250" y="1367980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864</xdr:row>
      <xdr:rowOff>95250</xdr:rowOff>
    </xdr:from>
    <xdr:to>
      <xdr:col>18</xdr:col>
      <xdr:colOff>1219200</xdr:colOff>
      <xdr:row>865</xdr:row>
      <xdr:rowOff>123825</xdr:rowOff>
    </xdr:to>
    <xdr:sp macro="" textlink="">
      <xdr:nvSpPr>
        <xdr:cNvPr id="23023" name="Text 77">
          <a:extLst>
            <a:ext uri="{FF2B5EF4-FFF2-40B4-BE49-F238E27FC236}">
              <a16:creationId xmlns:a16="http://schemas.microsoft.com/office/drawing/2014/main" id="{AD574F1C-E74F-1DFA-3349-05FAE0B93A5C}"/>
            </a:ext>
          </a:extLst>
        </xdr:cNvPr>
        <xdr:cNvSpPr txBox="1">
          <a:spLocks noChangeArrowheads="1"/>
        </xdr:cNvSpPr>
      </xdr:nvSpPr>
      <xdr:spPr bwMode="auto">
        <a:xfrm>
          <a:off x="11525250" y="1403604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886</xdr:row>
      <xdr:rowOff>95250</xdr:rowOff>
    </xdr:from>
    <xdr:to>
      <xdr:col>18</xdr:col>
      <xdr:colOff>1219200</xdr:colOff>
      <xdr:row>887</xdr:row>
      <xdr:rowOff>123825</xdr:rowOff>
    </xdr:to>
    <xdr:sp macro="" textlink="">
      <xdr:nvSpPr>
        <xdr:cNvPr id="23024" name="Text 78">
          <a:extLst>
            <a:ext uri="{FF2B5EF4-FFF2-40B4-BE49-F238E27FC236}">
              <a16:creationId xmlns:a16="http://schemas.microsoft.com/office/drawing/2014/main" id="{B58F650F-DDDF-B1CD-59CF-4DB6FA73EDBE}"/>
            </a:ext>
          </a:extLst>
        </xdr:cNvPr>
        <xdr:cNvSpPr txBox="1">
          <a:spLocks noChangeArrowheads="1"/>
        </xdr:cNvSpPr>
      </xdr:nvSpPr>
      <xdr:spPr bwMode="auto">
        <a:xfrm>
          <a:off x="11525250" y="1439227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908</xdr:row>
      <xdr:rowOff>95250</xdr:rowOff>
    </xdr:from>
    <xdr:to>
      <xdr:col>18</xdr:col>
      <xdr:colOff>1219200</xdr:colOff>
      <xdr:row>909</xdr:row>
      <xdr:rowOff>123825</xdr:rowOff>
    </xdr:to>
    <xdr:sp macro="" textlink="">
      <xdr:nvSpPr>
        <xdr:cNvPr id="23025" name="Text 79">
          <a:extLst>
            <a:ext uri="{FF2B5EF4-FFF2-40B4-BE49-F238E27FC236}">
              <a16:creationId xmlns:a16="http://schemas.microsoft.com/office/drawing/2014/main" id="{31F7BF10-5CC3-5F26-2A12-74480DAD45D5}"/>
            </a:ext>
          </a:extLst>
        </xdr:cNvPr>
        <xdr:cNvSpPr txBox="1">
          <a:spLocks noChangeArrowheads="1"/>
        </xdr:cNvSpPr>
      </xdr:nvSpPr>
      <xdr:spPr bwMode="auto">
        <a:xfrm>
          <a:off x="11525250" y="1474851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930</xdr:row>
      <xdr:rowOff>95250</xdr:rowOff>
    </xdr:from>
    <xdr:to>
      <xdr:col>18</xdr:col>
      <xdr:colOff>1219200</xdr:colOff>
      <xdr:row>931</xdr:row>
      <xdr:rowOff>133350</xdr:rowOff>
    </xdr:to>
    <xdr:sp macro="" textlink="">
      <xdr:nvSpPr>
        <xdr:cNvPr id="23026" name="Text 80">
          <a:extLst>
            <a:ext uri="{FF2B5EF4-FFF2-40B4-BE49-F238E27FC236}">
              <a16:creationId xmlns:a16="http://schemas.microsoft.com/office/drawing/2014/main" id="{D0EA4D14-26B8-FA83-6919-FB8B5A5B5734}"/>
            </a:ext>
          </a:extLst>
        </xdr:cNvPr>
        <xdr:cNvSpPr txBox="1">
          <a:spLocks noChangeArrowheads="1"/>
        </xdr:cNvSpPr>
      </xdr:nvSpPr>
      <xdr:spPr bwMode="auto">
        <a:xfrm>
          <a:off x="11525250" y="151047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952</xdr:row>
      <xdr:rowOff>95250</xdr:rowOff>
    </xdr:from>
    <xdr:to>
      <xdr:col>18</xdr:col>
      <xdr:colOff>1219200</xdr:colOff>
      <xdr:row>953</xdr:row>
      <xdr:rowOff>123825</xdr:rowOff>
    </xdr:to>
    <xdr:sp macro="" textlink="">
      <xdr:nvSpPr>
        <xdr:cNvPr id="23027" name="Text 81">
          <a:extLst>
            <a:ext uri="{FF2B5EF4-FFF2-40B4-BE49-F238E27FC236}">
              <a16:creationId xmlns:a16="http://schemas.microsoft.com/office/drawing/2014/main" id="{CDF752D5-E716-4BEE-D95C-A11FD9DAC26B}"/>
            </a:ext>
          </a:extLst>
        </xdr:cNvPr>
        <xdr:cNvSpPr txBox="1">
          <a:spLocks noChangeArrowheads="1"/>
        </xdr:cNvSpPr>
      </xdr:nvSpPr>
      <xdr:spPr bwMode="auto">
        <a:xfrm>
          <a:off x="11525250" y="1546098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974</xdr:row>
      <xdr:rowOff>95250</xdr:rowOff>
    </xdr:from>
    <xdr:to>
      <xdr:col>18</xdr:col>
      <xdr:colOff>1219200</xdr:colOff>
      <xdr:row>975</xdr:row>
      <xdr:rowOff>123825</xdr:rowOff>
    </xdr:to>
    <xdr:sp macro="" textlink="">
      <xdr:nvSpPr>
        <xdr:cNvPr id="23028" name="Text 82">
          <a:extLst>
            <a:ext uri="{FF2B5EF4-FFF2-40B4-BE49-F238E27FC236}">
              <a16:creationId xmlns:a16="http://schemas.microsoft.com/office/drawing/2014/main" id="{D86E8E69-D105-27CE-6146-59B03027A976}"/>
            </a:ext>
          </a:extLst>
        </xdr:cNvPr>
        <xdr:cNvSpPr txBox="1">
          <a:spLocks noChangeArrowheads="1"/>
        </xdr:cNvSpPr>
      </xdr:nvSpPr>
      <xdr:spPr bwMode="auto">
        <a:xfrm>
          <a:off x="11525250" y="1581721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996</xdr:row>
      <xdr:rowOff>95250</xdr:rowOff>
    </xdr:from>
    <xdr:to>
      <xdr:col>18</xdr:col>
      <xdr:colOff>1219200</xdr:colOff>
      <xdr:row>997</xdr:row>
      <xdr:rowOff>123825</xdr:rowOff>
    </xdr:to>
    <xdr:sp macro="" textlink="">
      <xdr:nvSpPr>
        <xdr:cNvPr id="23029" name="Text 83">
          <a:extLst>
            <a:ext uri="{FF2B5EF4-FFF2-40B4-BE49-F238E27FC236}">
              <a16:creationId xmlns:a16="http://schemas.microsoft.com/office/drawing/2014/main" id="{05214F2D-BC94-91AD-19AA-AD7A7EFB4CEC}"/>
            </a:ext>
          </a:extLst>
        </xdr:cNvPr>
        <xdr:cNvSpPr txBox="1">
          <a:spLocks noChangeArrowheads="1"/>
        </xdr:cNvSpPr>
      </xdr:nvSpPr>
      <xdr:spPr bwMode="auto">
        <a:xfrm>
          <a:off x="11525250" y="161734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1018</xdr:row>
      <xdr:rowOff>95250</xdr:rowOff>
    </xdr:from>
    <xdr:to>
      <xdr:col>18</xdr:col>
      <xdr:colOff>1219200</xdr:colOff>
      <xdr:row>1019</xdr:row>
      <xdr:rowOff>123825</xdr:rowOff>
    </xdr:to>
    <xdr:sp macro="" textlink="">
      <xdr:nvSpPr>
        <xdr:cNvPr id="23030" name="Text 84">
          <a:extLst>
            <a:ext uri="{FF2B5EF4-FFF2-40B4-BE49-F238E27FC236}">
              <a16:creationId xmlns:a16="http://schemas.microsoft.com/office/drawing/2014/main" id="{98D51F4A-D143-036B-F461-FDC9A7EABD3E}"/>
            </a:ext>
          </a:extLst>
        </xdr:cNvPr>
        <xdr:cNvSpPr txBox="1">
          <a:spLocks noChangeArrowheads="1"/>
        </xdr:cNvSpPr>
      </xdr:nvSpPr>
      <xdr:spPr bwMode="auto">
        <a:xfrm>
          <a:off x="11525250" y="1652968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1040</xdr:row>
      <xdr:rowOff>95250</xdr:rowOff>
    </xdr:from>
    <xdr:to>
      <xdr:col>18</xdr:col>
      <xdr:colOff>1219200</xdr:colOff>
      <xdr:row>1041</xdr:row>
      <xdr:rowOff>133350</xdr:rowOff>
    </xdr:to>
    <xdr:sp macro="" textlink="">
      <xdr:nvSpPr>
        <xdr:cNvPr id="23031" name="Text 85">
          <a:extLst>
            <a:ext uri="{FF2B5EF4-FFF2-40B4-BE49-F238E27FC236}">
              <a16:creationId xmlns:a16="http://schemas.microsoft.com/office/drawing/2014/main" id="{623C7F82-F80F-6C52-AA11-FF8EDA86AF7C}"/>
            </a:ext>
          </a:extLst>
        </xdr:cNvPr>
        <xdr:cNvSpPr txBox="1">
          <a:spLocks noChangeArrowheads="1"/>
        </xdr:cNvSpPr>
      </xdr:nvSpPr>
      <xdr:spPr bwMode="auto">
        <a:xfrm>
          <a:off x="11525250" y="1688592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1062</xdr:row>
      <xdr:rowOff>95250</xdr:rowOff>
    </xdr:from>
    <xdr:to>
      <xdr:col>18</xdr:col>
      <xdr:colOff>1219200</xdr:colOff>
      <xdr:row>1063</xdr:row>
      <xdr:rowOff>133350</xdr:rowOff>
    </xdr:to>
    <xdr:sp macro="" textlink="">
      <xdr:nvSpPr>
        <xdr:cNvPr id="23032" name="Text 86">
          <a:extLst>
            <a:ext uri="{FF2B5EF4-FFF2-40B4-BE49-F238E27FC236}">
              <a16:creationId xmlns:a16="http://schemas.microsoft.com/office/drawing/2014/main" id="{A2B6E92E-0F74-40A1-5A90-EBF00EE52315}"/>
            </a:ext>
          </a:extLst>
        </xdr:cNvPr>
        <xdr:cNvSpPr txBox="1">
          <a:spLocks noChangeArrowheads="1"/>
        </xdr:cNvSpPr>
      </xdr:nvSpPr>
      <xdr:spPr bwMode="auto">
        <a:xfrm>
          <a:off x="11525250" y="1724215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1084</xdr:row>
      <xdr:rowOff>95250</xdr:rowOff>
    </xdr:from>
    <xdr:to>
      <xdr:col>18</xdr:col>
      <xdr:colOff>1219200</xdr:colOff>
      <xdr:row>1085</xdr:row>
      <xdr:rowOff>133350</xdr:rowOff>
    </xdr:to>
    <xdr:sp macro="" textlink="">
      <xdr:nvSpPr>
        <xdr:cNvPr id="23033" name="Text 87">
          <a:extLst>
            <a:ext uri="{FF2B5EF4-FFF2-40B4-BE49-F238E27FC236}">
              <a16:creationId xmlns:a16="http://schemas.microsoft.com/office/drawing/2014/main" id="{B8D27629-7E66-E7F3-CA22-7FD4CFD3D32E}"/>
            </a:ext>
          </a:extLst>
        </xdr:cNvPr>
        <xdr:cNvSpPr txBox="1">
          <a:spLocks noChangeArrowheads="1"/>
        </xdr:cNvSpPr>
      </xdr:nvSpPr>
      <xdr:spPr bwMode="auto">
        <a:xfrm>
          <a:off x="11525250" y="1759839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1106</xdr:row>
      <xdr:rowOff>95250</xdr:rowOff>
    </xdr:from>
    <xdr:to>
      <xdr:col>18</xdr:col>
      <xdr:colOff>1219200</xdr:colOff>
      <xdr:row>1107</xdr:row>
      <xdr:rowOff>133350</xdr:rowOff>
    </xdr:to>
    <xdr:sp macro="" textlink="">
      <xdr:nvSpPr>
        <xdr:cNvPr id="23034" name="Text 88">
          <a:extLst>
            <a:ext uri="{FF2B5EF4-FFF2-40B4-BE49-F238E27FC236}">
              <a16:creationId xmlns:a16="http://schemas.microsoft.com/office/drawing/2014/main" id="{BB280220-444A-A0B1-D22E-FACEB1F8E0D9}"/>
            </a:ext>
          </a:extLst>
        </xdr:cNvPr>
        <xdr:cNvSpPr txBox="1">
          <a:spLocks noChangeArrowheads="1"/>
        </xdr:cNvSpPr>
      </xdr:nvSpPr>
      <xdr:spPr bwMode="auto">
        <a:xfrm>
          <a:off x="11525250" y="1795462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1128</xdr:row>
      <xdr:rowOff>95250</xdr:rowOff>
    </xdr:from>
    <xdr:to>
      <xdr:col>18</xdr:col>
      <xdr:colOff>1219200</xdr:colOff>
      <xdr:row>1129</xdr:row>
      <xdr:rowOff>133350</xdr:rowOff>
    </xdr:to>
    <xdr:sp macro="" textlink="">
      <xdr:nvSpPr>
        <xdr:cNvPr id="23035" name="Text 89">
          <a:extLst>
            <a:ext uri="{FF2B5EF4-FFF2-40B4-BE49-F238E27FC236}">
              <a16:creationId xmlns:a16="http://schemas.microsoft.com/office/drawing/2014/main" id="{FA78EE8C-18E7-0C21-1F78-1C7C66622C67}"/>
            </a:ext>
          </a:extLst>
        </xdr:cNvPr>
        <xdr:cNvSpPr txBox="1">
          <a:spLocks noChangeArrowheads="1"/>
        </xdr:cNvSpPr>
      </xdr:nvSpPr>
      <xdr:spPr bwMode="auto">
        <a:xfrm>
          <a:off x="11525250" y="1831086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1150</xdr:row>
      <xdr:rowOff>95250</xdr:rowOff>
    </xdr:from>
    <xdr:to>
      <xdr:col>18</xdr:col>
      <xdr:colOff>1219200</xdr:colOff>
      <xdr:row>1151</xdr:row>
      <xdr:rowOff>133350</xdr:rowOff>
    </xdr:to>
    <xdr:sp macro="" textlink="">
      <xdr:nvSpPr>
        <xdr:cNvPr id="23036" name="Text 90">
          <a:extLst>
            <a:ext uri="{FF2B5EF4-FFF2-40B4-BE49-F238E27FC236}">
              <a16:creationId xmlns:a16="http://schemas.microsoft.com/office/drawing/2014/main" id="{50C00BA4-D6B9-CFFF-DF83-76959B233DF8}"/>
            </a:ext>
          </a:extLst>
        </xdr:cNvPr>
        <xdr:cNvSpPr txBox="1">
          <a:spLocks noChangeArrowheads="1"/>
        </xdr:cNvSpPr>
      </xdr:nvSpPr>
      <xdr:spPr bwMode="auto">
        <a:xfrm>
          <a:off x="11525250" y="1866709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1172</xdr:row>
      <xdr:rowOff>95250</xdr:rowOff>
    </xdr:from>
    <xdr:to>
      <xdr:col>18</xdr:col>
      <xdr:colOff>1219200</xdr:colOff>
      <xdr:row>1173</xdr:row>
      <xdr:rowOff>133350</xdr:rowOff>
    </xdr:to>
    <xdr:sp macro="" textlink="">
      <xdr:nvSpPr>
        <xdr:cNvPr id="23037" name="Text 91">
          <a:extLst>
            <a:ext uri="{FF2B5EF4-FFF2-40B4-BE49-F238E27FC236}">
              <a16:creationId xmlns:a16="http://schemas.microsoft.com/office/drawing/2014/main" id="{8A482C36-9AC0-2A50-1E67-8895DDAE72FA}"/>
            </a:ext>
          </a:extLst>
        </xdr:cNvPr>
        <xdr:cNvSpPr txBox="1">
          <a:spLocks noChangeArrowheads="1"/>
        </xdr:cNvSpPr>
      </xdr:nvSpPr>
      <xdr:spPr bwMode="auto">
        <a:xfrm>
          <a:off x="11525250" y="1902333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1194</xdr:row>
      <xdr:rowOff>95250</xdr:rowOff>
    </xdr:from>
    <xdr:to>
      <xdr:col>18</xdr:col>
      <xdr:colOff>1219200</xdr:colOff>
      <xdr:row>1195</xdr:row>
      <xdr:rowOff>133350</xdr:rowOff>
    </xdr:to>
    <xdr:sp macro="" textlink="">
      <xdr:nvSpPr>
        <xdr:cNvPr id="23038" name="Text 92">
          <a:extLst>
            <a:ext uri="{FF2B5EF4-FFF2-40B4-BE49-F238E27FC236}">
              <a16:creationId xmlns:a16="http://schemas.microsoft.com/office/drawing/2014/main" id="{811ECACA-ED7E-80FE-DD6B-F4B0FD6A9CFA}"/>
            </a:ext>
          </a:extLst>
        </xdr:cNvPr>
        <xdr:cNvSpPr txBox="1">
          <a:spLocks noChangeArrowheads="1"/>
        </xdr:cNvSpPr>
      </xdr:nvSpPr>
      <xdr:spPr bwMode="auto">
        <a:xfrm>
          <a:off x="11525250" y="1937956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1216</xdr:row>
      <xdr:rowOff>95250</xdr:rowOff>
    </xdr:from>
    <xdr:to>
      <xdr:col>18</xdr:col>
      <xdr:colOff>1219200</xdr:colOff>
      <xdr:row>1217</xdr:row>
      <xdr:rowOff>133350</xdr:rowOff>
    </xdr:to>
    <xdr:sp macro="" textlink="">
      <xdr:nvSpPr>
        <xdr:cNvPr id="23039" name="Text 93">
          <a:extLst>
            <a:ext uri="{FF2B5EF4-FFF2-40B4-BE49-F238E27FC236}">
              <a16:creationId xmlns:a16="http://schemas.microsoft.com/office/drawing/2014/main" id="{6838B663-9ECF-895D-DB6C-96F60285B94B}"/>
            </a:ext>
          </a:extLst>
        </xdr:cNvPr>
        <xdr:cNvSpPr txBox="1">
          <a:spLocks noChangeArrowheads="1"/>
        </xdr:cNvSpPr>
      </xdr:nvSpPr>
      <xdr:spPr bwMode="auto">
        <a:xfrm>
          <a:off x="11525250" y="1973580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1238</xdr:row>
      <xdr:rowOff>95250</xdr:rowOff>
    </xdr:from>
    <xdr:to>
      <xdr:col>18</xdr:col>
      <xdr:colOff>1219200</xdr:colOff>
      <xdr:row>1239</xdr:row>
      <xdr:rowOff>133350</xdr:rowOff>
    </xdr:to>
    <xdr:sp macro="" textlink="">
      <xdr:nvSpPr>
        <xdr:cNvPr id="23040" name="Text 94">
          <a:extLst>
            <a:ext uri="{FF2B5EF4-FFF2-40B4-BE49-F238E27FC236}">
              <a16:creationId xmlns:a16="http://schemas.microsoft.com/office/drawing/2014/main" id="{51FEEF8F-4BFA-BFF8-8326-0236146C9A1F}"/>
            </a:ext>
          </a:extLst>
        </xdr:cNvPr>
        <xdr:cNvSpPr txBox="1">
          <a:spLocks noChangeArrowheads="1"/>
        </xdr:cNvSpPr>
      </xdr:nvSpPr>
      <xdr:spPr bwMode="auto">
        <a:xfrm>
          <a:off x="11525250" y="2009203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1260</xdr:row>
      <xdr:rowOff>95250</xdr:rowOff>
    </xdr:from>
    <xdr:to>
      <xdr:col>18</xdr:col>
      <xdr:colOff>1219200</xdr:colOff>
      <xdr:row>1261</xdr:row>
      <xdr:rowOff>133350</xdr:rowOff>
    </xdr:to>
    <xdr:sp macro="" textlink="">
      <xdr:nvSpPr>
        <xdr:cNvPr id="23041" name="Text 95">
          <a:extLst>
            <a:ext uri="{FF2B5EF4-FFF2-40B4-BE49-F238E27FC236}">
              <a16:creationId xmlns:a16="http://schemas.microsoft.com/office/drawing/2014/main" id="{ADF958CF-D3C6-CC49-4E8E-FBCBB1F64AA2}"/>
            </a:ext>
          </a:extLst>
        </xdr:cNvPr>
        <xdr:cNvSpPr txBox="1">
          <a:spLocks noChangeArrowheads="1"/>
        </xdr:cNvSpPr>
      </xdr:nvSpPr>
      <xdr:spPr bwMode="auto">
        <a:xfrm>
          <a:off x="11525250" y="204482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1282</xdr:row>
      <xdr:rowOff>95250</xdr:rowOff>
    </xdr:from>
    <xdr:to>
      <xdr:col>18</xdr:col>
      <xdr:colOff>1219200</xdr:colOff>
      <xdr:row>1283</xdr:row>
      <xdr:rowOff>133350</xdr:rowOff>
    </xdr:to>
    <xdr:sp macro="" textlink="">
      <xdr:nvSpPr>
        <xdr:cNvPr id="23042" name="Text 96">
          <a:extLst>
            <a:ext uri="{FF2B5EF4-FFF2-40B4-BE49-F238E27FC236}">
              <a16:creationId xmlns:a16="http://schemas.microsoft.com/office/drawing/2014/main" id="{73C23F08-7EAF-03FC-7796-B403F08C6A83}"/>
            </a:ext>
          </a:extLst>
        </xdr:cNvPr>
        <xdr:cNvSpPr txBox="1">
          <a:spLocks noChangeArrowheads="1"/>
        </xdr:cNvSpPr>
      </xdr:nvSpPr>
      <xdr:spPr bwMode="auto">
        <a:xfrm>
          <a:off x="11525250" y="2080450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1304</xdr:row>
      <xdr:rowOff>95250</xdr:rowOff>
    </xdr:from>
    <xdr:to>
      <xdr:col>18</xdr:col>
      <xdr:colOff>1219200</xdr:colOff>
      <xdr:row>1305</xdr:row>
      <xdr:rowOff>133350</xdr:rowOff>
    </xdr:to>
    <xdr:sp macro="" textlink="">
      <xdr:nvSpPr>
        <xdr:cNvPr id="23043" name="Text 97">
          <a:extLst>
            <a:ext uri="{FF2B5EF4-FFF2-40B4-BE49-F238E27FC236}">
              <a16:creationId xmlns:a16="http://schemas.microsoft.com/office/drawing/2014/main" id="{2845DD8C-BF6E-F4D0-B7F7-61A1B14D9EE4}"/>
            </a:ext>
          </a:extLst>
        </xdr:cNvPr>
        <xdr:cNvSpPr txBox="1">
          <a:spLocks noChangeArrowheads="1"/>
        </xdr:cNvSpPr>
      </xdr:nvSpPr>
      <xdr:spPr bwMode="auto">
        <a:xfrm>
          <a:off x="11525250" y="2116074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1326</xdr:row>
      <xdr:rowOff>95250</xdr:rowOff>
    </xdr:from>
    <xdr:to>
      <xdr:col>18</xdr:col>
      <xdr:colOff>1219200</xdr:colOff>
      <xdr:row>1327</xdr:row>
      <xdr:rowOff>133350</xdr:rowOff>
    </xdr:to>
    <xdr:sp macro="" textlink="">
      <xdr:nvSpPr>
        <xdr:cNvPr id="23044" name="Text 98">
          <a:extLst>
            <a:ext uri="{FF2B5EF4-FFF2-40B4-BE49-F238E27FC236}">
              <a16:creationId xmlns:a16="http://schemas.microsoft.com/office/drawing/2014/main" id="{C0AAC55F-9F9D-9115-2977-AE836B5F0760}"/>
            </a:ext>
          </a:extLst>
        </xdr:cNvPr>
        <xdr:cNvSpPr txBox="1">
          <a:spLocks noChangeArrowheads="1"/>
        </xdr:cNvSpPr>
      </xdr:nvSpPr>
      <xdr:spPr bwMode="auto">
        <a:xfrm>
          <a:off x="11525250" y="2151697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1348</xdr:row>
      <xdr:rowOff>95250</xdr:rowOff>
    </xdr:from>
    <xdr:to>
      <xdr:col>18</xdr:col>
      <xdr:colOff>1219200</xdr:colOff>
      <xdr:row>1349</xdr:row>
      <xdr:rowOff>133350</xdr:rowOff>
    </xdr:to>
    <xdr:sp macro="" textlink="">
      <xdr:nvSpPr>
        <xdr:cNvPr id="23045" name="Text 99">
          <a:extLst>
            <a:ext uri="{FF2B5EF4-FFF2-40B4-BE49-F238E27FC236}">
              <a16:creationId xmlns:a16="http://schemas.microsoft.com/office/drawing/2014/main" id="{7F3175F4-4D07-5DD7-0E72-EDFD115F0E7E}"/>
            </a:ext>
          </a:extLst>
        </xdr:cNvPr>
        <xdr:cNvSpPr txBox="1">
          <a:spLocks noChangeArrowheads="1"/>
        </xdr:cNvSpPr>
      </xdr:nvSpPr>
      <xdr:spPr bwMode="auto">
        <a:xfrm>
          <a:off x="11525250" y="218732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1370</xdr:row>
      <xdr:rowOff>95250</xdr:rowOff>
    </xdr:from>
    <xdr:to>
      <xdr:col>18</xdr:col>
      <xdr:colOff>1219200</xdr:colOff>
      <xdr:row>1371</xdr:row>
      <xdr:rowOff>133350</xdr:rowOff>
    </xdr:to>
    <xdr:sp macro="" textlink="">
      <xdr:nvSpPr>
        <xdr:cNvPr id="23046" name="Text 100">
          <a:extLst>
            <a:ext uri="{FF2B5EF4-FFF2-40B4-BE49-F238E27FC236}">
              <a16:creationId xmlns:a16="http://schemas.microsoft.com/office/drawing/2014/main" id="{743C7BCB-ACEF-1B1F-1121-8E61A4015FA7}"/>
            </a:ext>
          </a:extLst>
        </xdr:cNvPr>
        <xdr:cNvSpPr txBox="1">
          <a:spLocks noChangeArrowheads="1"/>
        </xdr:cNvSpPr>
      </xdr:nvSpPr>
      <xdr:spPr bwMode="auto">
        <a:xfrm>
          <a:off x="11525250" y="222294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1392</xdr:row>
      <xdr:rowOff>95250</xdr:rowOff>
    </xdr:from>
    <xdr:to>
      <xdr:col>18</xdr:col>
      <xdr:colOff>1219200</xdr:colOff>
      <xdr:row>1393</xdr:row>
      <xdr:rowOff>133350</xdr:rowOff>
    </xdr:to>
    <xdr:sp macro="" textlink="">
      <xdr:nvSpPr>
        <xdr:cNvPr id="23047" name="Text 101">
          <a:extLst>
            <a:ext uri="{FF2B5EF4-FFF2-40B4-BE49-F238E27FC236}">
              <a16:creationId xmlns:a16="http://schemas.microsoft.com/office/drawing/2014/main" id="{CD727083-751D-2708-3AC3-56E573F5F2E9}"/>
            </a:ext>
          </a:extLst>
        </xdr:cNvPr>
        <xdr:cNvSpPr txBox="1">
          <a:spLocks noChangeArrowheads="1"/>
        </xdr:cNvSpPr>
      </xdr:nvSpPr>
      <xdr:spPr bwMode="auto">
        <a:xfrm>
          <a:off x="11525250" y="2258568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1414</xdr:row>
      <xdr:rowOff>95250</xdr:rowOff>
    </xdr:from>
    <xdr:to>
      <xdr:col>18</xdr:col>
      <xdr:colOff>1219200</xdr:colOff>
      <xdr:row>1415</xdr:row>
      <xdr:rowOff>133350</xdr:rowOff>
    </xdr:to>
    <xdr:sp macro="" textlink="">
      <xdr:nvSpPr>
        <xdr:cNvPr id="23048" name="Text 102">
          <a:extLst>
            <a:ext uri="{FF2B5EF4-FFF2-40B4-BE49-F238E27FC236}">
              <a16:creationId xmlns:a16="http://schemas.microsoft.com/office/drawing/2014/main" id="{AEC66025-A936-8D31-839D-CB21AA556B1E}"/>
            </a:ext>
          </a:extLst>
        </xdr:cNvPr>
        <xdr:cNvSpPr txBox="1">
          <a:spLocks noChangeArrowheads="1"/>
        </xdr:cNvSpPr>
      </xdr:nvSpPr>
      <xdr:spPr bwMode="auto">
        <a:xfrm>
          <a:off x="11525250" y="2294191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1436</xdr:row>
      <xdr:rowOff>95250</xdr:rowOff>
    </xdr:from>
    <xdr:to>
      <xdr:col>18</xdr:col>
      <xdr:colOff>1219200</xdr:colOff>
      <xdr:row>1437</xdr:row>
      <xdr:rowOff>123825</xdr:rowOff>
    </xdr:to>
    <xdr:sp macro="" textlink="">
      <xdr:nvSpPr>
        <xdr:cNvPr id="23049" name="Text 103">
          <a:extLst>
            <a:ext uri="{FF2B5EF4-FFF2-40B4-BE49-F238E27FC236}">
              <a16:creationId xmlns:a16="http://schemas.microsoft.com/office/drawing/2014/main" id="{920A956B-9056-81BE-D6F4-AC2CFBE043A5}"/>
            </a:ext>
          </a:extLst>
        </xdr:cNvPr>
        <xdr:cNvSpPr txBox="1">
          <a:spLocks noChangeArrowheads="1"/>
        </xdr:cNvSpPr>
      </xdr:nvSpPr>
      <xdr:spPr bwMode="auto">
        <a:xfrm>
          <a:off x="11525250" y="232981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1458</xdr:row>
      <xdr:rowOff>95250</xdr:rowOff>
    </xdr:from>
    <xdr:to>
      <xdr:col>18</xdr:col>
      <xdr:colOff>1219200</xdr:colOff>
      <xdr:row>1459</xdr:row>
      <xdr:rowOff>133350</xdr:rowOff>
    </xdr:to>
    <xdr:sp macro="" textlink="">
      <xdr:nvSpPr>
        <xdr:cNvPr id="23050" name="Text 104">
          <a:extLst>
            <a:ext uri="{FF2B5EF4-FFF2-40B4-BE49-F238E27FC236}">
              <a16:creationId xmlns:a16="http://schemas.microsoft.com/office/drawing/2014/main" id="{57EA35FA-50F1-0E18-4705-227C732796E8}"/>
            </a:ext>
          </a:extLst>
        </xdr:cNvPr>
        <xdr:cNvSpPr txBox="1">
          <a:spLocks noChangeArrowheads="1"/>
        </xdr:cNvSpPr>
      </xdr:nvSpPr>
      <xdr:spPr bwMode="auto">
        <a:xfrm>
          <a:off x="11525250" y="23654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1480</xdr:row>
      <xdr:rowOff>95250</xdr:rowOff>
    </xdr:from>
    <xdr:to>
      <xdr:col>18</xdr:col>
      <xdr:colOff>1219200</xdr:colOff>
      <xdr:row>1481</xdr:row>
      <xdr:rowOff>123825</xdr:rowOff>
    </xdr:to>
    <xdr:sp macro="" textlink="">
      <xdr:nvSpPr>
        <xdr:cNvPr id="23051" name="Text 105">
          <a:extLst>
            <a:ext uri="{FF2B5EF4-FFF2-40B4-BE49-F238E27FC236}">
              <a16:creationId xmlns:a16="http://schemas.microsoft.com/office/drawing/2014/main" id="{5D82885E-2824-7E5C-A32C-C368DD4A413F}"/>
            </a:ext>
          </a:extLst>
        </xdr:cNvPr>
        <xdr:cNvSpPr txBox="1">
          <a:spLocks noChangeArrowheads="1"/>
        </xdr:cNvSpPr>
      </xdr:nvSpPr>
      <xdr:spPr bwMode="auto">
        <a:xfrm>
          <a:off x="11525250" y="2401062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1502</xdr:row>
      <xdr:rowOff>95250</xdr:rowOff>
    </xdr:from>
    <xdr:to>
      <xdr:col>18</xdr:col>
      <xdr:colOff>1219200</xdr:colOff>
      <xdr:row>1503</xdr:row>
      <xdr:rowOff>123825</xdr:rowOff>
    </xdr:to>
    <xdr:sp macro="" textlink="">
      <xdr:nvSpPr>
        <xdr:cNvPr id="23052" name="Text 106">
          <a:extLst>
            <a:ext uri="{FF2B5EF4-FFF2-40B4-BE49-F238E27FC236}">
              <a16:creationId xmlns:a16="http://schemas.microsoft.com/office/drawing/2014/main" id="{1939CB12-C807-1249-E15C-6F936E4B93CD}"/>
            </a:ext>
          </a:extLst>
        </xdr:cNvPr>
        <xdr:cNvSpPr txBox="1">
          <a:spLocks noChangeArrowheads="1"/>
        </xdr:cNvSpPr>
      </xdr:nvSpPr>
      <xdr:spPr bwMode="auto">
        <a:xfrm>
          <a:off x="11525250" y="2436685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53" name="Text 107">
          <a:extLst>
            <a:ext uri="{FF2B5EF4-FFF2-40B4-BE49-F238E27FC236}">
              <a16:creationId xmlns:a16="http://schemas.microsoft.com/office/drawing/2014/main" id="{5FF4DCB7-F4A7-8698-3B44-3F31090BB60D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54" name="Text 108">
          <a:extLst>
            <a:ext uri="{FF2B5EF4-FFF2-40B4-BE49-F238E27FC236}">
              <a16:creationId xmlns:a16="http://schemas.microsoft.com/office/drawing/2014/main" id="{854BC18E-3AD8-7E23-4FD5-F896FEAF212C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55" name="Text 109">
          <a:extLst>
            <a:ext uri="{FF2B5EF4-FFF2-40B4-BE49-F238E27FC236}">
              <a16:creationId xmlns:a16="http://schemas.microsoft.com/office/drawing/2014/main" id="{2855CECF-B44A-763A-8811-D1FB48C2177E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56" name="Text 110">
          <a:extLst>
            <a:ext uri="{FF2B5EF4-FFF2-40B4-BE49-F238E27FC236}">
              <a16:creationId xmlns:a16="http://schemas.microsoft.com/office/drawing/2014/main" id="{DA5E69A6-2AB5-6F67-0571-6AC610B1E590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57" name="Text 111">
          <a:extLst>
            <a:ext uri="{FF2B5EF4-FFF2-40B4-BE49-F238E27FC236}">
              <a16:creationId xmlns:a16="http://schemas.microsoft.com/office/drawing/2014/main" id="{DC723D5C-D1CB-6879-3B3B-E8A8391DF291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58" name="Text 112">
          <a:extLst>
            <a:ext uri="{FF2B5EF4-FFF2-40B4-BE49-F238E27FC236}">
              <a16:creationId xmlns:a16="http://schemas.microsoft.com/office/drawing/2014/main" id="{A2083E1E-2917-3FDE-F1A6-D8D71BD15ABF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59" name="Text 113">
          <a:extLst>
            <a:ext uri="{FF2B5EF4-FFF2-40B4-BE49-F238E27FC236}">
              <a16:creationId xmlns:a16="http://schemas.microsoft.com/office/drawing/2014/main" id="{65410862-5652-FC45-B1DC-D98EBED0BFCD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60" name="Text 114">
          <a:extLst>
            <a:ext uri="{FF2B5EF4-FFF2-40B4-BE49-F238E27FC236}">
              <a16:creationId xmlns:a16="http://schemas.microsoft.com/office/drawing/2014/main" id="{B7AB181F-EDA6-D65B-9552-09832DA4DB31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61" name="Text 115">
          <a:extLst>
            <a:ext uri="{FF2B5EF4-FFF2-40B4-BE49-F238E27FC236}">
              <a16:creationId xmlns:a16="http://schemas.microsoft.com/office/drawing/2014/main" id="{A8757A72-69DA-D416-F339-CF7B8D0B5D93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62" name="Text 116">
          <a:extLst>
            <a:ext uri="{FF2B5EF4-FFF2-40B4-BE49-F238E27FC236}">
              <a16:creationId xmlns:a16="http://schemas.microsoft.com/office/drawing/2014/main" id="{04AD15BF-AC53-9FD1-E63C-43F63561FED4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63" name="Text 117">
          <a:extLst>
            <a:ext uri="{FF2B5EF4-FFF2-40B4-BE49-F238E27FC236}">
              <a16:creationId xmlns:a16="http://schemas.microsoft.com/office/drawing/2014/main" id="{E8E08DE8-3707-DBAA-56EA-104D2AA46C0E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64" name="Text 118">
          <a:extLst>
            <a:ext uri="{FF2B5EF4-FFF2-40B4-BE49-F238E27FC236}">
              <a16:creationId xmlns:a16="http://schemas.microsoft.com/office/drawing/2014/main" id="{E18E7CFD-7D6F-328F-B3EB-B87BB21CCDD4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065" name="Text 119">
          <a:extLst>
            <a:ext uri="{FF2B5EF4-FFF2-40B4-BE49-F238E27FC236}">
              <a16:creationId xmlns:a16="http://schemas.microsoft.com/office/drawing/2014/main" id="{ACC741B0-3B12-6EAF-E8EF-71B356802F08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66" name="Text 120">
          <a:extLst>
            <a:ext uri="{FF2B5EF4-FFF2-40B4-BE49-F238E27FC236}">
              <a16:creationId xmlns:a16="http://schemas.microsoft.com/office/drawing/2014/main" id="{DB3A731E-28E4-34F2-46FF-6046109E43C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67" name="Text 121">
          <a:extLst>
            <a:ext uri="{FF2B5EF4-FFF2-40B4-BE49-F238E27FC236}">
              <a16:creationId xmlns:a16="http://schemas.microsoft.com/office/drawing/2014/main" id="{07CEE1E6-D3C0-F0C6-B9AC-141EA6EE569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68" name="Text 122">
          <a:extLst>
            <a:ext uri="{FF2B5EF4-FFF2-40B4-BE49-F238E27FC236}">
              <a16:creationId xmlns:a16="http://schemas.microsoft.com/office/drawing/2014/main" id="{17F28089-E56C-07B6-19A0-6EA6530B574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69" name="Text 123">
          <a:extLst>
            <a:ext uri="{FF2B5EF4-FFF2-40B4-BE49-F238E27FC236}">
              <a16:creationId xmlns:a16="http://schemas.microsoft.com/office/drawing/2014/main" id="{E2D9AC9F-D16A-894D-FC0D-2493B4F6187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0" name="Text 124">
          <a:extLst>
            <a:ext uri="{FF2B5EF4-FFF2-40B4-BE49-F238E27FC236}">
              <a16:creationId xmlns:a16="http://schemas.microsoft.com/office/drawing/2014/main" id="{43214FEA-D558-1870-AA81-4E4FE969F5C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1" name="Text 125">
          <a:extLst>
            <a:ext uri="{FF2B5EF4-FFF2-40B4-BE49-F238E27FC236}">
              <a16:creationId xmlns:a16="http://schemas.microsoft.com/office/drawing/2014/main" id="{C175B0FE-0833-A7CD-8FFA-B15326EEB29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2" name="Text 126">
          <a:extLst>
            <a:ext uri="{FF2B5EF4-FFF2-40B4-BE49-F238E27FC236}">
              <a16:creationId xmlns:a16="http://schemas.microsoft.com/office/drawing/2014/main" id="{15472F2C-4B38-18B4-1860-7244A9CB945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3" name="Text 127">
          <a:extLst>
            <a:ext uri="{FF2B5EF4-FFF2-40B4-BE49-F238E27FC236}">
              <a16:creationId xmlns:a16="http://schemas.microsoft.com/office/drawing/2014/main" id="{35A02908-6F92-E5C7-6F87-F90DD921D43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4" name="Text 128">
          <a:extLst>
            <a:ext uri="{FF2B5EF4-FFF2-40B4-BE49-F238E27FC236}">
              <a16:creationId xmlns:a16="http://schemas.microsoft.com/office/drawing/2014/main" id="{6A847EB6-D1AE-30BE-ACA7-CA6A80AAFA7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5" name="Text 129">
          <a:extLst>
            <a:ext uri="{FF2B5EF4-FFF2-40B4-BE49-F238E27FC236}">
              <a16:creationId xmlns:a16="http://schemas.microsoft.com/office/drawing/2014/main" id="{0448E2B1-83F9-E519-5A21-FB76A5F0EA8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6" name="Text 130">
          <a:extLst>
            <a:ext uri="{FF2B5EF4-FFF2-40B4-BE49-F238E27FC236}">
              <a16:creationId xmlns:a16="http://schemas.microsoft.com/office/drawing/2014/main" id="{4E6AB02B-57CB-7A77-B693-3119A5A242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7" name="Text 131">
          <a:extLst>
            <a:ext uri="{FF2B5EF4-FFF2-40B4-BE49-F238E27FC236}">
              <a16:creationId xmlns:a16="http://schemas.microsoft.com/office/drawing/2014/main" id="{FFF9A16C-6DD3-46D3-8A9E-02C5DB012B1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8" name="Text 132">
          <a:extLst>
            <a:ext uri="{FF2B5EF4-FFF2-40B4-BE49-F238E27FC236}">
              <a16:creationId xmlns:a16="http://schemas.microsoft.com/office/drawing/2014/main" id="{19F8C811-5ED9-FBF0-43F4-F6C65C10A65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79" name="Text 133">
          <a:extLst>
            <a:ext uri="{FF2B5EF4-FFF2-40B4-BE49-F238E27FC236}">
              <a16:creationId xmlns:a16="http://schemas.microsoft.com/office/drawing/2014/main" id="{E7837857-12B4-BF84-5B56-6127B18370F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0" name="Text 134">
          <a:extLst>
            <a:ext uri="{FF2B5EF4-FFF2-40B4-BE49-F238E27FC236}">
              <a16:creationId xmlns:a16="http://schemas.microsoft.com/office/drawing/2014/main" id="{0AF02753-A5E9-8443-4D93-4AFC83BB6F5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1" name="Text 135">
          <a:extLst>
            <a:ext uri="{FF2B5EF4-FFF2-40B4-BE49-F238E27FC236}">
              <a16:creationId xmlns:a16="http://schemas.microsoft.com/office/drawing/2014/main" id="{CA96B288-F904-95D4-D415-44251794FBA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2" name="Text 136">
          <a:extLst>
            <a:ext uri="{FF2B5EF4-FFF2-40B4-BE49-F238E27FC236}">
              <a16:creationId xmlns:a16="http://schemas.microsoft.com/office/drawing/2014/main" id="{642534CA-425E-99F6-8F76-9C47FEA0752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3" name="Text 137">
          <a:extLst>
            <a:ext uri="{FF2B5EF4-FFF2-40B4-BE49-F238E27FC236}">
              <a16:creationId xmlns:a16="http://schemas.microsoft.com/office/drawing/2014/main" id="{5220F5AC-53AE-7B7C-C52E-88FBF630F1C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4" name="Text 138">
          <a:extLst>
            <a:ext uri="{FF2B5EF4-FFF2-40B4-BE49-F238E27FC236}">
              <a16:creationId xmlns:a16="http://schemas.microsoft.com/office/drawing/2014/main" id="{E3953BAD-E7A8-EEBA-C42E-EFD33FB45A9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5" name="Text 139">
          <a:extLst>
            <a:ext uri="{FF2B5EF4-FFF2-40B4-BE49-F238E27FC236}">
              <a16:creationId xmlns:a16="http://schemas.microsoft.com/office/drawing/2014/main" id="{076A817C-6C47-A24C-D3D9-31542FDF347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6" name="Text 140">
          <a:extLst>
            <a:ext uri="{FF2B5EF4-FFF2-40B4-BE49-F238E27FC236}">
              <a16:creationId xmlns:a16="http://schemas.microsoft.com/office/drawing/2014/main" id="{86A800FA-84EE-6974-9605-E3946AA16E8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7" name="Text 141">
          <a:extLst>
            <a:ext uri="{FF2B5EF4-FFF2-40B4-BE49-F238E27FC236}">
              <a16:creationId xmlns:a16="http://schemas.microsoft.com/office/drawing/2014/main" id="{26C90850-0888-5856-8BD9-479A3CCA8A1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8" name="Text 142">
          <a:extLst>
            <a:ext uri="{FF2B5EF4-FFF2-40B4-BE49-F238E27FC236}">
              <a16:creationId xmlns:a16="http://schemas.microsoft.com/office/drawing/2014/main" id="{E20BC4A8-6830-001C-04AF-D92D0622208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89" name="Text 143">
          <a:extLst>
            <a:ext uri="{FF2B5EF4-FFF2-40B4-BE49-F238E27FC236}">
              <a16:creationId xmlns:a16="http://schemas.microsoft.com/office/drawing/2014/main" id="{9FA50C6F-A922-C41B-E30A-333900A5D81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0" name="Text 144">
          <a:extLst>
            <a:ext uri="{FF2B5EF4-FFF2-40B4-BE49-F238E27FC236}">
              <a16:creationId xmlns:a16="http://schemas.microsoft.com/office/drawing/2014/main" id="{09E6FA4A-960B-C1D7-0583-624AA7907BA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1" name="Text 145">
          <a:extLst>
            <a:ext uri="{FF2B5EF4-FFF2-40B4-BE49-F238E27FC236}">
              <a16:creationId xmlns:a16="http://schemas.microsoft.com/office/drawing/2014/main" id="{9F63AF9D-14A9-4F2A-37AB-771DAA8BBD9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2" name="Text 146">
          <a:extLst>
            <a:ext uri="{FF2B5EF4-FFF2-40B4-BE49-F238E27FC236}">
              <a16:creationId xmlns:a16="http://schemas.microsoft.com/office/drawing/2014/main" id="{AF4B57CB-B273-2425-8116-2BEBE70C5C5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3" name="Text 147">
          <a:extLst>
            <a:ext uri="{FF2B5EF4-FFF2-40B4-BE49-F238E27FC236}">
              <a16:creationId xmlns:a16="http://schemas.microsoft.com/office/drawing/2014/main" id="{28E47620-1FD5-9A67-4B67-EB493A1A3E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4" name="Text 148">
          <a:extLst>
            <a:ext uri="{FF2B5EF4-FFF2-40B4-BE49-F238E27FC236}">
              <a16:creationId xmlns:a16="http://schemas.microsoft.com/office/drawing/2014/main" id="{B969EA8C-AD9E-0EE4-4F2D-7915E359D51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5" name="Text 149">
          <a:extLst>
            <a:ext uri="{FF2B5EF4-FFF2-40B4-BE49-F238E27FC236}">
              <a16:creationId xmlns:a16="http://schemas.microsoft.com/office/drawing/2014/main" id="{89258F92-2415-ADF5-67E3-C4B27E950D5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6" name="Text 150">
          <a:extLst>
            <a:ext uri="{FF2B5EF4-FFF2-40B4-BE49-F238E27FC236}">
              <a16:creationId xmlns:a16="http://schemas.microsoft.com/office/drawing/2014/main" id="{8B80B55A-027B-60D8-89CD-D08A675B806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7" name="Text 151">
          <a:extLst>
            <a:ext uri="{FF2B5EF4-FFF2-40B4-BE49-F238E27FC236}">
              <a16:creationId xmlns:a16="http://schemas.microsoft.com/office/drawing/2014/main" id="{5C897565-26DE-F1B2-F43C-EAAD458F748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8" name="Text 152">
          <a:extLst>
            <a:ext uri="{FF2B5EF4-FFF2-40B4-BE49-F238E27FC236}">
              <a16:creationId xmlns:a16="http://schemas.microsoft.com/office/drawing/2014/main" id="{CEE900ED-D79B-D53A-C71A-8471D609EE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099" name="Text 153">
          <a:extLst>
            <a:ext uri="{FF2B5EF4-FFF2-40B4-BE49-F238E27FC236}">
              <a16:creationId xmlns:a16="http://schemas.microsoft.com/office/drawing/2014/main" id="{4B7EAC63-13EE-3568-C8D5-9069DD47261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00" name="Text 154">
          <a:extLst>
            <a:ext uri="{FF2B5EF4-FFF2-40B4-BE49-F238E27FC236}">
              <a16:creationId xmlns:a16="http://schemas.microsoft.com/office/drawing/2014/main" id="{A76E2D93-9EEB-1C14-696B-DC1B6B1D4F4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01" name="Text 155">
          <a:extLst>
            <a:ext uri="{FF2B5EF4-FFF2-40B4-BE49-F238E27FC236}">
              <a16:creationId xmlns:a16="http://schemas.microsoft.com/office/drawing/2014/main" id="{010E2AA5-2534-1820-45E0-BC7156EE87C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02" name="Text 156">
          <a:extLst>
            <a:ext uri="{FF2B5EF4-FFF2-40B4-BE49-F238E27FC236}">
              <a16:creationId xmlns:a16="http://schemas.microsoft.com/office/drawing/2014/main" id="{18F7F8D0-4DBC-3CC5-4635-5B29F5277D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03" name="Text 157">
          <a:extLst>
            <a:ext uri="{FF2B5EF4-FFF2-40B4-BE49-F238E27FC236}">
              <a16:creationId xmlns:a16="http://schemas.microsoft.com/office/drawing/2014/main" id="{B6B49196-4110-4999-6F24-7B8BC3DF3EC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04" name="Text 158">
          <a:extLst>
            <a:ext uri="{FF2B5EF4-FFF2-40B4-BE49-F238E27FC236}">
              <a16:creationId xmlns:a16="http://schemas.microsoft.com/office/drawing/2014/main" id="{59F2E00E-E1B7-6D23-AF29-BD4B3ED40D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3105" name="Text 159">
          <a:extLst>
            <a:ext uri="{FF2B5EF4-FFF2-40B4-BE49-F238E27FC236}">
              <a16:creationId xmlns:a16="http://schemas.microsoft.com/office/drawing/2014/main" id="{6E51C75A-CA6A-C729-7CA0-F8008ABD2778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23</xdr:row>
      <xdr:rowOff>1771650</xdr:rowOff>
    </xdr:from>
    <xdr:to>
      <xdr:col>18</xdr:col>
      <xdr:colOff>1219200</xdr:colOff>
      <xdr:row>24</xdr:row>
      <xdr:rowOff>104775</xdr:rowOff>
    </xdr:to>
    <xdr:sp macro="" textlink="">
      <xdr:nvSpPr>
        <xdr:cNvPr id="23106" name="Text 160">
          <a:extLst>
            <a:ext uri="{FF2B5EF4-FFF2-40B4-BE49-F238E27FC236}">
              <a16:creationId xmlns:a16="http://schemas.microsoft.com/office/drawing/2014/main" id="{FD2AA9B6-24A2-A27A-6CA7-B5FC0394A459}"/>
            </a:ext>
          </a:extLst>
        </xdr:cNvPr>
        <xdr:cNvSpPr txBox="1">
          <a:spLocks noChangeArrowheads="1"/>
        </xdr:cNvSpPr>
      </xdr:nvSpPr>
      <xdr:spPr bwMode="auto">
        <a:xfrm>
          <a:off x="11525250" y="4248150"/>
          <a:ext cx="161925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28</xdr:row>
      <xdr:rowOff>95250</xdr:rowOff>
    </xdr:from>
    <xdr:to>
      <xdr:col>18</xdr:col>
      <xdr:colOff>1219200</xdr:colOff>
      <xdr:row>29</xdr:row>
      <xdr:rowOff>133350</xdr:rowOff>
    </xdr:to>
    <xdr:sp macro="" textlink="">
      <xdr:nvSpPr>
        <xdr:cNvPr id="23107" name="Text 161">
          <a:extLst>
            <a:ext uri="{FF2B5EF4-FFF2-40B4-BE49-F238E27FC236}">
              <a16:creationId xmlns:a16="http://schemas.microsoft.com/office/drawing/2014/main" id="{B83406B1-E58E-5C66-0308-3BD1371B5C22}"/>
            </a:ext>
          </a:extLst>
        </xdr:cNvPr>
        <xdr:cNvSpPr txBox="1">
          <a:spLocks noChangeArrowheads="1"/>
        </xdr:cNvSpPr>
      </xdr:nvSpPr>
      <xdr:spPr bwMode="auto">
        <a:xfrm>
          <a:off x="11525250" y="4991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50</xdr:row>
      <xdr:rowOff>95250</xdr:rowOff>
    </xdr:from>
    <xdr:to>
      <xdr:col>18</xdr:col>
      <xdr:colOff>1219200</xdr:colOff>
      <xdr:row>51</xdr:row>
      <xdr:rowOff>123825</xdr:rowOff>
    </xdr:to>
    <xdr:sp macro="" textlink="">
      <xdr:nvSpPr>
        <xdr:cNvPr id="23108" name="Text 162">
          <a:extLst>
            <a:ext uri="{FF2B5EF4-FFF2-40B4-BE49-F238E27FC236}">
              <a16:creationId xmlns:a16="http://schemas.microsoft.com/office/drawing/2014/main" id="{668DD260-97E1-9F28-C086-5613AAF52A0B}"/>
            </a:ext>
          </a:extLst>
        </xdr:cNvPr>
        <xdr:cNvSpPr txBox="1">
          <a:spLocks noChangeArrowheads="1"/>
        </xdr:cNvSpPr>
      </xdr:nvSpPr>
      <xdr:spPr bwMode="auto">
        <a:xfrm>
          <a:off x="11525250" y="85534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94</xdr:row>
      <xdr:rowOff>95250</xdr:rowOff>
    </xdr:from>
    <xdr:to>
      <xdr:col>18</xdr:col>
      <xdr:colOff>1219200</xdr:colOff>
      <xdr:row>95</xdr:row>
      <xdr:rowOff>123825</xdr:rowOff>
    </xdr:to>
    <xdr:sp macro="" textlink="">
      <xdr:nvSpPr>
        <xdr:cNvPr id="23109" name="Text 163">
          <a:extLst>
            <a:ext uri="{FF2B5EF4-FFF2-40B4-BE49-F238E27FC236}">
              <a16:creationId xmlns:a16="http://schemas.microsoft.com/office/drawing/2014/main" id="{634234F2-CB57-0DB2-FBD0-0E2CED7BC118}"/>
            </a:ext>
          </a:extLst>
        </xdr:cNvPr>
        <xdr:cNvSpPr txBox="1">
          <a:spLocks noChangeArrowheads="1"/>
        </xdr:cNvSpPr>
      </xdr:nvSpPr>
      <xdr:spPr bwMode="auto">
        <a:xfrm>
          <a:off x="11525250" y="156781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116</xdr:row>
      <xdr:rowOff>95250</xdr:rowOff>
    </xdr:from>
    <xdr:to>
      <xdr:col>18</xdr:col>
      <xdr:colOff>1219200</xdr:colOff>
      <xdr:row>117</xdr:row>
      <xdr:rowOff>123825</xdr:rowOff>
    </xdr:to>
    <xdr:sp macro="" textlink="">
      <xdr:nvSpPr>
        <xdr:cNvPr id="23110" name="Text 164">
          <a:extLst>
            <a:ext uri="{FF2B5EF4-FFF2-40B4-BE49-F238E27FC236}">
              <a16:creationId xmlns:a16="http://schemas.microsoft.com/office/drawing/2014/main" id="{EBA77B1E-7E80-FC7C-EAC6-581AEFE5F4E3}"/>
            </a:ext>
          </a:extLst>
        </xdr:cNvPr>
        <xdr:cNvSpPr txBox="1">
          <a:spLocks noChangeArrowheads="1"/>
        </xdr:cNvSpPr>
      </xdr:nvSpPr>
      <xdr:spPr bwMode="auto">
        <a:xfrm>
          <a:off x="11525250" y="19240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138</xdr:row>
      <xdr:rowOff>95250</xdr:rowOff>
    </xdr:from>
    <xdr:to>
      <xdr:col>18</xdr:col>
      <xdr:colOff>1219200</xdr:colOff>
      <xdr:row>139</xdr:row>
      <xdr:rowOff>133350</xdr:rowOff>
    </xdr:to>
    <xdr:sp macro="" textlink="">
      <xdr:nvSpPr>
        <xdr:cNvPr id="23111" name="Text 165">
          <a:extLst>
            <a:ext uri="{FF2B5EF4-FFF2-40B4-BE49-F238E27FC236}">
              <a16:creationId xmlns:a16="http://schemas.microsoft.com/office/drawing/2014/main" id="{1C01F3B6-D668-8A7D-F97F-AEFEAF0F4A48}"/>
            </a:ext>
          </a:extLst>
        </xdr:cNvPr>
        <xdr:cNvSpPr txBox="1">
          <a:spLocks noChangeArrowheads="1"/>
        </xdr:cNvSpPr>
      </xdr:nvSpPr>
      <xdr:spPr bwMode="auto">
        <a:xfrm>
          <a:off x="11525250" y="22802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160</xdr:row>
      <xdr:rowOff>95250</xdr:rowOff>
    </xdr:from>
    <xdr:to>
      <xdr:col>18</xdr:col>
      <xdr:colOff>1219200</xdr:colOff>
      <xdr:row>161</xdr:row>
      <xdr:rowOff>123825</xdr:rowOff>
    </xdr:to>
    <xdr:sp macro="" textlink="">
      <xdr:nvSpPr>
        <xdr:cNvPr id="23112" name="Text 166">
          <a:extLst>
            <a:ext uri="{FF2B5EF4-FFF2-40B4-BE49-F238E27FC236}">
              <a16:creationId xmlns:a16="http://schemas.microsoft.com/office/drawing/2014/main" id="{72981EA9-6706-68EE-F518-C69CC1E2FF4F}"/>
            </a:ext>
          </a:extLst>
        </xdr:cNvPr>
        <xdr:cNvSpPr txBox="1">
          <a:spLocks noChangeArrowheads="1"/>
        </xdr:cNvSpPr>
      </xdr:nvSpPr>
      <xdr:spPr bwMode="auto">
        <a:xfrm>
          <a:off x="11525250" y="263652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182</xdr:row>
      <xdr:rowOff>95250</xdr:rowOff>
    </xdr:from>
    <xdr:to>
      <xdr:col>18</xdr:col>
      <xdr:colOff>1219200</xdr:colOff>
      <xdr:row>183</xdr:row>
      <xdr:rowOff>123825</xdr:rowOff>
    </xdr:to>
    <xdr:sp macro="" textlink="">
      <xdr:nvSpPr>
        <xdr:cNvPr id="23113" name="Text 167">
          <a:extLst>
            <a:ext uri="{FF2B5EF4-FFF2-40B4-BE49-F238E27FC236}">
              <a16:creationId xmlns:a16="http://schemas.microsoft.com/office/drawing/2014/main" id="{09E93C1E-BBF4-CC08-45D5-20B110BCF60C}"/>
            </a:ext>
          </a:extLst>
        </xdr:cNvPr>
        <xdr:cNvSpPr txBox="1">
          <a:spLocks noChangeArrowheads="1"/>
        </xdr:cNvSpPr>
      </xdr:nvSpPr>
      <xdr:spPr bwMode="auto">
        <a:xfrm>
          <a:off x="11525250" y="299275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204</xdr:row>
      <xdr:rowOff>95250</xdr:rowOff>
    </xdr:from>
    <xdr:to>
      <xdr:col>18</xdr:col>
      <xdr:colOff>1219200</xdr:colOff>
      <xdr:row>205</xdr:row>
      <xdr:rowOff>123825</xdr:rowOff>
    </xdr:to>
    <xdr:sp macro="" textlink="">
      <xdr:nvSpPr>
        <xdr:cNvPr id="23114" name="Text 168">
          <a:extLst>
            <a:ext uri="{FF2B5EF4-FFF2-40B4-BE49-F238E27FC236}">
              <a16:creationId xmlns:a16="http://schemas.microsoft.com/office/drawing/2014/main" id="{6FC1431D-91FD-1F82-65E3-F45800B04FC1}"/>
            </a:ext>
          </a:extLst>
        </xdr:cNvPr>
        <xdr:cNvSpPr txBox="1">
          <a:spLocks noChangeArrowheads="1"/>
        </xdr:cNvSpPr>
      </xdr:nvSpPr>
      <xdr:spPr bwMode="auto">
        <a:xfrm>
          <a:off x="11525250" y="334899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226</xdr:row>
      <xdr:rowOff>95250</xdr:rowOff>
    </xdr:from>
    <xdr:to>
      <xdr:col>18</xdr:col>
      <xdr:colOff>1219200</xdr:colOff>
      <xdr:row>227</xdr:row>
      <xdr:rowOff>123825</xdr:rowOff>
    </xdr:to>
    <xdr:sp macro="" textlink="">
      <xdr:nvSpPr>
        <xdr:cNvPr id="23115" name="Text 169">
          <a:extLst>
            <a:ext uri="{FF2B5EF4-FFF2-40B4-BE49-F238E27FC236}">
              <a16:creationId xmlns:a16="http://schemas.microsoft.com/office/drawing/2014/main" id="{F1C94483-1EA8-3E75-A92A-54353C4E8A48}"/>
            </a:ext>
          </a:extLst>
        </xdr:cNvPr>
        <xdr:cNvSpPr txBox="1">
          <a:spLocks noChangeArrowheads="1"/>
        </xdr:cNvSpPr>
      </xdr:nvSpPr>
      <xdr:spPr bwMode="auto">
        <a:xfrm>
          <a:off x="11525250" y="370522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248</xdr:row>
      <xdr:rowOff>95250</xdr:rowOff>
    </xdr:from>
    <xdr:to>
      <xdr:col>18</xdr:col>
      <xdr:colOff>1219200</xdr:colOff>
      <xdr:row>249</xdr:row>
      <xdr:rowOff>133350</xdr:rowOff>
    </xdr:to>
    <xdr:sp macro="" textlink="">
      <xdr:nvSpPr>
        <xdr:cNvPr id="23116" name="Text 170">
          <a:extLst>
            <a:ext uri="{FF2B5EF4-FFF2-40B4-BE49-F238E27FC236}">
              <a16:creationId xmlns:a16="http://schemas.microsoft.com/office/drawing/2014/main" id="{41C9A823-6937-06D8-9547-D58F66B4352F}"/>
            </a:ext>
          </a:extLst>
        </xdr:cNvPr>
        <xdr:cNvSpPr txBox="1">
          <a:spLocks noChangeArrowheads="1"/>
        </xdr:cNvSpPr>
      </xdr:nvSpPr>
      <xdr:spPr bwMode="auto">
        <a:xfrm>
          <a:off x="11525250" y="406146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270</xdr:row>
      <xdr:rowOff>95250</xdr:rowOff>
    </xdr:from>
    <xdr:to>
      <xdr:col>18</xdr:col>
      <xdr:colOff>1219200</xdr:colOff>
      <xdr:row>271</xdr:row>
      <xdr:rowOff>133350</xdr:rowOff>
    </xdr:to>
    <xdr:sp macro="" textlink="">
      <xdr:nvSpPr>
        <xdr:cNvPr id="23117" name="Text 171">
          <a:extLst>
            <a:ext uri="{FF2B5EF4-FFF2-40B4-BE49-F238E27FC236}">
              <a16:creationId xmlns:a16="http://schemas.microsoft.com/office/drawing/2014/main" id="{958DD7C3-6EAA-0261-50AB-449C8B2648B7}"/>
            </a:ext>
          </a:extLst>
        </xdr:cNvPr>
        <xdr:cNvSpPr txBox="1">
          <a:spLocks noChangeArrowheads="1"/>
        </xdr:cNvSpPr>
      </xdr:nvSpPr>
      <xdr:spPr bwMode="auto">
        <a:xfrm>
          <a:off x="11525250" y="441769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292</xdr:row>
      <xdr:rowOff>95250</xdr:rowOff>
    </xdr:from>
    <xdr:to>
      <xdr:col>18</xdr:col>
      <xdr:colOff>1219200</xdr:colOff>
      <xdr:row>293</xdr:row>
      <xdr:rowOff>133350</xdr:rowOff>
    </xdr:to>
    <xdr:sp macro="" textlink="">
      <xdr:nvSpPr>
        <xdr:cNvPr id="23118" name="Text 172">
          <a:extLst>
            <a:ext uri="{FF2B5EF4-FFF2-40B4-BE49-F238E27FC236}">
              <a16:creationId xmlns:a16="http://schemas.microsoft.com/office/drawing/2014/main" id="{B1751DE2-2B30-801E-2DA0-8444FFF7F366}"/>
            </a:ext>
          </a:extLst>
        </xdr:cNvPr>
        <xdr:cNvSpPr txBox="1">
          <a:spLocks noChangeArrowheads="1"/>
        </xdr:cNvSpPr>
      </xdr:nvSpPr>
      <xdr:spPr bwMode="auto">
        <a:xfrm>
          <a:off x="11525250" y="477393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314</xdr:row>
      <xdr:rowOff>95250</xdr:rowOff>
    </xdr:from>
    <xdr:to>
      <xdr:col>18</xdr:col>
      <xdr:colOff>1219200</xdr:colOff>
      <xdr:row>315</xdr:row>
      <xdr:rowOff>133350</xdr:rowOff>
    </xdr:to>
    <xdr:sp macro="" textlink="">
      <xdr:nvSpPr>
        <xdr:cNvPr id="23119" name="Text 173">
          <a:extLst>
            <a:ext uri="{FF2B5EF4-FFF2-40B4-BE49-F238E27FC236}">
              <a16:creationId xmlns:a16="http://schemas.microsoft.com/office/drawing/2014/main" id="{84C6030B-5754-048A-A4FC-ADBF83DA870A}"/>
            </a:ext>
          </a:extLst>
        </xdr:cNvPr>
        <xdr:cNvSpPr txBox="1">
          <a:spLocks noChangeArrowheads="1"/>
        </xdr:cNvSpPr>
      </xdr:nvSpPr>
      <xdr:spPr bwMode="auto">
        <a:xfrm>
          <a:off x="11525250" y="513016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336</xdr:row>
      <xdr:rowOff>95250</xdr:rowOff>
    </xdr:from>
    <xdr:to>
      <xdr:col>18</xdr:col>
      <xdr:colOff>1219200</xdr:colOff>
      <xdr:row>337</xdr:row>
      <xdr:rowOff>133350</xdr:rowOff>
    </xdr:to>
    <xdr:sp macro="" textlink="">
      <xdr:nvSpPr>
        <xdr:cNvPr id="23120" name="Text 174">
          <a:extLst>
            <a:ext uri="{FF2B5EF4-FFF2-40B4-BE49-F238E27FC236}">
              <a16:creationId xmlns:a16="http://schemas.microsoft.com/office/drawing/2014/main" id="{E5D91C4E-E31C-5073-AD03-43028EB9328D}"/>
            </a:ext>
          </a:extLst>
        </xdr:cNvPr>
        <xdr:cNvSpPr txBox="1">
          <a:spLocks noChangeArrowheads="1"/>
        </xdr:cNvSpPr>
      </xdr:nvSpPr>
      <xdr:spPr bwMode="auto">
        <a:xfrm>
          <a:off x="11525250" y="548640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358</xdr:row>
      <xdr:rowOff>95250</xdr:rowOff>
    </xdr:from>
    <xdr:to>
      <xdr:col>18</xdr:col>
      <xdr:colOff>1219200</xdr:colOff>
      <xdr:row>359</xdr:row>
      <xdr:rowOff>133350</xdr:rowOff>
    </xdr:to>
    <xdr:sp macro="" textlink="">
      <xdr:nvSpPr>
        <xdr:cNvPr id="23121" name="Text 175">
          <a:extLst>
            <a:ext uri="{FF2B5EF4-FFF2-40B4-BE49-F238E27FC236}">
              <a16:creationId xmlns:a16="http://schemas.microsoft.com/office/drawing/2014/main" id="{26E6BE49-7B38-EC2E-1278-81354E400FE5}"/>
            </a:ext>
          </a:extLst>
        </xdr:cNvPr>
        <xdr:cNvSpPr txBox="1">
          <a:spLocks noChangeArrowheads="1"/>
        </xdr:cNvSpPr>
      </xdr:nvSpPr>
      <xdr:spPr bwMode="auto">
        <a:xfrm>
          <a:off x="11525250" y="584263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380</xdr:row>
      <xdr:rowOff>95250</xdr:rowOff>
    </xdr:from>
    <xdr:to>
      <xdr:col>18</xdr:col>
      <xdr:colOff>1219200</xdr:colOff>
      <xdr:row>381</xdr:row>
      <xdr:rowOff>133350</xdr:rowOff>
    </xdr:to>
    <xdr:sp macro="" textlink="">
      <xdr:nvSpPr>
        <xdr:cNvPr id="23122" name="Text 176">
          <a:extLst>
            <a:ext uri="{FF2B5EF4-FFF2-40B4-BE49-F238E27FC236}">
              <a16:creationId xmlns:a16="http://schemas.microsoft.com/office/drawing/2014/main" id="{57875482-5C68-0032-FFFF-FC851F1813B6}"/>
            </a:ext>
          </a:extLst>
        </xdr:cNvPr>
        <xdr:cNvSpPr txBox="1">
          <a:spLocks noChangeArrowheads="1"/>
        </xdr:cNvSpPr>
      </xdr:nvSpPr>
      <xdr:spPr bwMode="auto">
        <a:xfrm>
          <a:off x="11525250" y="61988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402</xdr:row>
      <xdr:rowOff>95250</xdr:rowOff>
    </xdr:from>
    <xdr:to>
      <xdr:col>18</xdr:col>
      <xdr:colOff>1219200</xdr:colOff>
      <xdr:row>403</xdr:row>
      <xdr:rowOff>133350</xdr:rowOff>
    </xdr:to>
    <xdr:sp macro="" textlink="">
      <xdr:nvSpPr>
        <xdr:cNvPr id="23123" name="Text 177">
          <a:extLst>
            <a:ext uri="{FF2B5EF4-FFF2-40B4-BE49-F238E27FC236}">
              <a16:creationId xmlns:a16="http://schemas.microsoft.com/office/drawing/2014/main" id="{D1E49AC2-85C5-8F11-5406-B59A414A758A}"/>
            </a:ext>
          </a:extLst>
        </xdr:cNvPr>
        <xdr:cNvSpPr txBox="1">
          <a:spLocks noChangeArrowheads="1"/>
        </xdr:cNvSpPr>
      </xdr:nvSpPr>
      <xdr:spPr bwMode="auto">
        <a:xfrm>
          <a:off x="11525250" y="655510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424</xdr:row>
      <xdr:rowOff>95250</xdr:rowOff>
    </xdr:from>
    <xdr:to>
      <xdr:col>18</xdr:col>
      <xdr:colOff>1219200</xdr:colOff>
      <xdr:row>425</xdr:row>
      <xdr:rowOff>133350</xdr:rowOff>
    </xdr:to>
    <xdr:sp macro="" textlink="">
      <xdr:nvSpPr>
        <xdr:cNvPr id="23124" name="Text 178">
          <a:extLst>
            <a:ext uri="{FF2B5EF4-FFF2-40B4-BE49-F238E27FC236}">
              <a16:creationId xmlns:a16="http://schemas.microsoft.com/office/drawing/2014/main" id="{E9F7F808-4256-ACDE-51B6-57995D320290}"/>
            </a:ext>
          </a:extLst>
        </xdr:cNvPr>
        <xdr:cNvSpPr txBox="1">
          <a:spLocks noChangeArrowheads="1"/>
        </xdr:cNvSpPr>
      </xdr:nvSpPr>
      <xdr:spPr bwMode="auto">
        <a:xfrm>
          <a:off x="11525250" y="691134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446</xdr:row>
      <xdr:rowOff>95250</xdr:rowOff>
    </xdr:from>
    <xdr:to>
      <xdr:col>18</xdr:col>
      <xdr:colOff>1219200</xdr:colOff>
      <xdr:row>447</xdr:row>
      <xdr:rowOff>133350</xdr:rowOff>
    </xdr:to>
    <xdr:sp macro="" textlink="">
      <xdr:nvSpPr>
        <xdr:cNvPr id="23125" name="Text 179">
          <a:extLst>
            <a:ext uri="{FF2B5EF4-FFF2-40B4-BE49-F238E27FC236}">
              <a16:creationId xmlns:a16="http://schemas.microsoft.com/office/drawing/2014/main" id="{C5BF594A-73B4-80E5-807B-3A22FA9D153C}"/>
            </a:ext>
          </a:extLst>
        </xdr:cNvPr>
        <xdr:cNvSpPr txBox="1">
          <a:spLocks noChangeArrowheads="1"/>
        </xdr:cNvSpPr>
      </xdr:nvSpPr>
      <xdr:spPr bwMode="auto">
        <a:xfrm>
          <a:off x="11525250" y="726757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468</xdr:row>
      <xdr:rowOff>95250</xdr:rowOff>
    </xdr:from>
    <xdr:to>
      <xdr:col>18</xdr:col>
      <xdr:colOff>1219200</xdr:colOff>
      <xdr:row>469</xdr:row>
      <xdr:rowOff>133350</xdr:rowOff>
    </xdr:to>
    <xdr:sp macro="" textlink="">
      <xdr:nvSpPr>
        <xdr:cNvPr id="23126" name="Text 180">
          <a:extLst>
            <a:ext uri="{FF2B5EF4-FFF2-40B4-BE49-F238E27FC236}">
              <a16:creationId xmlns:a16="http://schemas.microsoft.com/office/drawing/2014/main" id="{CA078226-C97C-9A84-4ADF-B0901CCA99DD}"/>
            </a:ext>
          </a:extLst>
        </xdr:cNvPr>
        <xdr:cNvSpPr txBox="1">
          <a:spLocks noChangeArrowheads="1"/>
        </xdr:cNvSpPr>
      </xdr:nvSpPr>
      <xdr:spPr bwMode="auto">
        <a:xfrm>
          <a:off x="11525250" y="76238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490</xdr:row>
      <xdr:rowOff>95250</xdr:rowOff>
    </xdr:from>
    <xdr:to>
      <xdr:col>18</xdr:col>
      <xdr:colOff>1219200</xdr:colOff>
      <xdr:row>491</xdr:row>
      <xdr:rowOff>133350</xdr:rowOff>
    </xdr:to>
    <xdr:sp macro="" textlink="">
      <xdr:nvSpPr>
        <xdr:cNvPr id="23127" name="Text 181">
          <a:extLst>
            <a:ext uri="{FF2B5EF4-FFF2-40B4-BE49-F238E27FC236}">
              <a16:creationId xmlns:a16="http://schemas.microsoft.com/office/drawing/2014/main" id="{CAC57322-46D8-E934-8573-372682720B84}"/>
            </a:ext>
          </a:extLst>
        </xdr:cNvPr>
        <xdr:cNvSpPr txBox="1">
          <a:spLocks noChangeArrowheads="1"/>
        </xdr:cNvSpPr>
      </xdr:nvSpPr>
      <xdr:spPr bwMode="auto">
        <a:xfrm>
          <a:off x="11525250" y="79800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512</xdr:row>
      <xdr:rowOff>95250</xdr:rowOff>
    </xdr:from>
    <xdr:to>
      <xdr:col>18</xdr:col>
      <xdr:colOff>1219200</xdr:colOff>
      <xdr:row>513</xdr:row>
      <xdr:rowOff>133350</xdr:rowOff>
    </xdr:to>
    <xdr:sp macro="" textlink="">
      <xdr:nvSpPr>
        <xdr:cNvPr id="23128" name="Text 182">
          <a:extLst>
            <a:ext uri="{FF2B5EF4-FFF2-40B4-BE49-F238E27FC236}">
              <a16:creationId xmlns:a16="http://schemas.microsoft.com/office/drawing/2014/main" id="{E5610BA4-AB91-3545-4049-59F87C2E5230}"/>
            </a:ext>
          </a:extLst>
        </xdr:cNvPr>
        <xdr:cNvSpPr txBox="1">
          <a:spLocks noChangeArrowheads="1"/>
        </xdr:cNvSpPr>
      </xdr:nvSpPr>
      <xdr:spPr bwMode="auto">
        <a:xfrm>
          <a:off x="11525250" y="833628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534</xdr:row>
      <xdr:rowOff>95250</xdr:rowOff>
    </xdr:from>
    <xdr:to>
      <xdr:col>18</xdr:col>
      <xdr:colOff>1219200</xdr:colOff>
      <xdr:row>535</xdr:row>
      <xdr:rowOff>133350</xdr:rowOff>
    </xdr:to>
    <xdr:sp macro="" textlink="">
      <xdr:nvSpPr>
        <xdr:cNvPr id="23129" name="Text 183">
          <a:extLst>
            <a:ext uri="{FF2B5EF4-FFF2-40B4-BE49-F238E27FC236}">
              <a16:creationId xmlns:a16="http://schemas.microsoft.com/office/drawing/2014/main" id="{6211C8C3-61E5-7E52-54E9-4C6F58A7F38E}"/>
            </a:ext>
          </a:extLst>
        </xdr:cNvPr>
        <xdr:cNvSpPr txBox="1">
          <a:spLocks noChangeArrowheads="1"/>
        </xdr:cNvSpPr>
      </xdr:nvSpPr>
      <xdr:spPr bwMode="auto">
        <a:xfrm>
          <a:off x="11525250" y="869251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556</xdr:row>
      <xdr:rowOff>95250</xdr:rowOff>
    </xdr:from>
    <xdr:to>
      <xdr:col>18</xdr:col>
      <xdr:colOff>1219200</xdr:colOff>
      <xdr:row>557</xdr:row>
      <xdr:rowOff>133350</xdr:rowOff>
    </xdr:to>
    <xdr:sp macro="" textlink="">
      <xdr:nvSpPr>
        <xdr:cNvPr id="23130" name="Text 184">
          <a:extLst>
            <a:ext uri="{FF2B5EF4-FFF2-40B4-BE49-F238E27FC236}">
              <a16:creationId xmlns:a16="http://schemas.microsoft.com/office/drawing/2014/main" id="{0A53EDDE-A77C-275C-2D90-5E84AB89D13E}"/>
            </a:ext>
          </a:extLst>
        </xdr:cNvPr>
        <xdr:cNvSpPr txBox="1">
          <a:spLocks noChangeArrowheads="1"/>
        </xdr:cNvSpPr>
      </xdr:nvSpPr>
      <xdr:spPr bwMode="auto">
        <a:xfrm>
          <a:off x="11525250" y="904875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578</xdr:row>
      <xdr:rowOff>95250</xdr:rowOff>
    </xdr:from>
    <xdr:to>
      <xdr:col>18</xdr:col>
      <xdr:colOff>1219200</xdr:colOff>
      <xdr:row>579</xdr:row>
      <xdr:rowOff>133350</xdr:rowOff>
    </xdr:to>
    <xdr:sp macro="" textlink="">
      <xdr:nvSpPr>
        <xdr:cNvPr id="23131" name="Text 185">
          <a:extLst>
            <a:ext uri="{FF2B5EF4-FFF2-40B4-BE49-F238E27FC236}">
              <a16:creationId xmlns:a16="http://schemas.microsoft.com/office/drawing/2014/main" id="{22DC43E7-49C2-27F7-5166-348BBF96F8C3}"/>
            </a:ext>
          </a:extLst>
        </xdr:cNvPr>
        <xdr:cNvSpPr txBox="1">
          <a:spLocks noChangeArrowheads="1"/>
        </xdr:cNvSpPr>
      </xdr:nvSpPr>
      <xdr:spPr bwMode="auto">
        <a:xfrm>
          <a:off x="11525250" y="94049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600</xdr:row>
      <xdr:rowOff>95250</xdr:rowOff>
    </xdr:from>
    <xdr:to>
      <xdr:col>18</xdr:col>
      <xdr:colOff>1219200</xdr:colOff>
      <xdr:row>601</xdr:row>
      <xdr:rowOff>133350</xdr:rowOff>
    </xdr:to>
    <xdr:sp macro="" textlink="">
      <xdr:nvSpPr>
        <xdr:cNvPr id="23132" name="Text 186">
          <a:extLst>
            <a:ext uri="{FF2B5EF4-FFF2-40B4-BE49-F238E27FC236}">
              <a16:creationId xmlns:a16="http://schemas.microsoft.com/office/drawing/2014/main" id="{AEEBF9DA-C9F0-797A-27BA-32AE314A00E4}"/>
            </a:ext>
          </a:extLst>
        </xdr:cNvPr>
        <xdr:cNvSpPr txBox="1">
          <a:spLocks noChangeArrowheads="1"/>
        </xdr:cNvSpPr>
      </xdr:nvSpPr>
      <xdr:spPr bwMode="auto">
        <a:xfrm>
          <a:off x="11525250" y="976122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622</xdr:row>
      <xdr:rowOff>95250</xdr:rowOff>
    </xdr:from>
    <xdr:to>
      <xdr:col>18</xdr:col>
      <xdr:colOff>1219200</xdr:colOff>
      <xdr:row>623</xdr:row>
      <xdr:rowOff>133350</xdr:rowOff>
    </xdr:to>
    <xdr:sp macro="" textlink="">
      <xdr:nvSpPr>
        <xdr:cNvPr id="23133" name="Text 187">
          <a:extLst>
            <a:ext uri="{FF2B5EF4-FFF2-40B4-BE49-F238E27FC236}">
              <a16:creationId xmlns:a16="http://schemas.microsoft.com/office/drawing/2014/main" id="{214AC296-DC4F-87E4-1116-84C07CB67636}"/>
            </a:ext>
          </a:extLst>
        </xdr:cNvPr>
        <xdr:cNvSpPr txBox="1">
          <a:spLocks noChangeArrowheads="1"/>
        </xdr:cNvSpPr>
      </xdr:nvSpPr>
      <xdr:spPr bwMode="auto">
        <a:xfrm>
          <a:off x="11525250" y="1011745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644</xdr:row>
      <xdr:rowOff>95250</xdr:rowOff>
    </xdr:from>
    <xdr:to>
      <xdr:col>18</xdr:col>
      <xdr:colOff>1219200</xdr:colOff>
      <xdr:row>645</xdr:row>
      <xdr:rowOff>123825</xdr:rowOff>
    </xdr:to>
    <xdr:sp macro="" textlink="">
      <xdr:nvSpPr>
        <xdr:cNvPr id="23134" name="Text 188">
          <a:extLst>
            <a:ext uri="{FF2B5EF4-FFF2-40B4-BE49-F238E27FC236}">
              <a16:creationId xmlns:a16="http://schemas.microsoft.com/office/drawing/2014/main" id="{B3C7F3FA-3D0E-BD1D-FC20-D9D8E7D30A79}"/>
            </a:ext>
          </a:extLst>
        </xdr:cNvPr>
        <xdr:cNvSpPr txBox="1">
          <a:spLocks noChangeArrowheads="1"/>
        </xdr:cNvSpPr>
      </xdr:nvSpPr>
      <xdr:spPr bwMode="auto">
        <a:xfrm>
          <a:off x="11525250" y="1047369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666</xdr:row>
      <xdr:rowOff>95250</xdr:rowOff>
    </xdr:from>
    <xdr:to>
      <xdr:col>18</xdr:col>
      <xdr:colOff>1219200</xdr:colOff>
      <xdr:row>667</xdr:row>
      <xdr:rowOff>133350</xdr:rowOff>
    </xdr:to>
    <xdr:sp macro="" textlink="">
      <xdr:nvSpPr>
        <xdr:cNvPr id="23135" name="Text 189">
          <a:extLst>
            <a:ext uri="{FF2B5EF4-FFF2-40B4-BE49-F238E27FC236}">
              <a16:creationId xmlns:a16="http://schemas.microsoft.com/office/drawing/2014/main" id="{7CFC1EF1-84FF-0284-EFCF-ACF14F4A4DD6}"/>
            </a:ext>
          </a:extLst>
        </xdr:cNvPr>
        <xdr:cNvSpPr txBox="1">
          <a:spLocks noChangeArrowheads="1"/>
        </xdr:cNvSpPr>
      </xdr:nvSpPr>
      <xdr:spPr bwMode="auto">
        <a:xfrm>
          <a:off x="11525250" y="1082992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688</xdr:row>
      <xdr:rowOff>95250</xdr:rowOff>
    </xdr:from>
    <xdr:to>
      <xdr:col>18</xdr:col>
      <xdr:colOff>1219200</xdr:colOff>
      <xdr:row>689</xdr:row>
      <xdr:rowOff>123825</xdr:rowOff>
    </xdr:to>
    <xdr:sp macro="" textlink="">
      <xdr:nvSpPr>
        <xdr:cNvPr id="23136" name="Text 190">
          <a:extLst>
            <a:ext uri="{FF2B5EF4-FFF2-40B4-BE49-F238E27FC236}">
              <a16:creationId xmlns:a16="http://schemas.microsoft.com/office/drawing/2014/main" id="{C607F642-2277-9D76-B6D1-FF85D6D68C69}"/>
            </a:ext>
          </a:extLst>
        </xdr:cNvPr>
        <xdr:cNvSpPr txBox="1">
          <a:spLocks noChangeArrowheads="1"/>
        </xdr:cNvSpPr>
      </xdr:nvSpPr>
      <xdr:spPr bwMode="auto">
        <a:xfrm>
          <a:off x="11525250" y="1118616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710</xdr:row>
      <xdr:rowOff>95250</xdr:rowOff>
    </xdr:from>
    <xdr:to>
      <xdr:col>18</xdr:col>
      <xdr:colOff>1219200</xdr:colOff>
      <xdr:row>711</xdr:row>
      <xdr:rowOff>123825</xdr:rowOff>
    </xdr:to>
    <xdr:sp macro="" textlink="">
      <xdr:nvSpPr>
        <xdr:cNvPr id="23137" name="Text 191">
          <a:extLst>
            <a:ext uri="{FF2B5EF4-FFF2-40B4-BE49-F238E27FC236}">
              <a16:creationId xmlns:a16="http://schemas.microsoft.com/office/drawing/2014/main" id="{8885FF1A-0374-941E-BFD5-E9F508A32700}"/>
            </a:ext>
          </a:extLst>
        </xdr:cNvPr>
        <xdr:cNvSpPr txBox="1">
          <a:spLocks noChangeArrowheads="1"/>
        </xdr:cNvSpPr>
      </xdr:nvSpPr>
      <xdr:spPr bwMode="auto">
        <a:xfrm>
          <a:off x="11525250" y="115423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732</xdr:row>
      <xdr:rowOff>95250</xdr:rowOff>
    </xdr:from>
    <xdr:to>
      <xdr:col>18</xdr:col>
      <xdr:colOff>1219200</xdr:colOff>
      <xdr:row>733</xdr:row>
      <xdr:rowOff>123825</xdr:rowOff>
    </xdr:to>
    <xdr:sp macro="" textlink="">
      <xdr:nvSpPr>
        <xdr:cNvPr id="23138" name="Text 192">
          <a:extLst>
            <a:ext uri="{FF2B5EF4-FFF2-40B4-BE49-F238E27FC236}">
              <a16:creationId xmlns:a16="http://schemas.microsoft.com/office/drawing/2014/main" id="{556E6CED-69E0-B75A-1472-82042FD56F1A}"/>
            </a:ext>
          </a:extLst>
        </xdr:cNvPr>
        <xdr:cNvSpPr txBox="1">
          <a:spLocks noChangeArrowheads="1"/>
        </xdr:cNvSpPr>
      </xdr:nvSpPr>
      <xdr:spPr bwMode="auto">
        <a:xfrm>
          <a:off x="11525250" y="1189863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754</xdr:row>
      <xdr:rowOff>95250</xdr:rowOff>
    </xdr:from>
    <xdr:to>
      <xdr:col>18</xdr:col>
      <xdr:colOff>1219200</xdr:colOff>
      <xdr:row>755</xdr:row>
      <xdr:rowOff>123825</xdr:rowOff>
    </xdr:to>
    <xdr:sp macro="" textlink="">
      <xdr:nvSpPr>
        <xdr:cNvPr id="23139" name="Text 193">
          <a:extLst>
            <a:ext uri="{FF2B5EF4-FFF2-40B4-BE49-F238E27FC236}">
              <a16:creationId xmlns:a16="http://schemas.microsoft.com/office/drawing/2014/main" id="{488CFF1C-258E-874E-F8E3-9F898850E436}"/>
            </a:ext>
          </a:extLst>
        </xdr:cNvPr>
        <xdr:cNvSpPr txBox="1">
          <a:spLocks noChangeArrowheads="1"/>
        </xdr:cNvSpPr>
      </xdr:nvSpPr>
      <xdr:spPr bwMode="auto">
        <a:xfrm>
          <a:off x="11525250" y="1225486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776</xdr:row>
      <xdr:rowOff>95250</xdr:rowOff>
    </xdr:from>
    <xdr:to>
      <xdr:col>18</xdr:col>
      <xdr:colOff>1219200</xdr:colOff>
      <xdr:row>777</xdr:row>
      <xdr:rowOff>123825</xdr:rowOff>
    </xdr:to>
    <xdr:sp macro="" textlink="">
      <xdr:nvSpPr>
        <xdr:cNvPr id="23140" name="Text 194">
          <a:extLst>
            <a:ext uri="{FF2B5EF4-FFF2-40B4-BE49-F238E27FC236}">
              <a16:creationId xmlns:a16="http://schemas.microsoft.com/office/drawing/2014/main" id="{D90E0B49-D85E-A53A-864E-83C3E721F5C7}"/>
            </a:ext>
          </a:extLst>
        </xdr:cNvPr>
        <xdr:cNvSpPr txBox="1">
          <a:spLocks noChangeArrowheads="1"/>
        </xdr:cNvSpPr>
      </xdr:nvSpPr>
      <xdr:spPr bwMode="auto">
        <a:xfrm>
          <a:off x="11525250" y="1261110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798</xdr:row>
      <xdr:rowOff>95250</xdr:rowOff>
    </xdr:from>
    <xdr:to>
      <xdr:col>18</xdr:col>
      <xdr:colOff>1219200</xdr:colOff>
      <xdr:row>799</xdr:row>
      <xdr:rowOff>123825</xdr:rowOff>
    </xdr:to>
    <xdr:sp macro="" textlink="">
      <xdr:nvSpPr>
        <xdr:cNvPr id="23141" name="Text 195">
          <a:extLst>
            <a:ext uri="{FF2B5EF4-FFF2-40B4-BE49-F238E27FC236}">
              <a16:creationId xmlns:a16="http://schemas.microsoft.com/office/drawing/2014/main" id="{330970BC-89AA-C956-5C15-AD0E74DAB7A2}"/>
            </a:ext>
          </a:extLst>
        </xdr:cNvPr>
        <xdr:cNvSpPr txBox="1">
          <a:spLocks noChangeArrowheads="1"/>
        </xdr:cNvSpPr>
      </xdr:nvSpPr>
      <xdr:spPr bwMode="auto">
        <a:xfrm>
          <a:off x="11525250" y="1296733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820</xdr:row>
      <xdr:rowOff>95250</xdr:rowOff>
    </xdr:from>
    <xdr:to>
      <xdr:col>18</xdr:col>
      <xdr:colOff>1219200</xdr:colOff>
      <xdr:row>821</xdr:row>
      <xdr:rowOff>133350</xdr:rowOff>
    </xdr:to>
    <xdr:sp macro="" textlink="">
      <xdr:nvSpPr>
        <xdr:cNvPr id="23142" name="Text 196">
          <a:extLst>
            <a:ext uri="{FF2B5EF4-FFF2-40B4-BE49-F238E27FC236}">
              <a16:creationId xmlns:a16="http://schemas.microsoft.com/office/drawing/2014/main" id="{CB182FA2-7094-4D8A-A80E-CCF23FEA505C}"/>
            </a:ext>
          </a:extLst>
        </xdr:cNvPr>
        <xdr:cNvSpPr txBox="1">
          <a:spLocks noChangeArrowheads="1"/>
        </xdr:cNvSpPr>
      </xdr:nvSpPr>
      <xdr:spPr bwMode="auto">
        <a:xfrm>
          <a:off x="11525250" y="133235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842</xdr:row>
      <xdr:rowOff>95250</xdr:rowOff>
    </xdr:from>
    <xdr:to>
      <xdr:col>18</xdr:col>
      <xdr:colOff>1219200</xdr:colOff>
      <xdr:row>843</xdr:row>
      <xdr:rowOff>123825</xdr:rowOff>
    </xdr:to>
    <xdr:sp macro="" textlink="">
      <xdr:nvSpPr>
        <xdr:cNvPr id="23143" name="Text 197">
          <a:extLst>
            <a:ext uri="{FF2B5EF4-FFF2-40B4-BE49-F238E27FC236}">
              <a16:creationId xmlns:a16="http://schemas.microsoft.com/office/drawing/2014/main" id="{4D0D20FC-6DC9-98AE-C5BB-256E44BD2462}"/>
            </a:ext>
          </a:extLst>
        </xdr:cNvPr>
        <xdr:cNvSpPr txBox="1">
          <a:spLocks noChangeArrowheads="1"/>
        </xdr:cNvSpPr>
      </xdr:nvSpPr>
      <xdr:spPr bwMode="auto">
        <a:xfrm>
          <a:off x="11525250" y="1367980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864</xdr:row>
      <xdr:rowOff>95250</xdr:rowOff>
    </xdr:from>
    <xdr:to>
      <xdr:col>18</xdr:col>
      <xdr:colOff>1219200</xdr:colOff>
      <xdr:row>865</xdr:row>
      <xdr:rowOff>123825</xdr:rowOff>
    </xdr:to>
    <xdr:sp macro="" textlink="">
      <xdr:nvSpPr>
        <xdr:cNvPr id="23144" name="Text 198">
          <a:extLst>
            <a:ext uri="{FF2B5EF4-FFF2-40B4-BE49-F238E27FC236}">
              <a16:creationId xmlns:a16="http://schemas.microsoft.com/office/drawing/2014/main" id="{7DF38417-4CD5-6510-48BA-E2507E169C7C}"/>
            </a:ext>
          </a:extLst>
        </xdr:cNvPr>
        <xdr:cNvSpPr txBox="1">
          <a:spLocks noChangeArrowheads="1"/>
        </xdr:cNvSpPr>
      </xdr:nvSpPr>
      <xdr:spPr bwMode="auto">
        <a:xfrm>
          <a:off x="11525250" y="1403604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886</xdr:row>
      <xdr:rowOff>95250</xdr:rowOff>
    </xdr:from>
    <xdr:to>
      <xdr:col>18</xdr:col>
      <xdr:colOff>1219200</xdr:colOff>
      <xdr:row>887</xdr:row>
      <xdr:rowOff>123825</xdr:rowOff>
    </xdr:to>
    <xdr:sp macro="" textlink="">
      <xdr:nvSpPr>
        <xdr:cNvPr id="23145" name="Text 199">
          <a:extLst>
            <a:ext uri="{FF2B5EF4-FFF2-40B4-BE49-F238E27FC236}">
              <a16:creationId xmlns:a16="http://schemas.microsoft.com/office/drawing/2014/main" id="{DABC10CA-E76E-AE8F-4598-248EFF285C5E}"/>
            </a:ext>
          </a:extLst>
        </xdr:cNvPr>
        <xdr:cNvSpPr txBox="1">
          <a:spLocks noChangeArrowheads="1"/>
        </xdr:cNvSpPr>
      </xdr:nvSpPr>
      <xdr:spPr bwMode="auto">
        <a:xfrm>
          <a:off x="11525250" y="1439227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908</xdr:row>
      <xdr:rowOff>95250</xdr:rowOff>
    </xdr:from>
    <xdr:to>
      <xdr:col>18</xdr:col>
      <xdr:colOff>1219200</xdr:colOff>
      <xdr:row>909</xdr:row>
      <xdr:rowOff>123825</xdr:rowOff>
    </xdr:to>
    <xdr:sp macro="" textlink="">
      <xdr:nvSpPr>
        <xdr:cNvPr id="23146" name="Text 200">
          <a:extLst>
            <a:ext uri="{FF2B5EF4-FFF2-40B4-BE49-F238E27FC236}">
              <a16:creationId xmlns:a16="http://schemas.microsoft.com/office/drawing/2014/main" id="{ABA119D4-0B2A-7FD6-6FC9-1A03B19BA4CD}"/>
            </a:ext>
          </a:extLst>
        </xdr:cNvPr>
        <xdr:cNvSpPr txBox="1">
          <a:spLocks noChangeArrowheads="1"/>
        </xdr:cNvSpPr>
      </xdr:nvSpPr>
      <xdr:spPr bwMode="auto">
        <a:xfrm>
          <a:off x="11525250" y="1474851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930</xdr:row>
      <xdr:rowOff>95250</xdr:rowOff>
    </xdr:from>
    <xdr:to>
      <xdr:col>18</xdr:col>
      <xdr:colOff>1219200</xdr:colOff>
      <xdr:row>931</xdr:row>
      <xdr:rowOff>133350</xdr:rowOff>
    </xdr:to>
    <xdr:sp macro="" textlink="">
      <xdr:nvSpPr>
        <xdr:cNvPr id="23147" name="Text 201">
          <a:extLst>
            <a:ext uri="{FF2B5EF4-FFF2-40B4-BE49-F238E27FC236}">
              <a16:creationId xmlns:a16="http://schemas.microsoft.com/office/drawing/2014/main" id="{A54779E3-EA65-A763-0444-7F2B09E19111}"/>
            </a:ext>
          </a:extLst>
        </xdr:cNvPr>
        <xdr:cNvSpPr txBox="1">
          <a:spLocks noChangeArrowheads="1"/>
        </xdr:cNvSpPr>
      </xdr:nvSpPr>
      <xdr:spPr bwMode="auto">
        <a:xfrm>
          <a:off x="11525250" y="151047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952</xdr:row>
      <xdr:rowOff>95250</xdr:rowOff>
    </xdr:from>
    <xdr:to>
      <xdr:col>18</xdr:col>
      <xdr:colOff>1219200</xdr:colOff>
      <xdr:row>953</xdr:row>
      <xdr:rowOff>123825</xdr:rowOff>
    </xdr:to>
    <xdr:sp macro="" textlink="">
      <xdr:nvSpPr>
        <xdr:cNvPr id="23148" name="Text 202">
          <a:extLst>
            <a:ext uri="{FF2B5EF4-FFF2-40B4-BE49-F238E27FC236}">
              <a16:creationId xmlns:a16="http://schemas.microsoft.com/office/drawing/2014/main" id="{7BBE6647-F2F0-2D7B-716B-558F4EA49E8F}"/>
            </a:ext>
          </a:extLst>
        </xdr:cNvPr>
        <xdr:cNvSpPr txBox="1">
          <a:spLocks noChangeArrowheads="1"/>
        </xdr:cNvSpPr>
      </xdr:nvSpPr>
      <xdr:spPr bwMode="auto">
        <a:xfrm>
          <a:off x="11525250" y="1546098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974</xdr:row>
      <xdr:rowOff>95250</xdr:rowOff>
    </xdr:from>
    <xdr:to>
      <xdr:col>18</xdr:col>
      <xdr:colOff>1219200</xdr:colOff>
      <xdr:row>975</xdr:row>
      <xdr:rowOff>123825</xdr:rowOff>
    </xdr:to>
    <xdr:sp macro="" textlink="">
      <xdr:nvSpPr>
        <xdr:cNvPr id="23149" name="Text 203">
          <a:extLst>
            <a:ext uri="{FF2B5EF4-FFF2-40B4-BE49-F238E27FC236}">
              <a16:creationId xmlns:a16="http://schemas.microsoft.com/office/drawing/2014/main" id="{03E15C7E-6906-E1A8-42E0-3A760F122416}"/>
            </a:ext>
          </a:extLst>
        </xdr:cNvPr>
        <xdr:cNvSpPr txBox="1">
          <a:spLocks noChangeArrowheads="1"/>
        </xdr:cNvSpPr>
      </xdr:nvSpPr>
      <xdr:spPr bwMode="auto">
        <a:xfrm>
          <a:off x="11525250" y="1581721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996</xdr:row>
      <xdr:rowOff>95250</xdr:rowOff>
    </xdr:from>
    <xdr:to>
      <xdr:col>18</xdr:col>
      <xdr:colOff>1219200</xdr:colOff>
      <xdr:row>997</xdr:row>
      <xdr:rowOff>123825</xdr:rowOff>
    </xdr:to>
    <xdr:sp macro="" textlink="">
      <xdr:nvSpPr>
        <xdr:cNvPr id="23150" name="Text 204">
          <a:extLst>
            <a:ext uri="{FF2B5EF4-FFF2-40B4-BE49-F238E27FC236}">
              <a16:creationId xmlns:a16="http://schemas.microsoft.com/office/drawing/2014/main" id="{0E6E6F9F-2FBD-D0A4-B5B8-3F12A7E29763}"/>
            </a:ext>
          </a:extLst>
        </xdr:cNvPr>
        <xdr:cNvSpPr txBox="1">
          <a:spLocks noChangeArrowheads="1"/>
        </xdr:cNvSpPr>
      </xdr:nvSpPr>
      <xdr:spPr bwMode="auto">
        <a:xfrm>
          <a:off x="11525250" y="161734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1018</xdr:row>
      <xdr:rowOff>95250</xdr:rowOff>
    </xdr:from>
    <xdr:to>
      <xdr:col>18</xdr:col>
      <xdr:colOff>1219200</xdr:colOff>
      <xdr:row>1019</xdr:row>
      <xdr:rowOff>123825</xdr:rowOff>
    </xdr:to>
    <xdr:sp macro="" textlink="">
      <xdr:nvSpPr>
        <xdr:cNvPr id="23151" name="Text 205">
          <a:extLst>
            <a:ext uri="{FF2B5EF4-FFF2-40B4-BE49-F238E27FC236}">
              <a16:creationId xmlns:a16="http://schemas.microsoft.com/office/drawing/2014/main" id="{13F2040C-69C2-1254-6F59-8D0FE02D30E8}"/>
            </a:ext>
          </a:extLst>
        </xdr:cNvPr>
        <xdr:cNvSpPr txBox="1">
          <a:spLocks noChangeArrowheads="1"/>
        </xdr:cNvSpPr>
      </xdr:nvSpPr>
      <xdr:spPr bwMode="auto">
        <a:xfrm>
          <a:off x="11525250" y="1652968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1040</xdr:row>
      <xdr:rowOff>95250</xdr:rowOff>
    </xdr:from>
    <xdr:to>
      <xdr:col>18</xdr:col>
      <xdr:colOff>1219200</xdr:colOff>
      <xdr:row>1041</xdr:row>
      <xdr:rowOff>133350</xdr:rowOff>
    </xdr:to>
    <xdr:sp macro="" textlink="">
      <xdr:nvSpPr>
        <xdr:cNvPr id="23152" name="Text 206">
          <a:extLst>
            <a:ext uri="{FF2B5EF4-FFF2-40B4-BE49-F238E27FC236}">
              <a16:creationId xmlns:a16="http://schemas.microsoft.com/office/drawing/2014/main" id="{8BEE7E07-7B68-C994-B9D1-1663D95B15C3}"/>
            </a:ext>
          </a:extLst>
        </xdr:cNvPr>
        <xdr:cNvSpPr txBox="1">
          <a:spLocks noChangeArrowheads="1"/>
        </xdr:cNvSpPr>
      </xdr:nvSpPr>
      <xdr:spPr bwMode="auto">
        <a:xfrm>
          <a:off x="11525250" y="1688592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1062</xdr:row>
      <xdr:rowOff>95250</xdr:rowOff>
    </xdr:from>
    <xdr:to>
      <xdr:col>18</xdr:col>
      <xdr:colOff>1219200</xdr:colOff>
      <xdr:row>1063</xdr:row>
      <xdr:rowOff>133350</xdr:rowOff>
    </xdr:to>
    <xdr:sp macro="" textlink="">
      <xdr:nvSpPr>
        <xdr:cNvPr id="23153" name="Text 207">
          <a:extLst>
            <a:ext uri="{FF2B5EF4-FFF2-40B4-BE49-F238E27FC236}">
              <a16:creationId xmlns:a16="http://schemas.microsoft.com/office/drawing/2014/main" id="{CC1D75C1-BF0C-5652-086F-0804B84B5DA2}"/>
            </a:ext>
          </a:extLst>
        </xdr:cNvPr>
        <xdr:cNvSpPr txBox="1">
          <a:spLocks noChangeArrowheads="1"/>
        </xdr:cNvSpPr>
      </xdr:nvSpPr>
      <xdr:spPr bwMode="auto">
        <a:xfrm>
          <a:off x="11525250" y="1724215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1084</xdr:row>
      <xdr:rowOff>95250</xdr:rowOff>
    </xdr:from>
    <xdr:to>
      <xdr:col>18</xdr:col>
      <xdr:colOff>1219200</xdr:colOff>
      <xdr:row>1085</xdr:row>
      <xdr:rowOff>133350</xdr:rowOff>
    </xdr:to>
    <xdr:sp macro="" textlink="">
      <xdr:nvSpPr>
        <xdr:cNvPr id="23154" name="Text 208">
          <a:extLst>
            <a:ext uri="{FF2B5EF4-FFF2-40B4-BE49-F238E27FC236}">
              <a16:creationId xmlns:a16="http://schemas.microsoft.com/office/drawing/2014/main" id="{93474019-CD7B-54E5-32D9-42807E402946}"/>
            </a:ext>
          </a:extLst>
        </xdr:cNvPr>
        <xdr:cNvSpPr txBox="1">
          <a:spLocks noChangeArrowheads="1"/>
        </xdr:cNvSpPr>
      </xdr:nvSpPr>
      <xdr:spPr bwMode="auto">
        <a:xfrm>
          <a:off x="11525250" y="1759839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1106</xdr:row>
      <xdr:rowOff>95250</xdr:rowOff>
    </xdr:from>
    <xdr:to>
      <xdr:col>18</xdr:col>
      <xdr:colOff>1219200</xdr:colOff>
      <xdr:row>1107</xdr:row>
      <xdr:rowOff>133350</xdr:rowOff>
    </xdr:to>
    <xdr:sp macro="" textlink="">
      <xdr:nvSpPr>
        <xdr:cNvPr id="23155" name="Text 209">
          <a:extLst>
            <a:ext uri="{FF2B5EF4-FFF2-40B4-BE49-F238E27FC236}">
              <a16:creationId xmlns:a16="http://schemas.microsoft.com/office/drawing/2014/main" id="{FE9037C2-AF43-E9A5-0AE1-DF4D5599D3F6}"/>
            </a:ext>
          </a:extLst>
        </xdr:cNvPr>
        <xdr:cNvSpPr txBox="1">
          <a:spLocks noChangeArrowheads="1"/>
        </xdr:cNvSpPr>
      </xdr:nvSpPr>
      <xdr:spPr bwMode="auto">
        <a:xfrm>
          <a:off x="11525250" y="1795462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1128</xdr:row>
      <xdr:rowOff>95250</xdr:rowOff>
    </xdr:from>
    <xdr:to>
      <xdr:col>18</xdr:col>
      <xdr:colOff>1219200</xdr:colOff>
      <xdr:row>1129</xdr:row>
      <xdr:rowOff>133350</xdr:rowOff>
    </xdr:to>
    <xdr:sp macro="" textlink="">
      <xdr:nvSpPr>
        <xdr:cNvPr id="23156" name="Text 210">
          <a:extLst>
            <a:ext uri="{FF2B5EF4-FFF2-40B4-BE49-F238E27FC236}">
              <a16:creationId xmlns:a16="http://schemas.microsoft.com/office/drawing/2014/main" id="{942BC743-ACDB-6315-0FE9-16A70E0E1E0C}"/>
            </a:ext>
          </a:extLst>
        </xdr:cNvPr>
        <xdr:cNvSpPr txBox="1">
          <a:spLocks noChangeArrowheads="1"/>
        </xdr:cNvSpPr>
      </xdr:nvSpPr>
      <xdr:spPr bwMode="auto">
        <a:xfrm>
          <a:off x="11525250" y="1831086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1150</xdr:row>
      <xdr:rowOff>95250</xdr:rowOff>
    </xdr:from>
    <xdr:to>
      <xdr:col>18</xdr:col>
      <xdr:colOff>1219200</xdr:colOff>
      <xdr:row>1151</xdr:row>
      <xdr:rowOff>133350</xdr:rowOff>
    </xdr:to>
    <xdr:sp macro="" textlink="">
      <xdr:nvSpPr>
        <xdr:cNvPr id="23157" name="Text 211">
          <a:extLst>
            <a:ext uri="{FF2B5EF4-FFF2-40B4-BE49-F238E27FC236}">
              <a16:creationId xmlns:a16="http://schemas.microsoft.com/office/drawing/2014/main" id="{69BCFDAB-A736-0B52-CF49-FE354ED0325C}"/>
            </a:ext>
          </a:extLst>
        </xdr:cNvPr>
        <xdr:cNvSpPr txBox="1">
          <a:spLocks noChangeArrowheads="1"/>
        </xdr:cNvSpPr>
      </xdr:nvSpPr>
      <xdr:spPr bwMode="auto">
        <a:xfrm>
          <a:off x="11525250" y="1866709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1172</xdr:row>
      <xdr:rowOff>95250</xdr:rowOff>
    </xdr:from>
    <xdr:to>
      <xdr:col>18</xdr:col>
      <xdr:colOff>1219200</xdr:colOff>
      <xdr:row>1173</xdr:row>
      <xdr:rowOff>133350</xdr:rowOff>
    </xdr:to>
    <xdr:sp macro="" textlink="">
      <xdr:nvSpPr>
        <xdr:cNvPr id="23158" name="Text 212">
          <a:extLst>
            <a:ext uri="{FF2B5EF4-FFF2-40B4-BE49-F238E27FC236}">
              <a16:creationId xmlns:a16="http://schemas.microsoft.com/office/drawing/2014/main" id="{14F4A012-5760-353E-7FF3-DB47F0BCE237}"/>
            </a:ext>
          </a:extLst>
        </xdr:cNvPr>
        <xdr:cNvSpPr txBox="1">
          <a:spLocks noChangeArrowheads="1"/>
        </xdr:cNvSpPr>
      </xdr:nvSpPr>
      <xdr:spPr bwMode="auto">
        <a:xfrm>
          <a:off x="11525250" y="1902333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1194</xdr:row>
      <xdr:rowOff>95250</xdr:rowOff>
    </xdr:from>
    <xdr:to>
      <xdr:col>18</xdr:col>
      <xdr:colOff>1219200</xdr:colOff>
      <xdr:row>1195</xdr:row>
      <xdr:rowOff>133350</xdr:rowOff>
    </xdr:to>
    <xdr:sp macro="" textlink="">
      <xdr:nvSpPr>
        <xdr:cNvPr id="23159" name="Text 213">
          <a:extLst>
            <a:ext uri="{FF2B5EF4-FFF2-40B4-BE49-F238E27FC236}">
              <a16:creationId xmlns:a16="http://schemas.microsoft.com/office/drawing/2014/main" id="{0A15003C-63A9-2C3C-788A-F52A8B18297D}"/>
            </a:ext>
          </a:extLst>
        </xdr:cNvPr>
        <xdr:cNvSpPr txBox="1">
          <a:spLocks noChangeArrowheads="1"/>
        </xdr:cNvSpPr>
      </xdr:nvSpPr>
      <xdr:spPr bwMode="auto">
        <a:xfrm>
          <a:off x="11525250" y="1937956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1216</xdr:row>
      <xdr:rowOff>95250</xdr:rowOff>
    </xdr:from>
    <xdr:to>
      <xdr:col>18</xdr:col>
      <xdr:colOff>1219200</xdr:colOff>
      <xdr:row>1217</xdr:row>
      <xdr:rowOff>133350</xdr:rowOff>
    </xdr:to>
    <xdr:sp macro="" textlink="">
      <xdr:nvSpPr>
        <xdr:cNvPr id="23160" name="Text 214">
          <a:extLst>
            <a:ext uri="{FF2B5EF4-FFF2-40B4-BE49-F238E27FC236}">
              <a16:creationId xmlns:a16="http://schemas.microsoft.com/office/drawing/2014/main" id="{2C6768EE-9B32-6979-AC0D-14F612A7FA54}"/>
            </a:ext>
          </a:extLst>
        </xdr:cNvPr>
        <xdr:cNvSpPr txBox="1">
          <a:spLocks noChangeArrowheads="1"/>
        </xdr:cNvSpPr>
      </xdr:nvSpPr>
      <xdr:spPr bwMode="auto">
        <a:xfrm>
          <a:off x="11525250" y="1973580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1238</xdr:row>
      <xdr:rowOff>95250</xdr:rowOff>
    </xdr:from>
    <xdr:to>
      <xdr:col>18</xdr:col>
      <xdr:colOff>1219200</xdr:colOff>
      <xdr:row>1239</xdr:row>
      <xdr:rowOff>133350</xdr:rowOff>
    </xdr:to>
    <xdr:sp macro="" textlink="">
      <xdr:nvSpPr>
        <xdr:cNvPr id="23161" name="Text 215">
          <a:extLst>
            <a:ext uri="{FF2B5EF4-FFF2-40B4-BE49-F238E27FC236}">
              <a16:creationId xmlns:a16="http://schemas.microsoft.com/office/drawing/2014/main" id="{5CC4CA8A-DE93-E0EC-6C80-9C94E443D6F5}"/>
            </a:ext>
          </a:extLst>
        </xdr:cNvPr>
        <xdr:cNvSpPr txBox="1">
          <a:spLocks noChangeArrowheads="1"/>
        </xdr:cNvSpPr>
      </xdr:nvSpPr>
      <xdr:spPr bwMode="auto">
        <a:xfrm>
          <a:off x="11525250" y="2009203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1260</xdr:row>
      <xdr:rowOff>95250</xdr:rowOff>
    </xdr:from>
    <xdr:to>
      <xdr:col>18</xdr:col>
      <xdr:colOff>1219200</xdr:colOff>
      <xdr:row>1261</xdr:row>
      <xdr:rowOff>133350</xdr:rowOff>
    </xdr:to>
    <xdr:sp macro="" textlink="">
      <xdr:nvSpPr>
        <xdr:cNvPr id="23162" name="Text 216">
          <a:extLst>
            <a:ext uri="{FF2B5EF4-FFF2-40B4-BE49-F238E27FC236}">
              <a16:creationId xmlns:a16="http://schemas.microsoft.com/office/drawing/2014/main" id="{7E347A39-E7B7-9E89-8EDD-207A92C30DCE}"/>
            </a:ext>
          </a:extLst>
        </xdr:cNvPr>
        <xdr:cNvSpPr txBox="1">
          <a:spLocks noChangeArrowheads="1"/>
        </xdr:cNvSpPr>
      </xdr:nvSpPr>
      <xdr:spPr bwMode="auto">
        <a:xfrm>
          <a:off x="11525250" y="2044827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1282</xdr:row>
      <xdr:rowOff>95250</xdr:rowOff>
    </xdr:from>
    <xdr:to>
      <xdr:col>18</xdr:col>
      <xdr:colOff>1219200</xdr:colOff>
      <xdr:row>1283</xdr:row>
      <xdr:rowOff>133350</xdr:rowOff>
    </xdr:to>
    <xdr:sp macro="" textlink="">
      <xdr:nvSpPr>
        <xdr:cNvPr id="23163" name="Text 217">
          <a:extLst>
            <a:ext uri="{FF2B5EF4-FFF2-40B4-BE49-F238E27FC236}">
              <a16:creationId xmlns:a16="http://schemas.microsoft.com/office/drawing/2014/main" id="{A31BE556-9636-BC99-5D46-E50C9F3B5995}"/>
            </a:ext>
          </a:extLst>
        </xdr:cNvPr>
        <xdr:cNvSpPr txBox="1">
          <a:spLocks noChangeArrowheads="1"/>
        </xdr:cNvSpPr>
      </xdr:nvSpPr>
      <xdr:spPr bwMode="auto">
        <a:xfrm>
          <a:off x="11525250" y="2080450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1304</xdr:row>
      <xdr:rowOff>95250</xdr:rowOff>
    </xdr:from>
    <xdr:to>
      <xdr:col>18</xdr:col>
      <xdr:colOff>1219200</xdr:colOff>
      <xdr:row>1305</xdr:row>
      <xdr:rowOff>133350</xdr:rowOff>
    </xdr:to>
    <xdr:sp macro="" textlink="">
      <xdr:nvSpPr>
        <xdr:cNvPr id="23164" name="Text 218">
          <a:extLst>
            <a:ext uri="{FF2B5EF4-FFF2-40B4-BE49-F238E27FC236}">
              <a16:creationId xmlns:a16="http://schemas.microsoft.com/office/drawing/2014/main" id="{DBBF9056-C437-017C-289A-C098FFDD0636}"/>
            </a:ext>
          </a:extLst>
        </xdr:cNvPr>
        <xdr:cNvSpPr txBox="1">
          <a:spLocks noChangeArrowheads="1"/>
        </xdr:cNvSpPr>
      </xdr:nvSpPr>
      <xdr:spPr bwMode="auto">
        <a:xfrm>
          <a:off x="11525250" y="2116074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1326</xdr:row>
      <xdr:rowOff>95250</xdr:rowOff>
    </xdr:from>
    <xdr:to>
      <xdr:col>18</xdr:col>
      <xdr:colOff>1219200</xdr:colOff>
      <xdr:row>1327</xdr:row>
      <xdr:rowOff>133350</xdr:rowOff>
    </xdr:to>
    <xdr:sp macro="" textlink="">
      <xdr:nvSpPr>
        <xdr:cNvPr id="23165" name="Text 219">
          <a:extLst>
            <a:ext uri="{FF2B5EF4-FFF2-40B4-BE49-F238E27FC236}">
              <a16:creationId xmlns:a16="http://schemas.microsoft.com/office/drawing/2014/main" id="{1C5AB784-667A-C9F1-5FCD-D247DE1163FD}"/>
            </a:ext>
          </a:extLst>
        </xdr:cNvPr>
        <xdr:cNvSpPr txBox="1">
          <a:spLocks noChangeArrowheads="1"/>
        </xdr:cNvSpPr>
      </xdr:nvSpPr>
      <xdr:spPr bwMode="auto">
        <a:xfrm>
          <a:off x="11525250" y="2151697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1348</xdr:row>
      <xdr:rowOff>95250</xdr:rowOff>
    </xdr:from>
    <xdr:to>
      <xdr:col>18</xdr:col>
      <xdr:colOff>1219200</xdr:colOff>
      <xdr:row>1349</xdr:row>
      <xdr:rowOff>133350</xdr:rowOff>
    </xdr:to>
    <xdr:sp macro="" textlink="">
      <xdr:nvSpPr>
        <xdr:cNvPr id="23166" name="Text 220">
          <a:extLst>
            <a:ext uri="{FF2B5EF4-FFF2-40B4-BE49-F238E27FC236}">
              <a16:creationId xmlns:a16="http://schemas.microsoft.com/office/drawing/2014/main" id="{8400C135-09DD-8310-4FD6-D740788FE74B}"/>
            </a:ext>
          </a:extLst>
        </xdr:cNvPr>
        <xdr:cNvSpPr txBox="1">
          <a:spLocks noChangeArrowheads="1"/>
        </xdr:cNvSpPr>
      </xdr:nvSpPr>
      <xdr:spPr bwMode="auto">
        <a:xfrm>
          <a:off x="11525250" y="2187321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1370</xdr:row>
      <xdr:rowOff>95250</xdr:rowOff>
    </xdr:from>
    <xdr:to>
      <xdr:col>18</xdr:col>
      <xdr:colOff>1219200</xdr:colOff>
      <xdr:row>1371</xdr:row>
      <xdr:rowOff>133350</xdr:rowOff>
    </xdr:to>
    <xdr:sp macro="" textlink="">
      <xdr:nvSpPr>
        <xdr:cNvPr id="23167" name="Text 221">
          <a:extLst>
            <a:ext uri="{FF2B5EF4-FFF2-40B4-BE49-F238E27FC236}">
              <a16:creationId xmlns:a16="http://schemas.microsoft.com/office/drawing/2014/main" id="{BCCF3D41-B001-2094-D41C-FE04C1A27B24}"/>
            </a:ext>
          </a:extLst>
        </xdr:cNvPr>
        <xdr:cNvSpPr txBox="1">
          <a:spLocks noChangeArrowheads="1"/>
        </xdr:cNvSpPr>
      </xdr:nvSpPr>
      <xdr:spPr bwMode="auto">
        <a:xfrm>
          <a:off x="11525250" y="2222944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1392</xdr:row>
      <xdr:rowOff>95250</xdr:rowOff>
    </xdr:from>
    <xdr:to>
      <xdr:col>18</xdr:col>
      <xdr:colOff>1219200</xdr:colOff>
      <xdr:row>1393</xdr:row>
      <xdr:rowOff>133350</xdr:rowOff>
    </xdr:to>
    <xdr:sp macro="" textlink="">
      <xdr:nvSpPr>
        <xdr:cNvPr id="23168" name="Text 222">
          <a:extLst>
            <a:ext uri="{FF2B5EF4-FFF2-40B4-BE49-F238E27FC236}">
              <a16:creationId xmlns:a16="http://schemas.microsoft.com/office/drawing/2014/main" id="{36906454-3EFC-D4E4-BBBC-8E7F8D634DA2}"/>
            </a:ext>
          </a:extLst>
        </xdr:cNvPr>
        <xdr:cNvSpPr txBox="1">
          <a:spLocks noChangeArrowheads="1"/>
        </xdr:cNvSpPr>
      </xdr:nvSpPr>
      <xdr:spPr bwMode="auto">
        <a:xfrm>
          <a:off x="11525250" y="22585680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1414</xdr:row>
      <xdr:rowOff>95250</xdr:rowOff>
    </xdr:from>
    <xdr:to>
      <xdr:col>18</xdr:col>
      <xdr:colOff>1219200</xdr:colOff>
      <xdr:row>1415</xdr:row>
      <xdr:rowOff>133350</xdr:rowOff>
    </xdr:to>
    <xdr:sp macro="" textlink="">
      <xdr:nvSpPr>
        <xdr:cNvPr id="23169" name="Text 223">
          <a:extLst>
            <a:ext uri="{FF2B5EF4-FFF2-40B4-BE49-F238E27FC236}">
              <a16:creationId xmlns:a16="http://schemas.microsoft.com/office/drawing/2014/main" id="{E51F667F-3796-4C4C-A4FE-5E4FD4738E0C}"/>
            </a:ext>
          </a:extLst>
        </xdr:cNvPr>
        <xdr:cNvSpPr txBox="1">
          <a:spLocks noChangeArrowheads="1"/>
        </xdr:cNvSpPr>
      </xdr:nvSpPr>
      <xdr:spPr bwMode="auto">
        <a:xfrm>
          <a:off x="11525250" y="2294191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1436</xdr:row>
      <xdr:rowOff>95250</xdr:rowOff>
    </xdr:from>
    <xdr:to>
      <xdr:col>18</xdr:col>
      <xdr:colOff>1219200</xdr:colOff>
      <xdr:row>1437</xdr:row>
      <xdr:rowOff>123825</xdr:rowOff>
    </xdr:to>
    <xdr:sp macro="" textlink="">
      <xdr:nvSpPr>
        <xdr:cNvPr id="23170" name="Text 224">
          <a:extLst>
            <a:ext uri="{FF2B5EF4-FFF2-40B4-BE49-F238E27FC236}">
              <a16:creationId xmlns:a16="http://schemas.microsoft.com/office/drawing/2014/main" id="{53F73221-F8CB-EA78-9684-8D729E5564D9}"/>
            </a:ext>
          </a:extLst>
        </xdr:cNvPr>
        <xdr:cNvSpPr txBox="1">
          <a:spLocks noChangeArrowheads="1"/>
        </xdr:cNvSpPr>
      </xdr:nvSpPr>
      <xdr:spPr bwMode="auto">
        <a:xfrm>
          <a:off x="11525250" y="2329815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1458</xdr:row>
      <xdr:rowOff>95250</xdr:rowOff>
    </xdr:from>
    <xdr:to>
      <xdr:col>18</xdr:col>
      <xdr:colOff>1219200</xdr:colOff>
      <xdr:row>1459</xdr:row>
      <xdr:rowOff>133350</xdr:rowOff>
    </xdr:to>
    <xdr:sp macro="" textlink="">
      <xdr:nvSpPr>
        <xdr:cNvPr id="23171" name="Text 225">
          <a:extLst>
            <a:ext uri="{FF2B5EF4-FFF2-40B4-BE49-F238E27FC236}">
              <a16:creationId xmlns:a16="http://schemas.microsoft.com/office/drawing/2014/main" id="{8F85E70D-2C70-3430-899F-9EF5E4AE0EBB}"/>
            </a:ext>
          </a:extLst>
        </xdr:cNvPr>
        <xdr:cNvSpPr txBox="1">
          <a:spLocks noChangeArrowheads="1"/>
        </xdr:cNvSpPr>
      </xdr:nvSpPr>
      <xdr:spPr bwMode="auto">
        <a:xfrm>
          <a:off x="11525250" y="23654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1480</xdr:row>
      <xdr:rowOff>95250</xdr:rowOff>
    </xdr:from>
    <xdr:to>
      <xdr:col>18</xdr:col>
      <xdr:colOff>1219200</xdr:colOff>
      <xdr:row>1481</xdr:row>
      <xdr:rowOff>123825</xdr:rowOff>
    </xdr:to>
    <xdr:sp macro="" textlink="">
      <xdr:nvSpPr>
        <xdr:cNvPr id="23172" name="Text 226">
          <a:extLst>
            <a:ext uri="{FF2B5EF4-FFF2-40B4-BE49-F238E27FC236}">
              <a16:creationId xmlns:a16="http://schemas.microsoft.com/office/drawing/2014/main" id="{4DFA517A-EB24-397C-5D36-11F52641E16A}"/>
            </a:ext>
          </a:extLst>
        </xdr:cNvPr>
        <xdr:cNvSpPr txBox="1">
          <a:spLocks noChangeArrowheads="1"/>
        </xdr:cNvSpPr>
      </xdr:nvSpPr>
      <xdr:spPr bwMode="auto">
        <a:xfrm>
          <a:off x="11525250" y="2401062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1502</xdr:row>
      <xdr:rowOff>95250</xdr:rowOff>
    </xdr:from>
    <xdr:to>
      <xdr:col>18</xdr:col>
      <xdr:colOff>1219200</xdr:colOff>
      <xdr:row>1503</xdr:row>
      <xdr:rowOff>123825</xdr:rowOff>
    </xdr:to>
    <xdr:sp macro="" textlink="">
      <xdr:nvSpPr>
        <xdr:cNvPr id="23173" name="Text 227">
          <a:extLst>
            <a:ext uri="{FF2B5EF4-FFF2-40B4-BE49-F238E27FC236}">
              <a16:creationId xmlns:a16="http://schemas.microsoft.com/office/drawing/2014/main" id="{F4A0ED4C-7273-CEC2-7887-C0241A303FAA}"/>
            </a:ext>
          </a:extLst>
        </xdr:cNvPr>
        <xdr:cNvSpPr txBox="1">
          <a:spLocks noChangeArrowheads="1"/>
        </xdr:cNvSpPr>
      </xdr:nvSpPr>
      <xdr:spPr bwMode="auto">
        <a:xfrm>
          <a:off x="11525250" y="2436685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74" name="Text 228">
          <a:extLst>
            <a:ext uri="{FF2B5EF4-FFF2-40B4-BE49-F238E27FC236}">
              <a16:creationId xmlns:a16="http://schemas.microsoft.com/office/drawing/2014/main" id="{ED668D29-71BD-AD31-50F1-6126ABEAED32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75" name="Text 229">
          <a:extLst>
            <a:ext uri="{FF2B5EF4-FFF2-40B4-BE49-F238E27FC236}">
              <a16:creationId xmlns:a16="http://schemas.microsoft.com/office/drawing/2014/main" id="{3EF90D5D-4EF7-821D-23E8-501FB418E1F2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76" name="Text 230">
          <a:extLst>
            <a:ext uri="{FF2B5EF4-FFF2-40B4-BE49-F238E27FC236}">
              <a16:creationId xmlns:a16="http://schemas.microsoft.com/office/drawing/2014/main" id="{D6AF445F-3D34-1A7C-63D2-038EF843922C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77" name="Text 231">
          <a:extLst>
            <a:ext uri="{FF2B5EF4-FFF2-40B4-BE49-F238E27FC236}">
              <a16:creationId xmlns:a16="http://schemas.microsoft.com/office/drawing/2014/main" id="{916E5BF7-4C80-B1FF-985A-6CE3992BAE31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78" name="Text 232">
          <a:extLst>
            <a:ext uri="{FF2B5EF4-FFF2-40B4-BE49-F238E27FC236}">
              <a16:creationId xmlns:a16="http://schemas.microsoft.com/office/drawing/2014/main" id="{8B057F76-8B77-8519-9213-681D23A63563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79" name="Text 233">
          <a:extLst>
            <a:ext uri="{FF2B5EF4-FFF2-40B4-BE49-F238E27FC236}">
              <a16:creationId xmlns:a16="http://schemas.microsoft.com/office/drawing/2014/main" id="{66FA8416-60FE-23D3-064D-174BF6465EC1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80" name="Text 234">
          <a:extLst>
            <a:ext uri="{FF2B5EF4-FFF2-40B4-BE49-F238E27FC236}">
              <a16:creationId xmlns:a16="http://schemas.microsoft.com/office/drawing/2014/main" id="{D9D2C461-7FA3-B879-B61A-21A70ACDB7D4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81" name="Text 235">
          <a:extLst>
            <a:ext uri="{FF2B5EF4-FFF2-40B4-BE49-F238E27FC236}">
              <a16:creationId xmlns:a16="http://schemas.microsoft.com/office/drawing/2014/main" id="{3414E4D4-A26F-B390-A9F7-B2FA1C531311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82" name="Text 236">
          <a:extLst>
            <a:ext uri="{FF2B5EF4-FFF2-40B4-BE49-F238E27FC236}">
              <a16:creationId xmlns:a16="http://schemas.microsoft.com/office/drawing/2014/main" id="{E5882FB5-0EFC-AE54-D1FD-AA0642835AA9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83" name="Text 237">
          <a:extLst>
            <a:ext uri="{FF2B5EF4-FFF2-40B4-BE49-F238E27FC236}">
              <a16:creationId xmlns:a16="http://schemas.microsoft.com/office/drawing/2014/main" id="{1CB163DE-DC3D-E29D-9ABF-05DD328692FA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1520</xdr:row>
      <xdr:rowOff>66675</xdr:rowOff>
    </xdr:from>
    <xdr:to>
      <xdr:col>18</xdr:col>
      <xdr:colOff>1219200</xdr:colOff>
      <xdr:row>1521</xdr:row>
      <xdr:rowOff>104775</xdr:rowOff>
    </xdr:to>
    <xdr:sp macro="" textlink="">
      <xdr:nvSpPr>
        <xdr:cNvPr id="23184" name="Text 238">
          <a:extLst>
            <a:ext uri="{FF2B5EF4-FFF2-40B4-BE49-F238E27FC236}">
              <a16:creationId xmlns:a16="http://schemas.microsoft.com/office/drawing/2014/main" id="{A997D3A9-CD66-FBCF-5CD1-7E465E9A24A1}"/>
            </a:ext>
          </a:extLst>
        </xdr:cNvPr>
        <xdr:cNvSpPr txBox="1">
          <a:spLocks noChangeArrowheads="1"/>
        </xdr:cNvSpPr>
      </xdr:nvSpPr>
      <xdr:spPr bwMode="auto">
        <a:xfrm>
          <a:off x="11525250" y="246554625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85" name="Text 239">
          <a:extLst>
            <a:ext uri="{FF2B5EF4-FFF2-40B4-BE49-F238E27FC236}">
              <a16:creationId xmlns:a16="http://schemas.microsoft.com/office/drawing/2014/main" id="{3583D810-13FF-837A-7CBF-A5FBCECAC21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86" name="Text 240">
          <a:extLst>
            <a:ext uri="{FF2B5EF4-FFF2-40B4-BE49-F238E27FC236}">
              <a16:creationId xmlns:a16="http://schemas.microsoft.com/office/drawing/2014/main" id="{B51E927A-3546-8FF6-6C8E-0BAB4BFADA2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72</xdr:row>
      <xdr:rowOff>95250</xdr:rowOff>
    </xdr:from>
    <xdr:to>
      <xdr:col>18</xdr:col>
      <xdr:colOff>1219200</xdr:colOff>
      <xdr:row>73</xdr:row>
      <xdr:rowOff>123825</xdr:rowOff>
    </xdr:to>
    <xdr:sp macro="" textlink="">
      <xdr:nvSpPr>
        <xdr:cNvPr id="23187" name="Text 241">
          <a:extLst>
            <a:ext uri="{FF2B5EF4-FFF2-40B4-BE49-F238E27FC236}">
              <a16:creationId xmlns:a16="http://schemas.microsoft.com/office/drawing/2014/main" id="{C4154851-E28A-53A6-739A-69CB3DABAF08}"/>
            </a:ext>
          </a:extLst>
        </xdr:cNvPr>
        <xdr:cNvSpPr txBox="1">
          <a:spLocks noChangeArrowheads="1"/>
        </xdr:cNvSpPr>
      </xdr:nvSpPr>
      <xdr:spPr bwMode="auto">
        <a:xfrm>
          <a:off x="11525250" y="121158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72</xdr:row>
      <xdr:rowOff>95250</xdr:rowOff>
    </xdr:from>
    <xdr:to>
      <xdr:col>18</xdr:col>
      <xdr:colOff>1219200</xdr:colOff>
      <xdr:row>73</xdr:row>
      <xdr:rowOff>123825</xdr:rowOff>
    </xdr:to>
    <xdr:sp macro="" textlink="">
      <xdr:nvSpPr>
        <xdr:cNvPr id="23188" name="Text 242">
          <a:extLst>
            <a:ext uri="{FF2B5EF4-FFF2-40B4-BE49-F238E27FC236}">
              <a16:creationId xmlns:a16="http://schemas.microsoft.com/office/drawing/2014/main" id="{2442305D-B889-B749-42F1-6A9D350C9314}"/>
            </a:ext>
          </a:extLst>
        </xdr:cNvPr>
        <xdr:cNvSpPr txBox="1">
          <a:spLocks noChangeArrowheads="1"/>
        </xdr:cNvSpPr>
      </xdr:nvSpPr>
      <xdr:spPr bwMode="auto">
        <a:xfrm>
          <a:off x="11525250" y="1211580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89" name="Text 243">
          <a:extLst>
            <a:ext uri="{FF2B5EF4-FFF2-40B4-BE49-F238E27FC236}">
              <a16:creationId xmlns:a16="http://schemas.microsoft.com/office/drawing/2014/main" id="{665726A8-06AF-4983-B228-6A9F0D1629C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0" name="Text 244">
          <a:extLst>
            <a:ext uri="{FF2B5EF4-FFF2-40B4-BE49-F238E27FC236}">
              <a16:creationId xmlns:a16="http://schemas.microsoft.com/office/drawing/2014/main" id="{D3D08E3D-3CA8-381E-3197-8ECB89F6C2B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1" name="Text 245">
          <a:extLst>
            <a:ext uri="{FF2B5EF4-FFF2-40B4-BE49-F238E27FC236}">
              <a16:creationId xmlns:a16="http://schemas.microsoft.com/office/drawing/2014/main" id="{47F195FD-72B2-05C4-299A-69D973BB833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2" name="Text 246">
          <a:extLst>
            <a:ext uri="{FF2B5EF4-FFF2-40B4-BE49-F238E27FC236}">
              <a16:creationId xmlns:a16="http://schemas.microsoft.com/office/drawing/2014/main" id="{A688A788-2A3C-2A19-8B5A-8880DC55A62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3" name="Text 247">
          <a:extLst>
            <a:ext uri="{FF2B5EF4-FFF2-40B4-BE49-F238E27FC236}">
              <a16:creationId xmlns:a16="http://schemas.microsoft.com/office/drawing/2014/main" id="{924CC0C8-1E93-D07F-636B-B3A432FF402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4" name="Text 248">
          <a:extLst>
            <a:ext uri="{FF2B5EF4-FFF2-40B4-BE49-F238E27FC236}">
              <a16:creationId xmlns:a16="http://schemas.microsoft.com/office/drawing/2014/main" id="{45D6F16B-AB0C-2CE0-7428-7B76944D39A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5" name="Text 249">
          <a:extLst>
            <a:ext uri="{FF2B5EF4-FFF2-40B4-BE49-F238E27FC236}">
              <a16:creationId xmlns:a16="http://schemas.microsoft.com/office/drawing/2014/main" id="{FCB12DC1-AF16-124E-4F6D-CA3FF385388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6" name="Text 250">
          <a:extLst>
            <a:ext uri="{FF2B5EF4-FFF2-40B4-BE49-F238E27FC236}">
              <a16:creationId xmlns:a16="http://schemas.microsoft.com/office/drawing/2014/main" id="{8A7B151D-65DC-B0A4-4371-900EE36B945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7" name="Text 251">
          <a:extLst>
            <a:ext uri="{FF2B5EF4-FFF2-40B4-BE49-F238E27FC236}">
              <a16:creationId xmlns:a16="http://schemas.microsoft.com/office/drawing/2014/main" id="{FD67F83A-1272-70F4-D229-2ABCFA26359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8" name="Text 252">
          <a:extLst>
            <a:ext uri="{FF2B5EF4-FFF2-40B4-BE49-F238E27FC236}">
              <a16:creationId xmlns:a16="http://schemas.microsoft.com/office/drawing/2014/main" id="{3889316F-A7D4-A2A5-37E6-169CEDA6ADE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199" name="Text 253">
          <a:extLst>
            <a:ext uri="{FF2B5EF4-FFF2-40B4-BE49-F238E27FC236}">
              <a16:creationId xmlns:a16="http://schemas.microsoft.com/office/drawing/2014/main" id="{726C5C09-7AC1-06F9-D4E8-C660E079C83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0" name="Text 254">
          <a:extLst>
            <a:ext uri="{FF2B5EF4-FFF2-40B4-BE49-F238E27FC236}">
              <a16:creationId xmlns:a16="http://schemas.microsoft.com/office/drawing/2014/main" id="{389FADF2-0134-EC5E-D489-346E63A6391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1" name="Text 255">
          <a:extLst>
            <a:ext uri="{FF2B5EF4-FFF2-40B4-BE49-F238E27FC236}">
              <a16:creationId xmlns:a16="http://schemas.microsoft.com/office/drawing/2014/main" id="{B0348E54-E1BD-BB1A-E307-07263AE19C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2" name="Text 256">
          <a:extLst>
            <a:ext uri="{FF2B5EF4-FFF2-40B4-BE49-F238E27FC236}">
              <a16:creationId xmlns:a16="http://schemas.microsoft.com/office/drawing/2014/main" id="{E42C917C-5BEE-2F43-5C2A-35F113C2936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3" name="Text 257">
          <a:extLst>
            <a:ext uri="{FF2B5EF4-FFF2-40B4-BE49-F238E27FC236}">
              <a16:creationId xmlns:a16="http://schemas.microsoft.com/office/drawing/2014/main" id="{00B4F703-A2C5-D26A-EA24-A0C5FB42C08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4" name="Text 258">
          <a:extLst>
            <a:ext uri="{FF2B5EF4-FFF2-40B4-BE49-F238E27FC236}">
              <a16:creationId xmlns:a16="http://schemas.microsoft.com/office/drawing/2014/main" id="{CF2CBC42-DC85-FFB4-A317-3C563D2D5FB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5" name="Text 259">
          <a:extLst>
            <a:ext uri="{FF2B5EF4-FFF2-40B4-BE49-F238E27FC236}">
              <a16:creationId xmlns:a16="http://schemas.microsoft.com/office/drawing/2014/main" id="{E3FF0609-7E57-FCAB-5F48-D1F1E3676B0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6" name="Text 260">
          <a:extLst>
            <a:ext uri="{FF2B5EF4-FFF2-40B4-BE49-F238E27FC236}">
              <a16:creationId xmlns:a16="http://schemas.microsoft.com/office/drawing/2014/main" id="{7E0EBBCF-82E6-9C18-66FB-4F9F0CABD96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7" name="Text 261">
          <a:extLst>
            <a:ext uri="{FF2B5EF4-FFF2-40B4-BE49-F238E27FC236}">
              <a16:creationId xmlns:a16="http://schemas.microsoft.com/office/drawing/2014/main" id="{23A6990F-191E-6CF6-CDE5-08B55B58F3C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8" name="Text 262">
          <a:extLst>
            <a:ext uri="{FF2B5EF4-FFF2-40B4-BE49-F238E27FC236}">
              <a16:creationId xmlns:a16="http://schemas.microsoft.com/office/drawing/2014/main" id="{A8EA7E2B-5BC7-CD0A-9667-F9DF21093CC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09" name="Text 263">
          <a:extLst>
            <a:ext uri="{FF2B5EF4-FFF2-40B4-BE49-F238E27FC236}">
              <a16:creationId xmlns:a16="http://schemas.microsoft.com/office/drawing/2014/main" id="{18AA32F3-BD55-E9B7-04CB-1BFB2510955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0" name="Text 264">
          <a:extLst>
            <a:ext uri="{FF2B5EF4-FFF2-40B4-BE49-F238E27FC236}">
              <a16:creationId xmlns:a16="http://schemas.microsoft.com/office/drawing/2014/main" id="{574AD266-1DEB-F5B7-69F9-BEB34C4292E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1" name="Text 265">
          <a:extLst>
            <a:ext uri="{FF2B5EF4-FFF2-40B4-BE49-F238E27FC236}">
              <a16:creationId xmlns:a16="http://schemas.microsoft.com/office/drawing/2014/main" id="{D33A1877-5D05-D559-D7C4-D1B0B29DEA9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2" name="Text 266">
          <a:extLst>
            <a:ext uri="{FF2B5EF4-FFF2-40B4-BE49-F238E27FC236}">
              <a16:creationId xmlns:a16="http://schemas.microsoft.com/office/drawing/2014/main" id="{060D0A21-18E1-1F9C-D089-7CEBCA712CA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3" name="Text 267">
          <a:extLst>
            <a:ext uri="{FF2B5EF4-FFF2-40B4-BE49-F238E27FC236}">
              <a16:creationId xmlns:a16="http://schemas.microsoft.com/office/drawing/2014/main" id="{F0D3BDF7-9D8D-EAFD-A79C-BBF2DDFD411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4" name="Text 268">
          <a:extLst>
            <a:ext uri="{FF2B5EF4-FFF2-40B4-BE49-F238E27FC236}">
              <a16:creationId xmlns:a16="http://schemas.microsoft.com/office/drawing/2014/main" id="{CC7CF7FE-7E1B-8527-7534-79203EE4964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5" name="Text 269">
          <a:extLst>
            <a:ext uri="{FF2B5EF4-FFF2-40B4-BE49-F238E27FC236}">
              <a16:creationId xmlns:a16="http://schemas.microsoft.com/office/drawing/2014/main" id="{165BFF77-1285-D496-F02D-57AF5BC0869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6" name="Text 270">
          <a:extLst>
            <a:ext uri="{FF2B5EF4-FFF2-40B4-BE49-F238E27FC236}">
              <a16:creationId xmlns:a16="http://schemas.microsoft.com/office/drawing/2014/main" id="{28BA1206-1CCC-B3E1-C025-659C7E1CAD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7" name="Text 271">
          <a:extLst>
            <a:ext uri="{FF2B5EF4-FFF2-40B4-BE49-F238E27FC236}">
              <a16:creationId xmlns:a16="http://schemas.microsoft.com/office/drawing/2014/main" id="{74B62D09-D3BA-5826-4600-116D47518AB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8" name="Text 272">
          <a:extLst>
            <a:ext uri="{FF2B5EF4-FFF2-40B4-BE49-F238E27FC236}">
              <a16:creationId xmlns:a16="http://schemas.microsoft.com/office/drawing/2014/main" id="{AA517D45-8883-E1FD-BAD8-A78CC8924EF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19" name="Text 273">
          <a:extLst>
            <a:ext uri="{FF2B5EF4-FFF2-40B4-BE49-F238E27FC236}">
              <a16:creationId xmlns:a16="http://schemas.microsoft.com/office/drawing/2014/main" id="{1B9C5A5F-5052-14AD-BF6D-50017636F44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0" name="Text 274">
          <a:extLst>
            <a:ext uri="{FF2B5EF4-FFF2-40B4-BE49-F238E27FC236}">
              <a16:creationId xmlns:a16="http://schemas.microsoft.com/office/drawing/2014/main" id="{9240FC65-0203-34FA-2B2A-24A0FCA92FD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1" name="Text 275">
          <a:extLst>
            <a:ext uri="{FF2B5EF4-FFF2-40B4-BE49-F238E27FC236}">
              <a16:creationId xmlns:a16="http://schemas.microsoft.com/office/drawing/2014/main" id="{989108F4-D40D-3B51-5D40-17D1D1FE991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2" name="Text 276">
          <a:extLst>
            <a:ext uri="{FF2B5EF4-FFF2-40B4-BE49-F238E27FC236}">
              <a16:creationId xmlns:a16="http://schemas.microsoft.com/office/drawing/2014/main" id="{04EC055A-9FD5-8033-7793-3AF0DC9C8F9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3" name="Text 277">
          <a:extLst>
            <a:ext uri="{FF2B5EF4-FFF2-40B4-BE49-F238E27FC236}">
              <a16:creationId xmlns:a16="http://schemas.microsoft.com/office/drawing/2014/main" id="{1BEDD223-5B7E-65C5-E1B9-3C42B2C45B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4" name="Text 278">
          <a:extLst>
            <a:ext uri="{FF2B5EF4-FFF2-40B4-BE49-F238E27FC236}">
              <a16:creationId xmlns:a16="http://schemas.microsoft.com/office/drawing/2014/main" id="{AFD4E29C-8D28-DD68-54B5-114BCD05B29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5" name="Text 279">
          <a:extLst>
            <a:ext uri="{FF2B5EF4-FFF2-40B4-BE49-F238E27FC236}">
              <a16:creationId xmlns:a16="http://schemas.microsoft.com/office/drawing/2014/main" id="{6016B85D-0CA0-FCEE-406D-81EC7E46A6C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6" name="Text 280">
          <a:extLst>
            <a:ext uri="{FF2B5EF4-FFF2-40B4-BE49-F238E27FC236}">
              <a16:creationId xmlns:a16="http://schemas.microsoft.com/office/drawing/2014/main" id="{7A1B7C36-D31D-633A-3D4E-2463330A4BC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7" name="Text 281">
          <a:extLst>
            <a:ext uri="{FF2B5EF4-FFF2-40B4-BE49-F238E27FC236}">
              <a16:creationId xmlns:a16="http://schemas.microsoft.com/office/drawing/2014/main" id="{ACA67A85-E44A-3A8D-49AB-E02BBAB67FF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8" name="Text 282">
          <a:extLst>
            <a:ext uri="{FF2B5EF4-FFF2-40B4-BE49-F238E27FC236}">
              <a16:creationId xmlns:a16="http://schemas.microsoft.com/office/drawing/2014/main" id="{3E594895-E6C8-FCE7-5F83-1BBD7279F10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29" name="Text 283">
          <a:extLst>
            <a:ext uri="{FF2B5EF4-FFF2-40B4-BE49-F238E27FC236}">
              <a16:creationId xmlns:a16="http://schemas.microsoft.com/office/drawing/2014/main" id="{2E33529B-015B-165B-A2A6-A1FDF69D63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0" name="Text 284">
          <a:extLst>
            <a:ext uri="{FF2B5EF4-FFF2-40B4-BE49-F238E27FC236}">
              <a16:creationId xmlns:a16="http://schemas.microsoft.com/office/drawing/2014/main" id="{73556662-1986-6222-F85F-9F112C8D39B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1" name="Text 285">
          <a:extLst>
            <a:ext uri="{FF2B5EF4-FFF2-40B4-BE49-F238E27FC236}">
              <a16:creationId xmlns:a16="http://schemas.microsoft.com/office/drawing/2014/main" id="{F6B4E9ED-9881-B85E-0DD8-AA9AEDF6A63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2" name="Text 286">
          <a:extLst>
            <a:ext uri="{FF2B5EF4-FFF2-40B4-BE49-F238E27FC236}">
              <a16:creationId xmlns:a16="http://schemas.microsoft.com/office/drawing/2014/main" id="{FAA417CA-2460-3B9A-3583-9AAA30FA0DF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3" name="Text 287">
          <a:extLst>
            <a:ext uri="{FF2B5EF4-FFF2-40B4-BE49-F238E27FC236}">
              <a16:creationId xmlns:a16="http://schemas.microsoft.com/office/drawing/2014/main" id="{A34ABF5F-2069-ABEE-015B-F0C75D45306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4" name="Text 288">
          <a:extLst>
            <a:ext uri="{FF2B5EF4-FFF2-40B4-BE49-F238E27FC236}">
              <a16:creationId xmlns:a16="http://schemas.microsoft.com/office/drawing/2014/main" id="{CCC15B49-514F-C981-DC7A-2D33BBB18E1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5" name="Text 289">
          <a:extLst>
            <a:ext uri="{FF2B5EF4-FFF2-40B4-BE49-F238E27FC236}">
              <a16:creationId xmlns:a16="http://schemas.microsoft.com/office/drawing/2014/main" id="{73A4F929-26F2-D0DF-91BD-9BE142A6EB1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6" name="Text 290">
          <a:extLst>
            <a:ext uri="{FF2B5EF4-FFF2-40B4-BE49-F238E27FC236}">
              <a16:creationId xmlns:a16="http://schemas.microsoft.com/office/drawing/2014/main" id="{705C908E-5C8E-863B-5EFA-C657900C4F4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7" name="Text 291">
          <a:extLst>
            <a:ext uri="{FF2B5EF4-FFF2-40B4-BE49-F238E27FC236}">
              <a16:creationId xmlns:a16="http://schemas.microsoft.com/office/drawing/2014/main" id="{00097BAF-723C-3402-97C6-EBFE6B3BE62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8" name="Text 292">
          <a:extLst>
            <a:ext uri="{FF2B5EF4-FFF2-40B4-BE49-F238E27FC236}">
              <a16:creationId xmlns:a16="http://schemas.microsoft.com/office/drawing/2014/main" id="{ACD70F15-3983-7B05-273A-6935B324677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39" name="Text 293">
          <a:extLst>
            <a:ext uri="{FF2B5EF4-FFF2-40B4-BE49-F238E27FC236}">
              <a16:creationId xmlns:a16="http://schemas.microsoft.com/office/drawing/2014/main" id="{378767C3-AB44-E8E7-44AB-511206AC894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0" name="Text 294">
          <a:extLst>
            <a:ext uri="{FF2B5EF4-FFF2-40B4-BE49-F238E27FC236}">
              <a16:creationId xmlns:a16="http://schemas.microsoft.com/office/drawing/2014/main" id="{789B541E-8328-8912-425F-6F2FE0B37F9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1" name="Text 295">
          <a:extLst>
            <a:ext uri="{FF2B5EF4-FFF2-40B4-BE49-F238E27FC236}">
              <a16:creationId xmlns:a16="http://schemas.microsoft.com/office/drawing/2014/main" id="{07162E0F-E25F-D12A-D1AC-238CD838E44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2" name="Text 296">
          <a:extLst>
            <a:ext uri="{FF2B5EF4-FFF2-40B4-BE49-F238E27FC236}">
              <a16:creationId xmlns:a16="http://schemas.microsoft.com/office/drawing/2014/main" id="{EE1BF063-AB54-0D77-C2B6-0998AD60606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3" name="Text 297">
          <a:extLst>
            <a:ext uri="{FF2B5EF4-FFF2-40B4-BE49-F238E27FC236}">
              <a16:creationId xmlns:a16="http://schemas.microsoft.com/office/drawing/2014/main" id="{E7E59202-B211-BC0A-D554-49A15FE4915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4" name="Text 298">
          <a:extLst>
            <a:ext uri="{FF2B5EF4-FFF2-40B4-BE49-F238E27FC236}">
              <a16:creationId xmlns:a16="http://schemas.microsoft.com/office/drawing/2014/main" id="{2255A9BF-B469-3A0D-89D3-4EAF7A25158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5" name="Text 299">
          <a:extLst>
            <a:ext uri="{FF2B5EF4-FFF2-40B4-BE49-F238E27FC236}">
              <a16:creationId xmlns:a16="http://schemas.microsoft.com/office/drawing/2014/main" id="{BC9AA92A-BEF2-1FB5-AE64-3A21CE570C5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6" name="Text 300">
          <a:extLst>
            <a:ext uri="{FF2B5EF4-FFF2-40B4-BE49-F238E27FC236}">
              <a16:creationId xmlns:a16="http://schemas.microsoft.com/office/drawing/2014/main" id="{A1B72708-EE9A-0899-2D23-BE718E5B80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7" name="Text 301">
          <a:extLst>
            <a:ext uri="{FF2B5EF4-FFF2-40B4-BE49-F238E27FC236}">
              <a16:creationId xmlns:a16="http://schemas.microsoft.com/office/drawing/2014/main" id="{4D150C1B-6B68-B7F6-5956-221728A3196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8" name="Text 302">
          <a:extLst>
            <a:ext uri="{FF2B5EF4-FFF2-40B4-BE49-F238E27FC236}">
              <a16:creationId xmlns:a16="http://schemas.microsoft.com/office/drawing/2014/main" id="{B839F208-F224-3406-E13A-F69A392751F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49" name="Text 303">
          <a:extLst>
            <a:ext uri="{FF2B5EF4-FFF2-40B4-BE49-F238E27FC236}">
              <a16:creationId xmlns:a16="http://schemas.microsoft.com/office/drawing/2014/main" id="{92C29B4B-7E8D-8A9B-5896-D9060B7D8AC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0" name="Text 304">
          <a:extLst>
            <a:ext uri="{FF2B5EF4-FFF2-40B4-BE49-F238E27FC236}">
              <a16:creationId xmlns:a16="http://schemas.microsoft.com/office/drawing/2014/main" id="{56DDA9BA-45F1-8655-CD11-1145EFD4575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1" name="Text 305">
          <a:extLst>
            <a:ext uri="{FF2B5EF4-FFF2-40B4-BE49-F238E27FC236}">
              <a16:creationId xmlns:a16="http://schemas.microsoft.com/office/drawing/2014/main" id="{602E0866-E7CD-2A0A-ECA4-8B5BD4C0463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2" name="Text 306">
          <a:extLst>
            <a:ext uri="{FF2B5EF4-FFF2-40B4-BE49-F238E27FC236}">
              <a16:creationId xmlns:a16="http://schemas.microsoft.com/office/drawing/2014/main" id="{FA671115-44E1-AC82-8694-5E7E811133C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3" name="Text 307">
          <a:extLst>
            <a:ext uri="{FF2B5EF4-FFF2-40B4-BE49-F238E27FC236}">
              <a16:creationId xmlns:a16="http://schemas.microsoft.com/office/drawing/2014/main" id="{E4CC0943-8DF9-D3E1-36C3-2720E2C006C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4" name="Text 308">
          <a:extLst>
            <a:ext uri="{FF2B5EF4-FFF2-40B4-BE49-F238E27FC236}">
              <a16:creationId xmlns:a16="http://schemas.microsoft.com/office/drawing/2014/main" id="{287C9800-59A5-F124-CD86-FCE6CF6A37F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5" name="Text 309">
          <a:extLst>
            <a:ext uri="{FF2B5EF4-FFF2-40B4-BE49-F238E27FC236}">
              <a16:creationId xmlns:a16="http://schemas.microsoft.com/office/drawing/2014/main" id="{96F7ED5F-2549-291D-BB9D-B31C0616331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6" name="Text 310">
          <a:extLst>
            <a:ext uri="{FF2B5EF4-FFF2-40B4-BE49-F238E27FC236}">
              <a16:creationId xmlns:a16="http://schemas.microsoft.com/office/drawing/2014/main" id="{7527AE33-AEE8-55BD-94D7-EC42649EDD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7" name="Text 311">
          <a:extLst>
            <a:ext uri="{FF2B5EF4-FFF2-40B4-BE49-F238E27FC236}">
              <a16:creationId xmlns:a16="http://schemas.microsoft.com/office/drawing/2014/main" id="{9BD617D8-AEE9-CA04-4FAA-6B237F0A31B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8" name="Text 312">
          <a:extLst>
            <a:ext uri="{FF2B5EF4-FFF2-40B4-BE49-F238E27FC236}">
              <a16:creationId xmlns:a16="http://schemas.microsoft.com/office/drawing/2014/main" id="{4BB8281E-7DD4-DF07-77FA-82643D6B9FF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59" name="Text 313">
          <a:extLst>
            <a:ext uri="{FF2B5EF4-FFF2-40B4-BE49-F238E27FC236}">
              <a16:creationId xmlns:a16="http://schemas.microsoft.com/office/drawing/2014/main" id="{E9C00D01-199F-B0FE-08CA-71C93C7D11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0" name="Text 314">
          <a:extLst>
            <a:ext uri="{FF2B5EF4-FFF2-40B4-BE49-F238E27FC236}">
              <a16:creationId xmlns:a16="http://schemas.microsoft.com/office/drawing/2014/main" id="{3B1DCA40-5116-B261-7AA0-EC450787D65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1" name="Text 315">
          <a:extLst>
            <a:ext uri="{FF2B5EF4-FFF2-40B4-BE49-F238E27FC236}">
              <a16:creationId xmlns:a16="http://schemas.microsoft.com/office/drawing/2014/main" id="{7ACB26E5-2976-99EF-FE64-624863BB803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2" name="Text 316">
          <a:extLst>
            <a:ext uri="{FF2B5EF4-FFF2-40B4-BE49-F238E27FC236}">
              <a16:creationId xmlns:a16="http://schemas.microsoft.com/office/drawing/2014/main" id="{3C5C378C-6D4A-27E8-41A5-3A160562705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3" name="Text 317">
          <a:extLst>
            <a:ext uri="{FF2B5EF4-FFF2-40B4-BE49-F238E27FC236}">
              <a16:creationId xmlns:a16="http://schemas.microsoft.com/office/drawing/2014/main" id="{EC4C16AD-1E9A-1FE5-2F10-51592705EA6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4" name="Text 318">
          <a:extLst>
            <a:ext uri="{FF2B5EF4-FFF2-40B4-BE49-F238E27FC236}">
              <a16:creationId xmlns:a16="http://schemas.microsoft.com/office/drawing/2014/main" id="{0C289C37-2499-AA9F-1142-CFE239425C5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5" name="Text 319">
          <a:extLst>
            <a:ext uri="{FF2B5EF4-FFF2-40B4-BE49-F238E27FC236}">
              <a16:creationId xmlns:a16="http://schemas.microsoft.com/office/drawing/2014/main" id="{084CE828-0C25-0084-AB23-9C97B0134CB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6" name="Text 320">
          <a:extLst>
            <a:ext uri="{FF2B5EF4-FFF2-40B4-BE49-F238E27FC236}">
              <a16:creationId xmlns:a16="http://schemas.microsoft.com/office/drawing/2014/main" id="{9DFB4E56-CB2B-A3BE-70B4-1DF6B88FD2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7" name="Text 321">
          <a:extLst>
            <a:ext uri="{FF2B5EF4-FFF2-40B4-BE49-F238E27FC236}">
              <a16:creationId xmlns:a16="http://schemas.microsoft.com/office/drawing/2014/main" id="{C8920794-5EDB-7DD0-C6D1-B8E6A249DDC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8" name="Text 322">
          <a:extLst>
            <a:ext uri="{FF2B5EF4-FFF2-40B4-BE49-F238E27FC236}">
              <a16:creationId xmlns:a16="http://schemas.microsoft.com/office/drawing/2014/main" id="{D17FA3AA-5DEA-6BA5-591C-1B860C4F07A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69" name="Text 323">
          <a:extLst>
            <a:ext uri="{FF2B5EF4-FFF2-40B4-BE49-F238E27FC236}">
              <a16:creationId xmlns:a16="http://schemas.microsoft.com/office/drawing/2014/main" id="{F2F21C44-A9D0-1AB4-764D-45D2295B698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0" name="Text 324">
          <a:extLst>
            <a:ext uri="{FF2B5EF4-FFF2-40B4-BE49-F238E27FC236}">
              <a16:creationId xmlns:a16="http://schemas.microsoft.com/office/drawing/2014/main" id="{036D2A27-769A-6978-9155-B21B1E73F07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1" name="Text 325">
          <a:extLst>
            <a:ext uri="{FF2B5EF4-FFF2-40B4-BE49-F238E27FC236}">
              <a16:creationId xmlns:a16="http://schemas.microsoft.com/office/drawing/2014/main" id="{ECC14B27-27CC-66E6-3051-BECB1EAB56C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2" name="Text 326">
          <a:extLst>
            <a:ext uri="{FF2B5EF4-FFF2-40B4-BE49-F238E27FC236}">
              <a16:creationId xmlns:a16="http://schemas.microsoft.com/office/drawing/2014/main" id="{3C5996E1-A1DE-C575-6879-A13FE5EF2C5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3" name="Text 327">
          <a:extLst>
            <a:ext uri="{FF2B5EF4-FFF2-40B4-BE49-F238E27FC236}">
              <a16:creationId xmlns:a16="http://schemas.microsoft.com/office/drawing/2014/main" id="{9F427491-44C9-6B24-CE35-079694717B4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4" name="Text 328">
          <a:extLst>
            <a:ext uri="{FF2B5EF4-FFF2-40B4-BE49-F238E27FC236}">
              <a16:creationId xmlns:a16="http://schemas.microsoft.com/office/drawing/2014/main" id="{7AE195BF-D232-E08E-F37D-22F67CD32E8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5" name="Text 329">
          <a:extLst>
            <a:ext uri="{FF2B5EF4-FFF2-40B4-BE49-F238E27FC236}">
              <a16:creationId xmlns:a16="http://schemas.microsoft.com/office/drawing/2014/main" id="{0CC64168-EF95-517C-0E92-734018000D1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6" name="Text 330">
          <a:extLst>
            <a:ext uri="{FF2B5EF4-FFF2-40B4-BE49-F238E27FC236}">
              <a16:creationId xmlns:a16="http://schemas.microsoft.com/office/drawing/2014/main" id="{7302D3B3-87F0-958C-0189-45C3C7641D6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7" name="Text 331">
          <a:extLst>
            <a:ext uri="{FF2B5EF4-FFF2-40B4-BE49-F238E27FC236}">
              <a16:creationId xmlns:a16="http://schemas.microsoft.com/office/drawing/2014/main" id="{181ABEE8-0F61-2118-7EA1-1E8B75BF9E4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8" name="Text 332">
          <a:extLst>
            <a:ext uri="{FF2B5EF4-FFF2-40B4-BE49-F238E27FC236}">
              <a16:creationId xmlns:a16="http://schemas.microsoft.com/office/drawing/2014/main" id="{48BAFFFE-D112-6492-6AF7-CFB9DAFFFFC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79" name="Text 333">
          <a:extLst>
            <a:ext uri="{FF2B5EF4-FFF2-40B4-BE49-F238E27FC236}">
              <a16:creationId xmlns:a16="http://schemas.microsoft.com/office/drawing/2014/main" id="{1075E336-3DF9-7CF5-B941-B9F4C491022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0" name="Text 334">
          <a:extLst>
            <a:ext uri="{FF2B5EF4-FFF2-40B4-BE49-F238E27FC236}">
              <a16:creationId xmlns:a16="http://schemas.microsoft.com/office/drawing/2014/main" id="{ECAB27EA-EF66-8319-C150-19914C2CA42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1" name="Text 335">
          <a:extLst>
            <a:ext uri="{FF2B5EF4-FFF2-40B4-BE49-F238E27FC236}">
              <a16:creationId xmlns:a16="http://schemas.microsoft.com/office/drawing/2014/main" id="{6F85FB71-135E-0FB4-50D0-BA1CC1DDBFF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2" name="Text 336">
          <a:extLst>
            <a:ext uri="{FF2B5EF4-FFF2-40B4-BE49-F238E27FC236}">
              <a16:creationId xmlns:a16="http://schemas.microsoft.com/office/drawing/2014/main" id="{A1377E6E-333E-DF68-55EA-E4050258A2B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3" name="Text 337">
          <a:extLst>
            <a:ext uri="{FF2B5EF4-FFF2-40B4-BE49-F238E27FC236}">
              <a16:creationId xmlns:a16="http://schemas.microsoft.com/office/drawing/2014/main" id="{D3F54E2C-A882-76E7-3BCC-D31A48A7960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4" name="Text 338">
          <a:extLst>
            <a:ext uri="{FF2B5EF4-FFF2-40B4-BE49-F238E27FC236}">
              <a16:creationId xmlns:a16="http://schemas.microsoft.com/office/drawing/2014/main" id="{17C33D63-B86E-FF01-C323-1C6F2E157B8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5" name="Text 339">
          <a:extLst>
            <a:ext uri="{FF2B5EF4-FFF2-40B4-BE49-F238E27FC236}">
              <a16:creationId xmlns:a16="http://schemas.microsoft.com/office/drawing/2014/main" id="{EFA61339-A209-04FE-24CD-BE52271FBAE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6" name="Text 340">
          <a:extLst>
            <a:ext uri="{FF2B5EF4-FFF2-40B4-BE49-F238E27FC236}">
              <a16:creationId xmlns:a16="http://schemas.microsoft.com/office/drawing/2014/main" id="{C8B420FF-57C1-0C55-B691-CCBC14555CA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7" name="Text 341">
          <a:extLst>
            <a:ext uri="{FF2B5EF4-FFF2-40B4-BE49-F238E27FC236}">
              <a16:creationId xmlns:a16="http://schemas.microsoft.com/office/drawing/2014/main" id="{1CFE68B8-D414-BCED-138E-76B91B433DB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8" name="Text 342">
          <a:extLst>
            <a:ext uri="{FF2B5EF4-FFF2-40B4-BE49-F238E27FC236}">
              <a16:creationId xmlns:a16="http://schemas.microsoft.com/office/drawing/2014/main" id="{52BAC54A-C45A-B35A-FD1C-237C9B423B0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89" name="Text 343">
          <a:extLst>
            <a:ext uri="{FF2B5EF4-FFF2-40B4-BE49-F238E27FC236}">
              <a16:creationId xmlns:a16="http://schemas.microsoft.com/office/drawing/2014/main" id="{C31FDA0C-19B9-74FA-4669-0B22C7B6DBC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0" name="Text 344">
          <a:extLst>
            <a:ext uri="{FF2B5EF4-FFF2-40B4-BE49-F238E27FC236}">
              <a16:creationId xmlns:a16="http://schemas.microsoft.com/office/drawing/2014/main" id="{9A3FCEE5-C9B8-30F1-BA3E-B4A9C778260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1" name="Text 345">
          <a:extLst>
            <a:ext uri="{FF2B5EF4-FFF2-40B4-BE49-F238E27FC236}">
              <a16:creationId xmlns:a16="http://schemas.microsoft.com/office/drawing/2014/main" id="{BABD1A62-6BBA-5B32-94CA-59C802C2AB6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2" name="Text 346">
          <a:extLst>
            <a:ext uri="{FF2B5EF4-FFF2-40B4-BE49-F238E27FC236}">
              <a16:creationId xmlns:a16="http://schemas.microsoft.com/office/drawing/2014/main" id="{9701D2E6-F302-9F3F-C6A2-D0F18CDA42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3" name="Text 347">
          <a:extLst>
            <a:ext uri="{FF2B5EF4-FFF2-40B4-BE49-F238E27FC236}">
              <a16:creationId xmlns:a16="http://schemas.microsoft.com/office/drawing/2014/main" id="{38E90E3F-A383-515B-F45B-FA9B0A3A387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4" name="Text 348">
          <a:extLst>
            <a:ext uri="{FF2B5EF4-FFF2-40B4-BE49-F238E27FC236}">
              <a16:creationId xmlns:a16="http://schemas.microsoft.com/office/drawing/2014/main" id="{04F204B8-CBED-5E74-DE46-7BB8839962D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5" name="Text 349">
          <a:extLst>
            <a:ext uri="{FF2B5EF4-FFF2-40B4-BE49-F238E27FC236}">
              <a16:creationId xmlns:a16="http://schemas.microsoft.com/office/drawing/2014/main" id="{7799B242-3C67-1F1E-8BD2-E4073F4271A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6" name="Text 350">
          <a:extLst>
            <a:ext uri="{FF2B5EF4-FFF2-40B4-BE49-F238E27FC236}">
              <a16:creationId xmlns:a16="http://schemas.microsoft.com/office/drawing/2014/main" id="{5B6E6050-91FC-C9F9-E86E-316B93E72EC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7" name="Text 351">
          <a:extLst>
            <a:ext uri="{FF2B5EF4-FFF2-40B4-BE49-F238E27FC236}">
              <a16:creationId xmlns:a16="http://schemas.microsoft.com/office/drawing/2014/main" id="{4B5F99EB-9539-8D50-AFB1-884C2E37048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8" name="Text 352">
          <a:extLst>
            <a:ext uri="{FF2B5EF4-FFF2-40B4-BE49-F238E27FC236}">
              <a16:creationId xmlns:a16="http://schemas.microsoft.com/office/drawing/2014/main" id="{30DF6D5B-C2DA-CA80-A9DF-74D60FBC262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299" name="Text 353">
          <a:extLst>
            <a:ext uri="{FF2B5EF4-FFF2-40B4-BE49-F238E27FC236}">
              <a16:creationId xmlns:a16="http://schemas.microsoft.com/office/drawing/2014/main" id="{97C50C4B-3783-1B9B-851F-AE3BC7690C5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0" name="Text 354">
          <a:extLst>
            <a:ext uri="{FF2B5EF4-FFF2-40B4-BE49-F238E27FC236}">
              <a16:creationId xmlns:a16="http://schemas.microsoft.com/office/drawing/2014/main" id="{9A981209-C881-F4D5-0412-C2384FFE386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1" name="Text 355">
          <a:extLst>
            <a:ext uri="{FF2B5EF4-FFF2-40B4-BE49-F238E27FC236}">
              <a16:creationId xmlns:a16="http://schemas.microsoft.com/office/drawing/2014/main" id="{B7803D7A-1F91-361C-E1C9-5017CF60D1D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2" name="Text 356">
          <a:extLst>
            <a:ext uri="{FF2B5EF4-FFF2-40B4-BE49-F238E27FC236}">
              <a16:creationId xmlns:a16="http://schemas.microsoft.com/office/drawing/2014/main" id="{36A9AF5B-55AA-F128-A82B-B455099F7FE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3" name="Text 357">
          <a:extLst>
            <a:ext uri="{FF2B5EF4-FFF2-40B4-BE49-F238E27FC236}">
              <a16:creationId xmlns:a16="http://schemas.microsoft.com/office/drawing/2014/main" id="{CCD4ECA8-7B2A-EEFE-D32D-B4EFD205822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4" name="Text 358">
          <a:extLst>
            <a:ext uri="{FF2B5EF4-FFF2-40B4-BE49-F238E27FC236}">
              <a16:creationId xmlns:a16="http://schemas.microsoft.com/office/drawing/2014/main" id="{38550FB5-3B47-4E73-0A6E-1CFE5B672CB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5" name="Text 359">
          <a:extLst>
            <a:ext uri="{FF2B5EF4-FFF2-40B4-BE49-F238E27FC236}">
              <a16:creationId xmlns:a16="http://schemas.microsoft.com/office/drawing/2014/main" id="{BCDDF579-5D15-67C1-C9B8-E570B44FA99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6" name="Text 360">
          <a:extLst>
            <a:ext uri="{FF2B5EF4-FFF2-40B4-BE49-F238E27FC236}">
              <a16:creationId xmlns:a16="http://schemas.microsoft.com/office/drawing/2014/main" id="{6AC50F52-DA9E-6924-5F1F-CA84AA25E06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7" name="Text 361">
          <a:extLst>
            <a:ext uri="{FF2B5EF4-FFF2-40B4-BE49-F238E27FC236}">
              <a16:creationId xmlns:a16="http://schemas.microsoft.com/office/drawing/2014/main" id="{3F1AB863-41F3-81B5-1CE6-C3BF7E8425C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8" name="Text 362">
          <a:extLst>
            <a:ext uri="{FF2B5EF4-FFF2-40B4-BE49-F238E27FC236}">
              <a16:creationId xmlns:a16="http://schemas.microsoft.com/office/drawing/2014/main" id="{B8CBA10D-D2FB-73F3-4BBF-55AFD43FD13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09" name="Text 363">
          <a:extLst>
            <a:ext uri="{FF2B5EF4-FFF2-40B4-BE49-F238E27FC236}">
              <a16:creationId xmlns:a16="http://schemas.microsoft.com/office/drawing/2014/main" id="{FCCA0B20-CD8D-4A7A-B7D1-33627EFFAC0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0" name="Text 364">
          <a:extLst>
            <a:ext uri="{FF2B5EF4-FFF2-40B4-BE49-F238E27FC236}">
              <a16:creationId xmlns:a16="http://schemas.microsoft.com/office/drawing/2014/main" id="{DF14C71A-25D7-CDAC-294A-E386FBA84AA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1" name="Text 365">
          <a:extLst>
            <a:ext uri="{FF2B5EF4-FFF2-40B4-BE49-F238E27FC236}">
              <a16:creationId xmlns:a16="http://schemas.microsoft.com/office/drawing/2014/main" id="{90357FFF-4D84-89FC-5E61-F48FB04C3F0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2" name="Text 366">
          <a:extLst>
            <a:ext uri="{FF2B5EF4-FFF2-40B4-BE49-F238E27FC236}">
              <a16:creationId xmlns:a16="http://schemas.microsoft.com/office/drawing/2014/main" id="{909D06CD-FC42-EF2F-439E-77E856FA650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3" name="Text 367">
          <a:extLst>
            <a:ext uri="{FF2B5EF4-FFF2-40B4-BE49-F238E27FC236}">
              <a16:creationId xmlns:a16="http://schemas.microsoft.com/office/drawing/2014/main" id="{C01120B8-2EF7-F00E-D646-C5D93C63CC3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4" name="Text 368">
          <a:extLst>
            <a:ext uri="{FF2B5EF4-FFF2-40B4-BE49-F238E27FC236}">
              <a16:creationId xmlns:a16="http://schemas.microsoft.com/office/drawing/2014/main" id="{DB350936-4387-7E02-1073-657625D7C32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5" name="Text 369">
          <a:extLst>
            <a:ext uri="{FF2B5EF4-FFF2-40B4-BE49-F238E27FC236}">
              <a16:creationId xmlns:a16="http://schemas.microsoft.com/office/drawing/2014/main" id="{5A06EAE1-70D9-3737-C1C6-23D20850E8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6" name="Text 370">
          <a:extLst>
            <a:ext uri="{FF2B5EF4-FFF2-40B4-BE49-F238E27FC236}">
              <a16:creationId xmlns:a16="http://schemas.microsoft.com/office/drawing/2014/main" id="{4F2D935E-30DB-B4BA-3AD3-F33D032EC04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7" name="Text 371">
          <a:extLst>
            <a:ext uri="{FF2B5EF4-FFF2-40B4-BE49-F238E27FC236}">
              <a16:creationId xmlns:a16="http://schemas.microsoft.com/office/drawing/2014/main" id="{D067EFFF-FBB4-7F8E-AF3B-F32213E8BA5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8" name="Text 372">
          <a:extLst>
            <a:ext uri="{FF2B5EF4-FFF2-40B4-BE49-F238E27FC236}">
              <a16:creationId xmlns:a16="http://schemas.microsoft.com/office/drawing/2014/main" id="{E575FF0B-2FA4-9A9E-B3BC-49C64F136AE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19" name="Text 373">
          <a:extLst>
            <a:ext uri="{FF2B5EF4-FFF2-40B4-BE49-F238E27FC236}">
              <a16:creationId xmlns:a16="http://schemas.microsoft.com/office/drawing/2014/main" id="{EB5919E4-19C4-4319-1ED4-7622C794506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0" name="Text 374">
          <a:extLst>
            <a:ext uri="{FF2B5EF4-FFF2-40B4-BE49-F238E27FC236}">
              <a16:creationId xmlns:a16="http://schemas.microsoft.com/office/drawing/2014/main" id="{F08B370A-FFB8-4A8B-6A02-8EE84816B37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1" name="Text 375">
          <a:extLst>
            <a:ext uri="{FF2B5EF4-FFF2-40B4-BE49-F238E27FC236}">
              <a16:creationId xmlns:a16="http://schemas.microsoft.com/office/drawing/2014/main" id="{DA4445D6-8490-660B-8640-AE1D2FC42FB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2" name="Text 376">
          <a:extLst>
            <a:ext uri="{FF2B5EF4-FFF2-40B4-BE49-F238E27FC236}">
              <a16:creationId xmlns:a16="http://schemas.microsoft.com/office/drawing/2014/main" id="{BD9DC3DC-87A3-8829-DD7A-59C4DEE59FE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3" name="Text 377">
          <a:extLst>
            <a:ext uri="{FF2B5EF4-FFF2-40B4-BE49-F238E27FC236}">
              <a16:creationId xmlns:a16="http://schemas.microsoft.com/office/drawing/2014/main" id="{EF739E49-CF0F-FF90-C2E7-2C70E2A17C8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4" name="Text 378">
          <a:extLst>
            <a:ext uri="{FF2B5EF4-FFF2-40B4-BE49-F238E27FC236}">
              <a16:creationId xmlns:a16="http://schemas.microsoft.com/office/drawing/2014/main" id="{62F34037-7A34-0DCA-FDAE-13FFEC6F977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5" name="Text 379">
          <a:extLst>
            <a:ext uri="{FF2B5EF4-FFF2-40B4-BE49-F238E27FC236}">
              <a16:creationId xmlns:a16="http://schemas.microsoft.com/office/drawing/2014/main" id="{6965BE4A-12D1-4B42-B0E0-74F1512902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6" name="Text 380">
          <a:extLst>
            <a:ext uri="{FF2B5EF4-FFF2-40B4-BE49-F238E27FC236}">
              <a16:creationId xmlns:a16="http://schemas.microsoft.com/office/drawing/2014/main" id="{BC2FE656-2E24-16E5-32ED-77F3F021BB9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7" name="Text 381">
          <a:extLst>
            <a:ext uri="{FF2B5EF4-FFF2-40B4-BE49-F238E27FC236}">
              <a16:creationId xmlns:a16="http://schemas.microsoft.com/office/drawing/2014/main" id="{A2816939-45D3-CE37-8E13-70222A075B7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8" name="Text 382">
          <a:extLst>
            <a:ext uri="{FF2B5EF4-FFF2-40B4-BE49-F238E27FC236}">
              <a16:creationId xmlns:a16="http://schemas.microsoft.com/office/drawing/2014/main" id="{735406CC-4624-AC4F-7721-77AD7AD0F0B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29" name="Text 383">
          <a:extLst>
            <a:ext uri="{FF2B5EF4-FFF2-40B4-BE49-F238E27FC236}">
              <a16:creationId xmlns:a16="http://schemas.microsoft.com/office/drawing/2014/main" id="{752EA2D7-1451-B760-F3F1-B7134FB22D5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0" name="Text 384">
          <a:extLst>
            <a:ext uri="{FF2B5EF4-FFF2-40B4-BE49-F238E27FC236}">
              <a16:creationId xmlns:a16="http://schemas.microsoft.com/office/drawing/2014/main" id="{BFD48B99-9AF8-6137-90B9-B831507BECD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1" name="Text 385">
          <a:extLst>
            <a:ext uri="{FF2B5EF4-FFF2-40B4-BE49-F238E27FC236}">
              <a16:creationId xmlns:a16="http://schemas.microsoft.com/office/drawing/2014/main" id="{6808D49E-D644-B2EE-D44C-F66B4F1673F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2" name="Text 386">
          <a:extLst>
            <a:ext uri="{FF2B5EF4-FFF2-40B4-BE49-F238E27FC236}">
              <a16:creationId xmlns:a16="http://schemas.microsoft.com/office/drawing/2014/main" id="{746EC252-6381-D155-A1E1-0ABB0C3F8A2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3" name="Text 387">
          <a:extLst>
            <a:ext uri="{FF2B5EF4-FFF2-40B4-BE49-F238E27FC236}">
              <a16:creationId xmlns:a16="http://schemas.microsoft.com/office/drawing/2014/main" id="{9C30884E-F0C9-5874-3198-5CAC3C2B914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4" name="Text 388">
          <a:extLst>
            <a:ext uri="{FF2B5EF4-FFF2-40B4-BE49-F238E27FC236}">
              <a16:creationId xmlns:a16="http://schemas.microsoft.com/office/drawing/2014/main" id="{66643359-A415-1DFB-846E-A6613273C1C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5" name="Text 389">
          <a:extLst>
            <a:ext uri="{FF2B5EF4-FFF2-40B4-BE49-F238E27FC236}">
              <a16:creationId xmlns:a16="http://schemas.microsoft.com/office/drawing/2014/main" id="{D3F39F76-8DFD-CFDC-D8C5-74E7AF25B61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6" name="Text 390">
          <a:extLst>
            <a:ext uri="{FF2B5EF4-FFF2-40B4-BE49-F238E27FC236}">
              <a16:creationId xmlns:a16="http://schemas.microsoft.com/office/drawing/2014/main" id="{86FD6689-BEBD-4702-FCDB-647452A9D7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7" name="Text 391">
          <a:extLst>
            <a:ext uri="{FF2B5EF4-FFF2-40B4-BE49-F238E27FC236}">
              <a16:creationId xmlns:a16="http://schemas.microsoft.com/office/drawing/2014/main" id="{B90041C8-18B1-0E74-14F2-E4E65FAB510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8" name="Text 392">
          <a:extLst>
            <a:ext uri="{FF2B5EF4-FFF2-40B4-BE49-F238E27FC236}">
              <a16:creationId xmlns:a16="http://schemas.microsoft.com/office/drawing/2014/main" id="{BCE253F3-3862-1358-F719-9DBADF61FF9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39" name="Text 393">
          <a:extLst>
            <a:ext uri="{FF2B5EF4-FFF2-40B4-BE49-F238E27FC236}">
              <a16:creationId xmlns:a16="http://schemas.microsoft.com/office/drawing/2014/main" id="{EC604BB1-2F21-5515-5390-326BA1BD8F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0" name="Text 394">
          <a:extLst>
            <a:ext uri="{FF2B5EF4-FFF2-40B4-BE49-F238E27FC236}">
              <a16:creationId xmlns:a16="http://schemas.microsoft.com/office/drawing/2014/main" id="{61C477D7-2F43-4114-1881-34B17058382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1" name="Text 395">
          <a:extLst>
            <a:ext uri="{FF2B5EF4-FFF2-40B4-BE49-F238E27FC236}">
              <a16:creationId xmlns:a16="http://schemas.microsoft.com/office/drawing/2014/main" id="{B34636DA-8DF8-56F6-2F03-5CE0D7368B6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2" name="Text 396">
          <a:extLst>
            <a:ext uri="{FF2B5EF4-FFF2-40B4-BE49-F238E27FC236}">
              <a16:creationId xmlns:a16="http://schemas.microsoft.com/office/drawing/2014/main" id="{79D03B71-9267-D033-C5B2-60F848F6274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3" name="Text 397">
          <a:extLst>
            <a:ext uri="{FF2B5EF4-FFF2-40B4-BE49-F238E27FC236}">
              <a16:creationId xmlns:a16="http://schemas.microsoft.com/office/drawing/2014/main" id="{5B2300FF-02ED-B988-61FD-1D386BDC3A6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4" name="Text 398">
          <a:extLst>
            <a:ext uri="{FF2B5EF4-FFF2-40B4-BE49-F238E27FC236}">
              <a16:creationId xmlns:a16="http://schemas.microsoft.com/office/drawing/2014/main" id="{1A8DA7BF-283A-0D71-0009-BE0EC51BE4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5" name="Text 399">
          <a:extLst>
            <a:ext uri="{FF2B5EF4-FFF2-40B4-BE49-F238E27FC236}">
              <a16:creationId xmlns:a16="http://schemas.microsoft.com/office/drawing/2014/main" id="{A4AA5FB6-9BC3-EF4B-715C-35C2B625885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6" name="Text 400">
          <a:extLst>
            <a:ext uri="{FF2B5EF4-FFF2-40B4-BE49-F238E27FC236}">
              <a16:creationId xmlns:a16="http://schemas.microsoft.com/office/drawing/2014/main" id="{6ACAA205-2C19-7940-B67F-EA2504C59EF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7" name="Text 401">
          <a:extLst>
            <a:ext uri="{FF2B5EF4-FFF2-40B4-BE49-F238E27FC236}">
              <a16:creationId xmlns:a16="http://schemas.microsoft.com/office/drawing/2014/main" id="{07AFECDA-2C83-5A00-960F-84AE77277C6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8" name="Text 402">
          <a:extLst>
            <a:ext uri="{FF2B5EF4-FFF2-40B4-BE49-F238E27FC236}">
              <a16:creationId xmlns:a16="http://schemas.microsoft.com/office/drawing/2014/main" id="{B4B32C1D-1E93-8427-25B5-6B9C6F434AA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49" name="Text 403">
          <a:extLst>
            <a:ext uri="{FF2B5EF4-FFF2-40B4-BE49-F238E27FC236}">
              <a16:creationId xmlns:a16="http://schemas.microsoft.com/office/drawing/2014/main" id="{770D3BDF-EB50-CE8E-EBFA-5860C5AC66F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0" name="Text 404">
          <a:extLst>
            <a:ext uri="{FF2B5EF4-FFF2-40B4-BE49-F238E27FC236}">
              <a16:creationId xmlns:a16="http://schemas.microsoft.com/office/drawing/2014/main" id="{2C718BCD-D3F1-58BA-EF3B-9024942A43F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1" name="Text 405">
          <a:extLst>
            <a:ext uri="{FF2B5EF4-FFF2-40B4-BE49-F238E27FC236}">
              <a16:creationId xmlns:a16="http://schemas.microsoft.com/office/drawing/2014/main" id="{F7FFD22E-39BE-C9B7-50DC-CB9E507286E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2" name="Text 406">
          <a:extLst>
            <a:ext uri="{FF2B5EF4-FFF2-40B4-BE49-F238E27FC236}">
              <a16:creationId xmlns:a16="http://schemas.microsoft.com/office/drawing/2014/main" id="{E59A86F7-5A88-6B37-1A19-C2266D74ECD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3" name="Text 407">
          <a:extLst>
            <a:ext uri="{FF2B5EF4-FFF2-40B4-BE49-F238E27FC236}">
              <a16:creationId xmlns:a16="http://schemas.microsoft.com/office/drawing/2014/main" id="{773B70EA-F90F-ABD3-B71D-05D0C5B0FC7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4" name="Text 408">
          <a:extLst>
            <a:ext uri="{FF2B5EF4-FFF2-40B4-BE49-F238E27FC236}">
              <a16:creationId xmlns:a16="http://schemas.microsoft.com/office/drawing/2014/main" id="{D503C4A5-BFD1-22C8-3002-2527414B381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5" name="Text 409">
          <a:extLst>
            <a:ext uri="{FF2B5EF4-FFF2-40B4-BE49-F238E27FC236}">
              <a16:creationId xmlns:a16="http://schemas.microsoft.com/office/drawing/2014/main" id="{F5BE7D3C-F2AC-D11C-7CF0-0113BAA594A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6" name="Text 410">
          <a:extLst>
            <a:ext uri="{FF2B5EF4-FFF2-40B4-BE49-F238E27FC236}">
              <a16:creationId xmlns:a16="http://schemas.microsoft.com/office/drawing/2014/main" id="{B973A45F-4A57-E8BD-9D23-9BFFD5D9402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7" name="Text 411">
          <a:extLst>
            <a:ext uri="{FF2B5EF4-FFF2-40B4-BE49-F238E27FC236}">
              <a16:creationId xmlns:a16="http://schemas.microsoft.com/office/drawing/2014/main" id="{DF25BDEE-1C79-C68B-61FD-A8BE130797B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8" name="Text 412">
          <a:extLst>
            <a:ext uri="{FF2B5EF4-FFF2-40B4-BE49-F238E27FC236}">
              <a16:creationId xmlns:a16="http://schemas.microsoft.com/office/drawing/2014/main" id="{D875722B-5A08-3A02-BC36-3A96166FE80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59" name="Text 413">
          <a:extLst>
            <a:ext uri="{FF2B5EF4-FFF2-40B4-BE49-F238E27FC236}">
              <a16:creationId xmlns:a16="http://schemas.microsoft.com/office/drawing/2014/main" id="{0F93C79E-7C79-B132-42E2-A40596AC0F2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0" name="Text 414">
          <a:extLst>
            <a:ext uri="{FF2B5EF4-FFF2-40B4-BE49-F238E27FC236}">
              <a16:creationId xmlns:a16="http://schemas.microsoft.com/office/drawing/2014/main" id="{850FF9C0-2E83-EB53-FD46-EE02D171315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1" name="Text 415">
          <a:extLst>
            <a:ext uri="{FF2B5EF4-FFF2-40B4-BE49-F238E27FC236}">
              <a16:creationId xmlns:a16="http://schemas.microsoft.com/office/drawing/2014/main" id="{7C370D4A-5F39-E2C7-0D8E-5CFC2206200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2" name="Text 416">
          <a:extLst>
            <a:ext uri="{FF2B5EF4-FFF2-40B4-BE49-F238E27FC236}">
              <a16:creationId xmlns:a16="http://schemas.microsoft.com/office/drawing/2014/main" id="{6BCC9D9D-2D7A-2F14-6628-72BE04877C9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3" name="Text 417">
          <a:extLst>
            <a:ext uri="{FF2B5EF4-FFF2-40B4-BE49-F238E27FC236}">
              <a16:creationId xmlns:a16="http://schemas.microsoft.com/office/drawing/2014/main" id="{B8DB616D-872F-3D10-0079-7517D1E7096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4" name="Text 418">
          <a:extLst>
            <a:ext uri="{FF2B5EF4-FFF2-40B4-BE49-F238E27FC236}">
              <a16:creationId xmlns:a16="http://schemas.microsoft.com/office/drawing/2014/main" id="{F7FC23D1-7ACF-326C-67D7-04F4898485B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5" name="Text 419">
          <a:extLst>
            <a:ext uri="{FF2B5EF4-FFF2-40B4-BE49-F238E27FC236}">
              <a16:creationId xmlns:a16="http://schemas.microsoft.com/office/drawing/2014/main" id="{87091428-8230-D052-6410-0B50A12F85C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6" name="Text 420">
          <a:extLst>
            <a:ext uri="{FF2B5EF4-FFF2-40B4-BE49-F238E27FC236}">
              <a16:creationId xmlns:a16="http://schemas.microsoft.com/office/drawing/2014/main" id="{7EB862A8-C70C-FE4C-7D4A-BD50E3E75AF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7" name="Text 421">
          <a:extLst>
            <a:ext uri="{FF2B5EF4-FFF2-40B4-BE49-F238E27FC236}">
              <a16:creationId xmlns:a16="http://schemas.microsoft.com/office/drawing/2014/main" id="{1A6354A7-D07D-8A6A-EEC3-30B70FD58A0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8" name="Text 422">
          <a:extLst>
            <a:ext uri="{FF2B5EF4-FFF2-40B4-BE49-F238E27FC236}">
              <a16:creationId xmlns:a16="http://schemas.microsoft.com/office/drawing/2014/main" id="{82BDCC20-5CA5-1F94-0546-3C164E1A8F2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69" name="Text 423">
          <a:extLst>
            <a:ext uri="{FF2B5EF4-FFF2-40B4-BE49-F238E27FC236}">
              <a16:creationId xmlns:a16="http://schemas.microsoft.com/office/drawing/2014/main" id="{01521585-1685-5B1A-8DE4-DD764386AB3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0" name="Text 424">
          <a:extLst>
            <a:ext uri="{FF2B5EF4-FFF2-40B4-BE49-F238E27FC236}">
              <a16:creationId xmlns:a16="http://schemas.microsoft.com/office/drawing/2014/main" id="{D0C8AF5D-95F3-5D2B-7BF6-2EF7EE39CAA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1" name="Text 425">
          <a:extLst>
            <a:ext uri="{FF2B5EF4-FFF2-40B4-BE49-F238E27FC236}">
              <a16:creationId xmlns:a16="http://schemas.microsoft.com/office/drawing/2014/main" id="{AAF78B74-8086-93C5-67C0-850E9697C13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2" name="Text 426">
          <a:extLst>
            <a:ext uri="{FF2B5EF4-FFF2-40B4-BE49-F238E27FC236}">
              <a16:creationId xmlns:a16="http://schemas.microsoft.com/office/drawing/2014/main" id="{CDB80B0F-8B9F-CF73-9552-BFC3AB34668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3" name="Text 427">
          <a:extLst>
            <a:ext uri="{FF2B5EF4-FFF2-40B4-BE49-F238E27FC236}">
              <a16:creationId xmlns:a16="http://schemas.microsoft.com/office/drawing/2014/main" id="{5DB3EA38-E6BC-63C5-81A9-87A03EA1584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4" name="Text 428">
          <a:extLst>
            <a:ext uri="{FF2B5EF4-FFF2-40B4-BE49-F238E27FC236}">
              <a16:creationId xmlns:a16="http://schemas.microsoft.com/office/drawing/2014/main" id="{52BF873E-3421-BB1A-2198-815CF13B160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5" name="Text 429">
          <a:extLst>
            <a:ext uri="{FF2B5EF4-FFF2-40B4-BE49-F238E27FC236}">
              <a16:creationId xmlns:a16="http://schemas.microsoft.com/office/drawing/2014/main" id="{C3203B74-7E53-CED7-0112-6B7A3E5715F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6" name="Text 430">
          <a:extLst>
            <a:ext uri="{FF2B5EF4-FFF2-40B4-BE49-F238E27FC236}">
              <a16:creationId xmlns:a16="http://schemas.microsoft.com/office/drawing/2014/main" id="{5C715C9A-0D5E-32FD-5C10-0C71956CCF4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7" name="Text 431">
          <a:extLst>
            <a:ext uri="{FF2B5EF4-FFF2-40B4-BE49-F238E27FC236}">
              <a16:creationId xmlns:a16="http://schemas.microsoft.com/office/drawing/2014/main" id="{98F325A3-D1F5-A48C-C543-6B82255E140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8" name="Text 432">
          <a:extLst>
            <a:ext uri="{FF2B5EF4-FFF2-40B4-BE49-F238E27FC236}">
              <a16:creationId xmlns:a16="http://schemas.microsoft.com/office/drawing/2014/main" id="{0B24171C-A2F3-946D-692B-50E50A3D006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79" name="Text 433">
          <a:extLst>
            <a:ext uri="{FF2B5EF4-FFF2-40B4-BE49-F238E27FC236}">
              <a16:creationId xmlns:a16="http://schemas.microsoft.com/office/drawing/2014/main" id="{8435F7F2-0B6A-8C66-E5E3-5FFAE4D8C16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0" name="Text 434">
          <a:extLst>
            <a:ext uri="{FF2B5EF4-FFF2-40B4-BE49-F238E27FC236}">
              <a16:creationId xmlns:a16="http://schemas.microsoft.com/office/drawing/2014/main" id="{CB648AA5-2444-3EC7-45FF-9A479017343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1" name="Text 435">
          <a:extLst>
            <a:ext uri="{FF2B5EF4-FFF2-40B4-BE49-F238E27FC236}">
              <a16:creationId xmlns:a16="http://schemas.microsoft.com/office/drawing/2014/main" id="{B251CEBE-B64A-DFED-4776-409FF9D324E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2" name="Text 436">
          <a:extLst>
            <a:ext uri="{FF2B5EF4-FFF2-40B4-BE49-F238E27FC236}">
              <a16:creationId xmlns:a16="http://schemas.microsoft.com/office/drawing/2014/main" id="{E69829E5-A1B3-8387-D687-32D54ACCBF1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3" name="Text 437">
          <a:extLst>
            <a:ext uri="{FF2B5EF4-FFF2-40B4-BE49-F238E27FC236}">
              <a16:creationId xmlns:a16="http://schemas.microsoft.com/office/drawing/2014/main" id="{7CB7B1ED-D0A9-B3A2-24A4-CCF611E3F57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4" name="Text 438">
          <a:extLst>
            <a:ext uri="{FF2B5EF4-FFF2-40B4-BE49-F238E27FC236}">
              <a16:creationId xmlns:a16="http://schemas.microsoft.com/office/drawing/2014/main" id="{32A22011-27FF-E3F3-D46C-466AB84144B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5" name="Text 439">
          <a:extLst>
            <a:ext uri="{FF2B5EF4-FFF2-40B4-BE49-F238E27FC236}">
              <a16:creationId xmlns:a16="http://schemas.microsoft.com/office/drawing/2014/main" id="{59008AA3-74BF-C9E8-AAAC-B75BE02BF7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6" name="Text 440">
          <a:extLst>
            <a:ext uri="{FF2B5EF4-FFF2-40B4-BE49-F238E27FC236}">
              <a16:creationId xmlns:a16="http://schemas.microsoft.com/office/drawing/2014/main" id="{61E2E86C-B4D2-E989-F5D2-6C44EE58426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7" name="Text 441">
          <a:extLst>
            <a:ext uri="{FF2B5EF4-FFF2-40B4-BE49-F238E27FC236}">
              <a16:creationId xmlns:a16="http://schemas.microsoft.com/office/drawing/2014/main" id="{68A67E17-5E70-28E6-0F49-9880C45D69E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8" name="Text 442">
          <a:extLst>
            <a:ext uri="{FF2B5EF4-FFF2-40B4-BE49-F238E27FC236}">
              <a16:creationId xmlns:a16="http://schemas.microsoft.com/office/drawing/2014/main" id="{1D7DB0EB-86E5-F4CF-88E2-1647E813CD2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89" name="Text 443">
          <a:extLst>
            <a:ext uri="{FF2B5EF4-FFF2-40B4-BE49-F238E27FC236}">
              <a16:creationId xmlns:a16="http://schemas.microsoft.com/office/drawing/2014/main" id="{709553BF-006E-DB54-8EEF-2CE6FAD2316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0" name="Text 444">
          <a:extLst>
            <a:ext uri="{FF2B5EF4-FFF2-40B4-BE49-F238E27FC236}">
              <a16:creationId xmlns:a16="http://schemas.microsoft.com/office/drawing/2014/main" id="{81ECE1B3-94D9-69A3-B6DD-CA60F550A6B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1" name="Text 445">
          <a:extLst>
            <a:ext uri="{FF2B5EF4-FFF2-40B4-BE49-F238E27FC236}">
              <a16:creationId xmlns:a16="http://schemas.microsoft.com/office/drawing/2014/main" id="{02C4C3D5-0BC9-4218-EEED-E6540F1C4C4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2" name="Text 446">
          <a:extLst>
            <a:ext uri="{FF2B5EF4-FFF2-40B4-BE49-F238E27FC236}">
              <a16:creationId xmlns:a16="http://schemas.microsoft.com/office/drawing/2014/main" id="{82AE24A8-A816-ABA6-DC9D-FE115936C1A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3" name="Text 447">
          <a:extLst>
            <a:ext uri="{FF2B5EF4-FFF2-40B4-BE49-F238E27FC236}">
              <a16:creationId xmlns:a16="http://schemas.microsoft.com/office/drawing/2014/main" id="{5EBCAAF5-2FC6-AB59-3AA1-0428A20B777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4" name="Text 448">
          <a:extLst>
            <a:ext uri="{FF2B5EF4-FFF2-40B4-BE49-F238E27FC236}">
              <a16:creationId xmlns:a16="http://schemas.microsoft.com/office/drawing/2014/main" id="{C2E53B35-68A7-401E-D484-B214892857C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5" name="Text 449">
          <a:extLst>
            <a:ext uri="{FF2B5EF4-FFF2-40B4-BE49-F238E27FC236}">
              <a16:creationId xmlns:a16="http://schemas.microsoft.com/office/drawing/2014/main" id="{54A9E362-625B-D21E-E275-AD1189F8B61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6" name="Text 450">
          <a:extLst>
            <a:ext uri="{FF2B5EF4-FFF2-40B4-BE49-F238E27FC236}">
              <a16:creationId xmlns:a16="http://schemas.microsoft.com/office/drawing/2014/main" id="{AE915B42-C00F-9A51-EE76-CB515A3EB7D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7" name="Text 451">
          <a:extLst>
            <a:ext uri="{FF2B5EF4-FFF2-40B4-BE49-F238E27FC236}">
              <a16:creationId xmlns:a16="http://schemas.microsoft.com/office/drawing/2014/main" id="{57EBBEDD-4121-BD29-C62F-8E5554BAC6F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8" name="Text 452">
          <a:extLst>
            <a:ext uri="{FF2B5EF4-FFF2-40B4-BE49-F238E27FC236}">
              <a16:creationId xmlns:a16="http://schemas.microsoft.com/office/drawing/2014/main" id="{A1F3C08F-92C0-3F0B-35CC-FD44E1E005D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399" name="Text 453">
          <a:extLst>
            <a:ext uri="{FF2B5EF4-FFF2-40B4-BE49-F238E27FC236}">
              <a16:creationId xmlns:a16="http://schemas.microsoft.com/office/drawing/2014/main" id="{D10DDF9B-F254-B99E-E61F-A0BC0153410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0" name="Text 454">
          <a:extLst>
            <a:ext uri="{FF2B5EF4-FFF2-40B4-BE49-F238E27FC236}">
              <a16:creationId xmlns:a16="http://schemas.microsoft.com/office/drawing/2014/main" id="{598B2E02-28AC-F2FD-3916-95E66529E9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1" name="Text 455">
          <a:extLst>
            <a:ext uri="{FF2B5EF4-FFF2-40B4-BE49-F238E27FC236}">
              <a16:creationId xmlns:a16="http://schemas.microsoft.com/office/drawing/2014/main" id="{53F292CB-9B1A-09BC-2944-9362378C9EC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2" name="Text 456">
          <a:extLst>
            <a:ext uri="{FF2B5EF4-FFF2-40B4-BE49-F238E27FC236}">
              <a16:creationId xmlns:a16="http://schemas.microsoft.com/office/drawing/2014/main" id="{252DF1E6-52D8-D496-FE3A-274E1DDB7C4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3" name="Text 457">
          <a:extLst>
            <a:ext uri="{FF2B5EF4-FFF2-40B4-BE49-F238E27FC236}">
              <a16:creationId xmlns:a16="http://schemas.microsoft.com/office/drawing/2014/main" id="{1765A5A7-776C-0A2E-8BCE-8E19E592B7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4" name="Text 458">
          <a:extLst>
            <a:ext uri="{FF2B5EF4-FFF2-40B4-BE49-F238E27FC236}">
              <a16:creationId xmlns:a16="http://schemas.microsoft.com/office/drawing/2014/main" id="{7D66D25B-1D56-86EF-1104-37AA1402F28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5" name="Text 459">
          <a:extLst>
            <a:ext uri="{FF2B5EF4-FFF2-40B4-BE49-F238E27FC236}">
              <a16:creationId xmlns:a16="http://schemas.microsoft.com/office/drawing/2014/main" id="{216B8348-F970-A7CB-B4D2-924F35433D7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6" name="Text 460">
          <a:extLst>
            <a:ext uri="{FF2B5EF4-FFF2-40B4-BE49-F238E27FC236}">
              <a16:creationId xmlns:a16="http://schemas.microsoft.com/office/drawing/2014/main" id="{7D037275-80E7-3CDC-51FA-3C49CB5C86F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7" name="Text 461">
          <a:extLst>
            <a:ext uri="{FF2B5EF4-FFF2-40B4-BE49-F238E27FC236}">
              <a16:creationId xmlns:a16="http://schemas.microsoft.com/office/drawing/2014/main" id="{E1F78EE0-959D-F5D0-1366-193C8E3D98E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8" name="Text 462">
          <a:extLst>
            <a:ext uri="{FF2B5EF4-FFF2-40B4-BE49-F238E27FC236}">
              <a16:creationId xmlns:a16="http://schemas.microsoft.com/office/drawing/2014/main" id="{933AF4AF-FA11-0B1D-32A5-CF38D0C3304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09" name="Text 463">
          <a:extLst>
            <a:ext uri="{FF2B5EF4-FFF2-40B4-BE49-F238E27FC236}">
              <a16:creationId xmlns:a16="http://schemas.microsoft.com/office/drawing/2014/main" id="{9174AE26-0EBA-E560-9FCD-1203EDD5F80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0" name="Text 464">
          <a:extLst>
            <a:ext uri="{FF2B5EF4-FFF2-40B4-BE49-F238E27FC236}">
              <a16:creationId xmlns:a16="http://schemas.microsoft.com/office/drawing/2014/main" id="{66EE7280-1AF3-5297-FA26-0D79D2EDF6E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1" name="Text 465">
          <a:extLst>
            <a:ext uri="{FF2B5EF4-FFF2-40B4-BE49-F238E27FC236}">
              <a16:creationId xmlns:a16="http://schemas.microsoft.com/office/drawing/2014/main" id="{DF3A5168-AFA4-F0DE-15AA-122FEE3A4DF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2" name="Text 466">
          <a:extLst>
            <a:ext uri="{FF2B5EF4-FFF2-40B4-BE49-F238E27FC236}">
              <a16:creationId xmlns:a16="http://schemas.microsoft.com/office/drawing/2014/main" id="{583F3D61-8185-7D05-80D4-DB364A059E5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3" name="Text 467">
          <a:extLst>
            <a:ext uri="{FF2B5EF4-FFF2-40B4-BE49-F238E27FC236}">
              <a16:creationId xmlns:a16="http://schemas.microsoft.com/office/drawing/2014/main" id="{B5246F80-FBCE-505A-4E77-C4C6C7A7CEB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4" name="Text 468">
          <a:extLst>
            <a:ext uri="{FF2B5EF4-FFF2-40B4-BE49-F238E27FC236}">
              <a16:creationId xmlns:a16="http://schemas.microsoft.com/office/drawing/2014/main" id="{CC910365-4B74-9DA9-76E9-6A747C14689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5" name="Text 469">
          <a:extLst>
            <a:ext uri="{FF2B5EF4-FFF2-40B4-BE49-F238E27FC236}">
              <a16:creationId xmlns:a16="http://schemas.microsoft.com/office/drawing/2014/main" id="{34CA620B-DB04-A754-DC45-E8640B049DB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6" name="Text 470">
          <a:extLst>
            <a:ext uri="{FF2B5EF4-FFF2-40B4-BE49-F238E27FC236}">
              <a16:creationId xmlns:a16="http://schemas.microsoft.com/office/drawing/2014/main" id="{52952836-9AD4-2E84-B9E7-902EFDAFA71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7" name="Text 471">
          <a:extLst>
            <a:ext uri="{FF2B5EF4-FFF2-40B4-BE49-F238E27FC236}">
              <a16:creationId xmlns:a16="http://schemas.microsoft.com/office/drawing/2014/main" id="{1326D485-797D-4801-1A11-F7F41857D1C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8" name="Text 472">
          <a:extLst>
            <a:ext uri="{FF2B5EF4-FFF2-40B4-BE49-F238E27FC236}">
              <a16:creationId xmlns:a16="http://schemas.microsoft.com/office/drawing/2014/main" id="{182964C2-755A-19B1-8C1D-813A47C8401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19" name="Text 473">
          <a:extLst>
            <a:ext uri="{FF2B5EF4-FFF2-40B4-BE49-F238E27FC236}">
              <a16:creationId xmlns:a16="http://schemas.microsoft.com/office/drawing/2014/main" id="{BCDA6438-BE2C-6D33-D2F6-D56299AAF6B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0" name="Text 474">
          <a:extLst>
            <a:ext uri="{FF2B5EF4-FFF2-40B4-BE49-F238E27FC236}">
              <a16:creationId xmlns:a16="http://schemas.microsoft.com/office/drawing/2014/main" id="{A2B62764-EC0B-4F8B-648F-49E4DC70A07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1" name="Text 475">
          <a:extLst>
            <a:ext uri="{FF2B5EF4-FFF2-40B4-BE49-F238E27FC236}">
              <a16:creationId xmlns:a16="http://schemas.microsoft.com/office/drawing/2014/main" id="{0F0C7645-3242-1106-CE69-6CD16F54294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2" name="Text 476">
          <a:extLst>
            <a:ext uri="{FF2B5EF4-FFF2-40B4-BE49-F238E27FC236}">
              <a16:creationId xmlns:a16="http://schemas.microsoft.com/office/drawing/2014/main" id="{E4ED60B0-A222-A1A4-60A7-99F2729592A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3" name="Text 477">
          <a:extLst>
            <a:ext uri="{FF2B5EF4-FFF2-40B4-BE49-F238E27FC236}">
              <a16:creationId xmlns:a16="http://schemas.microsoft.com/office/drawing/2014/main" id="{E2D0810C-E623-3A77-5957-23555365847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4" name="Text 478">
          <a:extLst>
            <a:ext uri="{FF2B5EF4-FFF2-40B4-BE49-F238E27FC236}">
              <a16:creationId xmlns:a16="http://schemas.microsoft.com/office/drawing/2014/main" id="{31B31C69-4878-E743-BEBB-A05A0762394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5" name="Text 479">
          <a:extLst>
            <a:ext uri="{FF2B5EF4-FFF2-40B4-BE49-F238E27FC236}">
              <a16:creationId xmlns:a16="http://schemas.microsoft.com/office/drawing/2014/main" id="{951387FC-7559-34CB-6F09-F7438BB017A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6" name="Text 480">
          <a:extLst>
            <a:ext uri="{FF2B5EF4-FFF2-40B4-BE49-F238E27FC236}">
              <a16:creationId xmlns:a16="http://schemas.microsoft.com/office/drawing/2014/main" id="{90A1C9D9-BEEC-4679-904A-EFEAD38EA1A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7" name="Text 481">
          <a:extLst>
            <a:ext uri="{FF2B5EF4-FFF2-40B4-BE49-F238E27FC236}">
              <a16:creationId xmlns:a16="http://schemas.microsoft.com/office/drawing/2014/main" id="{8FD7BCF3-B46C-0275-3F90-2BB1D46DE83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8" name="Text 482">
          <a:extLst>
            <a:ext uri="{FF2B5EF4-FFF2-40B4-BE49-F238E27FC236}">
              <a16:creationId xmlns:a16="http://schemas.microsoft.com/office/drawing/2014/main" id="{FA278E6C-F84D-9489-FB8A-BCE97F5149A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29" name="Text 483">
          <a:extLst>
            <a:ext uri="{FF2B5EF4-FFF2-40B4-BE49-F238E27FC236}">
              <a16:creationId xmlns:a16="http://schemas.microsoft.com/office/drawing/2014/main" id="{780B88FE-006A-CBB2-BB14-C7CF12874AA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0" name="Text 484">
          <a:extLst>
            <a:ext uri="{FF2B5EF4-FFF2-40B4-BE49-F238E27FC236}">
              <a16:creationId xmlns:a16="http://schemas.microsoft.com/office/drawing/2014/main" id="{36DCF86A-9E45-47CF-26FA-53BAF56926A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1" name="Text 485">
          <a:extLst>
            <a:ext uri="{FF2B5EF4-FFF2-40B4-BE49-F238E27FC236}">
              <a16:creationId xmlns:a16="http://schemas.microsoft.com/office/drawing/2014/main" id="{CC70A15F-DE16-147A-3C83-9DCFB4A9EEC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2" name="Text 486">
          <a:extLst>
            <a:ext uri="{FF2B5EF4-FFF2-40B4-BE49-F238E27FC236}">
              <a16:creationId xmlns:a16="http://schemas.microsoft.com/office/drawing/2014/main" id="{C955D016-9599-2827-5738-0D0574B80C6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3" name="Text 487">
          <a:extLst>
            <a:ext uri="{FF2B5EF4-FFF2-40B4-BE49-F238E27FC236}">
              <a16:creationId xmlns:a16="http://schemas.microsoft.com/office/drawing/2014/main" id="{407DD7BB-08C9-32C4-95A7-073375239A1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4" name="Text 488">
          <a:extLst>
            <a:ext uri="{FF2B5EF4-FFF2-40B4-BE49-F238E27FC236}">
              <a16:creationId xmlns:a16="http://schemas.microsoft.com/office/drawing/2014/main" id="{EEF69A88-193D-18B6-A426-51390C23DB4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5" name="Text 489">
          <a:extLst>
            <a:ext uri="{FF2B5EF4-FFF2-40B4-BE49-F238E27FC236}">
              <a16:creationId xmlns:a16="http://schemas.microsoft.com/office/drawing/2014/main" id="{2D03F58A-E27D-0217-9536-6BE2F38054C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6" name="Text 490">
          <a:extLst>
            <a:ext uri="{FF2B5EF4-FFF2-40B4-BE49-F238E27FC236}">
              <a16:creationId xmlns:a16="http://schemas.microsoft.com/office/drawing/2014/main" id="{BC92C7B2-7431-D3DF-9D24-B64A4156925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7" name="Text 491">
          <a:extLst>
            <a:ext uri="{FF2B5EF4-FFF2-40B4-BE49-F238E27FC236}">
              <a16:creationId xmlns:a16="http://schemas.microsoft.com/office/drawing/2014/main" id="{71B4B106-86DE-DF43-9951-10D86E6C3C4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8" name="Text 492">
          <a:extLst>
            <a:ext uri="{FF2B5EF4-FFF2-40B4-BE49-F238E27FC236}">
              <a16:creationId xmlns:a16="http://schemas.microsoft.com/office/drawing/2014/main" id="{6BF6C677-A306-2A02-D693-0044583B293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39" name="Text 493">
          <a:extLst>
            <a:ext uri="{FF2B5EF4-FFF2-40B4-BE49-F238E27FC236}">
              <a16:creationId xmlns:a16="http://schemas.microsoft.com/office/drawing/2014/main" id="{CE4A4F55-713B-7C3B-3080-098C153D934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0" name="Text 494">
          <a:extLst>
            <a:ext uri="{FF2B5EF4-FFF2-40B4-BE49-F238E27FC236}">
              <a16:creationId xmlns:a16="http://schemas.microsoft.com/office/drawing/2014/main" id="{AB5EB010-6361-DB74-EE93-C135BC9CE78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1" name="Text 495">
          <a:extLst>
            <a:ext uri="{FF2B5EF4-FFF2-40B4-BE49-F238E27FC236}">
              <a16:creationId xmlns:a16="http://schemas.microsoft.com/office/drawing/2014/main" id="{8B9475EB-08A1-3274-323C-8C436B0ADD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2" name="Text 496">
          <a:extLst>
            <a:ext uri="{FF2B5EF4-FFF2-40B4-BE49-F238E27FC236}">
              <a16:creationId xmlns:a16="http://schemas.microsoft.com/office/drawing/2014/main" id="{CC16B6A6-441C-32AA-0851-9835A97202D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3" name="Text 497">
          <a:extLst>
            <a:ext uri="{FF2B5EF4-FFF2-40B4-BE49-F238E27FC236}">
              <a16:creationId xmlns:a16="http://schemas.microsoft.com/office/drawing/2014/main" id="{E2368F9A-4D7E-73A8-BD08-F6B18E2E8C5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4" name="Text 498">
          <a:extLst>
            <a:ext uri="{FF2B5EF4-FFF2-40B4-BE49-F238E27FC236}">
              <a16:creationId xmlns:a16="http://schemas.microsoft.com/office/drawing/2014/main" id="{1598342B-7398-1BA7-D141-536C80E7589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5" name="Text 499">
          <a:extLst>
            <a:ext uri="{FF2B5EF4-FFF2-40B4-BE49-F238E27FC236}">
              <a16:creationId xmlns:a16="http://schemas.microsoft.com/office/drawing/2014/main" id="{BC217A00-9C50-5193-4B9D-17FBA410559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6" name="Text 500">
          <a:extLst>
            <a:ext uri="{FF2B5EF4-FFF2-40B4-BE49-F238E27FC236}">
              <a16:creationId xmlns:a16="http://schemas.microsoft.com/office/drawing/2014/main" id="{E8B23AB1-FC2C-D39A-1520-EF12595B457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7" name="Text 501">
          <a:extLst>
            <a:ext uri="{FF2B5EF4-FFF2-40B4-BE49-F238E27FC236}">
              <a16:creationId xmlns:a16="http://schemas.microsoft.com/office/drawing/2014/main" id="{2AEBB6DA-6F43-DCCE-EE6C-48335D2DEE4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8" name="Text 502">
          <a:extLst>
            <a:ext uri="{FF2B5EF4-FFF2-40B4-BE49-F238E27FC236}">
              <a16:creationId xmlns:a16="http://schemas.microsoft.com/office/drawing/2014/main" id="{35F42DC5-4686-4670-65E7-0E9A23FE7CA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49" name="Text 503">
          <a:extLst>
            <a:ext uri="{FF2B5EF4-FFF2-40B4-BE49-F238E27FC236}">
              <a16:creationId xmlns:a16="http://schemas.microsoft.com/office/drawing/2014/main" id="{901CE87F-1E80-C73D-DE6B-1CABB0971FC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0" name="Text 504">
          <a:extLst>
            <a:ext uri="{FF2B5EF4-FFF2-40B4-BE49-F238E27FC236}">
              <a16:creationId xmlns:a16="http://schemas.microsoft.com/office/drawing/2014/main" id="{C2447745-0AD8-1E4C-50E8-C147DBCE6F5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1" name="Text 505">
          <a:extLst>
            <a:ext uri="{FF2B5EF4-FFF2-40B4-BE49-F238E27FC236}">
              <a16:creationId xmlns:a16="http://schemas.microsoft.com/office/drawing/2014/main" id="{15C10E9F-23DA-B75E-8427-D8B8C63E8E6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2" name="Text 506">
          <a:extLst>
            <a:ext uri="{FF2B5EF4-FFF2-40B4-BE49-F238E27FC236}">
              <a16:creationId xmlns:a16="http://schemas.microsoft.com/office/drawing/2014/main" id="{5C7198BB-F1CB-3DE9-B17D-910388EDBB8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3" name="Text 507">
          <a:extLst>
            <a:ext uri="{FF2B5EF4-FFF2-40B4-BE49-F238E27FC236}">
              <a16:creationId xmlns:a16="http://schemas.microsoft.com/office/drawing/2014/main" id="{792CF214-DB63-8E65-BAD7-155D3FF07F0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4" name="Text 508">
          <a:extLst>
            <a:ext uri="{FF2B5EF4-FFF2-40B4-BE49-F238E27FC236}">
              <a16:creationId xmlns:a16="http://schemas.microsoft.com/office/drawing/2014/main" id="{47BDF43D-64F2-27AC-AC27-EE5FB328ED4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5" name="Text 509">
          <a:extLst>
            <a:ext uri="{FF2B5EF4-FFF2-40B4-BE49-F238E27FC236}">
              <a16:creationId xmlns:a16="http://schemas.microsoft.com/office/drawing/2014/main" id="{03A30A60-AB12-E370-FE14-4A503245775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6" name="Text 510">
          <a:extLst>
            <a:ext uri="{FF2B5EF4-FFF2-40B4-BE49-F238E27FC236}">
              <a16:creationId xmlns:a16="http://schemas.microsoft.com/office/drawing/2014/main" id="{3F11461A-EDF5-31DD-EF7D-AB584A0D8C0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7" name="Text 511">
          <a:extLst>
            <a:ext uri="{FF2B5EF4-FFF2-40B4-BE49-F238E27FC236}">
              <a16:creationId xmlns:a16="http://schemas.microsoft.com/office/drawing/2014/main" id="{1433871A-0F95-AB2D-5491-1E151C7163B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8" name="Text 512">
          <a:extLst>
            <a:ext uri="{FF2B5EF4-FFF2-40B4-BE49-F238E27FC236}">
              <a16:creationId xmlns:a16="http://schemas.microsoft.com/office/drawing/2014/main" id="{49AAC999-1A55-9CBA-AB7F-A5958E81EAB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59" name="Text 513">
          <a:extLst>
            <a:ext uri="{FF2B5EF4-FFF2-40B4-BE49-F238E27FC236}">
              <a16:creationId xmlns:a16="http://schemas.microsoft.com/office/drawing/2014/main" id="{22F4A930-22E4-E405-1FCB-62551A8E8FE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0" name="Text 514">
          <a:extLst>
            <a:ext uri="{FF2B5EF4-FFF2-40B4-BE49-F238E27FC236}">
              <a16:creationId xmlns:a16="http://schemas.microsoft.com/office/drawing/2014/main" id="{505204AE-1FD2-2A9E-1726-16EF2FB35A6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1" name="Text 515">
          <a:extLst>
            <a:ext uri="{FF2B5EF4-FFF2-40B4-BE49-F238E27FC236}">
              <a16:creationId xmlns:a16="http://schemas.microsoft.com/office/drawing/2014/main" id="{60455D64-167A-051F-D277-EEE9B629301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2" name="Text 516">
          <a:extLst>
            <a:ext uri="{FF2B5EF4-FFF2-40B4-BE49-F238E27FC236}">
              <a16:creationId xmlns:a16="http://schemas.microsoft.com/office/drawing/2014/main" id="{6242B70E-2B7A-5941-2F64-8DCA574785D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3" name="Text 517">
          <a:extLst>
            <a:ext uri="{FF2B5EF4-FFF2-40B4-BE49-F238E27FC236}">
              <a16:creationId xmlns:a16="http://schemas.microsoft.com/office/drawing/2014/main" id="{FAAF52F3-D2B2-6EC3-15D9-4AECAAB0243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4" name="Text 518">
          <a:extLst>
            <a:ext uri="{FF2B5EF4-FFF2-40B4-BE49-F238E27FC236}">
              <a16:creationId xmlns:a16="http://schemas.microsoft.com/office/drawing/2014/main" id="{2BAAF803-A63C-BD49-84DD-4DA2E63AD65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5" name="Text 519">
          <a:extLst>
            <a:ext uri="{FF2B5EF4-FFF2-40B4-BE49-F238E27FC236}">
              <a16:creationId xmlns:a16="http://schemas.microsoft.com/office/drawing/2014/main" id="{B845A32E-DDB6-3938-532C-DFA09FE96D7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6" name="Text 520">
          <a:extLst>
            <a:ext uri="{FF2B5EF4-FFF2-40B4-BE49-F238E27FC236}">
              <a16:creationId xmlns:a16="http://schemas.microsoft.com/office/drawing/2014/main" id="{73B9F8D1-AE1C-19F2-D7A3-D8AC3CF2442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7" name="Text 521">
          <a:extLst>
            <a:ext uri="{FF2B5EF4-FFF2-40B4-BE49-F238E27FC236}">
              <a16:creationId xmlns:a16="http://schemas.microsoft.com/office/drawing/2014/main" id="{0C6CF97E-54E7-E580-90B6-34C754D0F6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8" name="Text 522">
          <a:extLst>
            <a:ext uri="{FF2B5EF4-FFF2-40B4-BE49-F238E27FC236}">
              <a16:creationId xmlns:a16="http://schemas.microsoft.com/office/drawing/2014/main" id="{0EEE56AA-2968-88AE-181D-75B19C97373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69" name="Text 523">
          <a:extLst>
            <a:ext uri="{FF2B5EF4-FFF2-40B4-BE49-F238E27FC236}">
              <a16:creationId xmlns:a16="http://schemas.microsoft.com/office/drawing/2014/main" id="{625F9D50-C9EE-207B-698B-AC18B3970DD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0" name="Text 524">
          <a:extLst>
            <a:ext uri="{FF2B5EF4-FFF2-40B4-BE49-F238E27FC236}">
              <a16:creationId xmlns:a16="http://schemas.microsoft.com/office/drawing/2014/main" id="{3B9D4D2F-CDF8-76CA-8D49-698FA55A3F5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1" name="Text 525">
          <a:extLst>
            <a:ext uri="{FF2B5EF4-FFF2-40B4-BE49-F238E27FC236}">
              <a16:creationId xmlns:a16="http://schemas.microsoft.com/office/drawing/2014/main" id="{FCA75701-D41A-D301-2139-9797D3C8635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2" name="Text 526">
          <a:extLst>
            <a:ext uri="{FF2B5EF4-FFF2-40B4-BE49-F238E27FC236}">
              <a16:creationId xmlns:a16="http://schemas.microsoft.com/office/drawing/2014/main" id="{A0238439-E566-F241-DC8F-425B4F3C38B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3" name="Text 527">
          <a:extLst>
            <a:ext uri="{FF2B5EF4-FFF2-40B4-BE49-F238E27FC236}">
              <a16:creationId xmlns:a16="http://schemas.microsoft.com/office/drawing/2014/main" id="{C8D20AE1-03DE-B7E6-3998-B34397EE783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4" name="Text 528">
          <a:extLst>
            <a:ext uri="{FF2B5EF4-FFF2-40B4-BE49-F238E27FC236}">
              <a16:creationId xmlns:a16="http://schemas.microsoft.com/office/drawing/2014/main" id="{6FA85F04-4030-A192-9303-4716A3FE341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5" name="Text 529">
          <a:extLst>
            <a:ext uri="{FF2B5EF4-FFF2-40B4-BE49-F238E27FC236}">
              <a16:creationId xmlns:a16="http://schemas.microsoft.com/office/drawing/2014/main" id="{ACD514D2-3BD2-5BD8-939F-6E6917CE1B8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6" name="Text 530">
          <a:extLst>
            <a:ext uri="{FF2B5EF4-FFF2-40B4-BE49-F238E27FC236}">
              <a16:creationId xmlns:a16="http://schemas.microsoft.com/office/drawing/2014/main" id="{C9B766A8-2E52-2463-88A1-EDB039C67F2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7" name="Text 531">
          <a:extLst>
            <a:ext uri="{FF2B5EF4-FFF2-40B4-BE49-F238E27FC236}">
              <a16:creationId xmlns:a16="http://schemas.microsoft.com/office/drawing/2014/main" id="{36A47E43-1D0E-AB46-9CF5-CE4F4EA32F1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8" name="Text 532">
          <a:extLst>
            <a:ext uri="{FF2B5EF4-FFF2-40B4-BE49-F238E27FC236}">
              <a16:creationId xmlns:a16="http://schemas.microsoft.com/office/drawing/2014/main" id="{931C6809-1E25-1B6D-007F-9E923BF9030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79" name="Text 533">
          <a:extLst>
            <a:ext uri="{FF2B5EF4-FFF2-40B4-BE49-F238E27FC236}">
              <a16:creationId xmlns:a16="http://schemas.microsoft.com/office/drawing/2014/main" id="{E606A850-2AF3-F0F8-074C-3B0FC46E17D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0" name="Text 534">
          <a:extLst>
            <a:ext uri="{FF2B5EF4-FFF2-40B4-BE49-F238E27FC236}">
              <a16:creationId xmlns:a16="http://schemas.microsoft.com/office/drawing/2014/main" id="{55B7FCF2-8F74-663A-9FB4-13365725EAA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1" name="Text 535">
          <a:extLst>
            <a:ext uri="{FF2B5EF4-FFF2-40B4-BE49-F238E27FC236}">
              <a16:creationId xmlns:a16="http://schemas.microsoft.com/office/drawing/2014/main" id="{6A5A9A54-C879-4D3E-0562-F337C893193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2" name="Text 536">
          <a:extLst>
            <a:ext uri="{FF2B5EF4-FFF2-40B4-BE49-F238E27FC236}">
              <a16:creationId xmlns:a16="http://schemas.microsoft.com/office/drawing/2014/main" id="{451008A0-9D48-064E-9B72-4166ACC0B77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3" name="Text 537">
          <a:extLst>
            <a:ext uri="{FF2B5EF4-FFF2-40B4-BE49-F238E27FC236}">
              <a16:creationId xmlns:a16="http://schemas.microsoft.com/office/drawing/2014/main" id="{F51C2007-90CB-085F-DE7C-A865CCD7DDD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4" name="Text 538">
          <a:extLst>
            <a:ext uri="{FF2B5EF4-FFF2-40B4-BE49-F238E27FC236}">
              <a16:creationId xmlns:a16="http://schemas.microsoft.com/office/drawing/2014/main" id="{B63339D8-7543-C3DA-71F9-D52BFAF298C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5" name="Text 539">
          <a:extLst>
            <a:ext uri="{FF2B5EF4-FFF2-40B4-BE49-F238E27FC236}">
              <a16:creationId xmlns:a16="http://schemas.microsoft.com/office/drawing/2014/main" id="{02954819-2CD4-F4C5-E4EF-5E07700F38A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6" name="Text 540">
          <a:extLst>
            <a:ext uri="{FF2B5EF4-FFF2-40B4-BE49-F238E27FC236}">
              <a16:creationId xmlns:a16="http://schemas.microsoft.com/office/drawing/2014/main" id="{BCFC7453-F3B0-A542-E271-25495093AE0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7" name="Text 541">
          <a:extLst>
            <a:ext uri="{FF2B5EF4-FFF2-40B4-BE49-F238E27FC236}">
              <a16:creationId xmlns:a16="http://schemas.microsoft.com/office/drawing/2014/main" id="{D6A9F5DC-DF2A-0DDC-4CCC-E71F2D6A326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8" name="Text 542">
          <a:extLst>
            <a:ext uri="{FF2B5EF4-FFF2-40B4-BE49-F238E27FC236}">
              <a16:creationId xmlns:a16="http://schemas.microsoft.com/office/drawing/2014/main" id="{8D8E3EF3-848F-E3F1-150C-D597041E09D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89" name="Text 543">
          <a:extLst>
            <a:ext uri="{FF2B5EF4-FFF2-40B4-BE49-F238E27FC236}">
              <a16:creationId xmlns:a16="http://schemas.microsoft.com/office/drawing/2014/main" id="{48E209FE-0EF6-EED3-8FCE-7C26CA6A3D6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0" name="Text 544">
          <a:extLst>
            <a:ext uri="{FF2B5EF4-FFF2-40B4-BE49-F238E27FC236}">
              <a16:creationId xmlns:a16="http://schemas.microsoft.com/office/drawing/2014/main" id="{E795B330-E59A-76AE-E071-6EF28D05ED9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1" name="Text 545">
          <a:extLst>
            <a:ext uri="{FF2B5EF4-FFF2-40B4-BE49-F238E27FC236}">
              <a16:creationId xmlns:a16="http://schemas.microsoft.com/office/drawing/2014/main" id="{86F12DC9-E466-455D-C7D4-697020046A9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2" name="Text 546">
          <a:extLst>
            <a:ext uri="{FF2B5EF4-FFF2-40B4-BE49-F238E27FC236}">
              <a16:creationId xmlns:a16="http://schemas.microsoft.com/office/drawing/2014/main" id="{F2EF272E-E584-687C-817E-5F0BC38377B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3" name="Text 547">
          <a:extLst>
            <a:ext uri="{FF2B5EF4-FFF2-40B4-BE49-F238E27FC236}">
              <a16:creationId xmlns:a16="http://schemas.microsoft.com/office/drawing/2014/main" id="{B920DDDF-C8E3-6975-3751-5C8398C1FCA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4" name="Text 548">
          <a:extLst>
            <a:ext uri="{FF2B5EF4-FFF2-40B4-BE49-F238E27FC236}">
              <a16:creationId xmlns:a16="http://schemas.microsoft.com/office/drawing/2014/main" id="{7B214529-464C-B09C-15FC-31E4201A54A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5" name="Text 549">
          <a:extLst>
            <a:ext uri="{FF2B5EF4-FFF2-40B4-BE49-F238E27FC236}">
              <a16:creationId xmlns:a16="http://schemas.microsoft.com/office/drawing/2014/main" id="{12E6F64E-F9A2-415E-67C2-BEC4474B609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6" name="Text 550">
          <a:extLst>
            <a:ext uri="{FF2B5EF4-FFF2-40B4-BE49-F238E27FC236}">
              <a16:creationId xmlns:a16="http://schemas.microsoft.com/office/drawing/2014/main" id="{27818FAF-8825-AA3D-54CE-D1D6A7C4283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7" name="Text 551">
          <a:extLst>
            <a:ext uri="{FF2B5EF4-FFF2-40B4-BE49-F238E27FC236}">
              <a16:creationId xmlns:a16="http://schemas.microsoft.com/office/drawing/2014/main" id="{2295654A-A836-CEB3-660C-23725A0BFF8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8" name="Text 552">
          <a:extLst>
            <a:ext uri="{FF2B5EF4-FFF2-40B4-BE49-F238E27FC236}">
              <a16:creationId xmlns:a16="http://schemas.microsoft.com/office/drawing/2014/main" id="{736F44D9-081F-9CD8-FEDA-A7B52ED0021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499" name="Text 553">
          <a:extLst>
            <a:ext uri="{FF2B5EF4-FFF2-40B4-BE49-F238E27FC236}">
              <a16:creationId xmlns:a16="http://schemas.microsoft.com/office/drawing/2014/main" id="{874FC90B-04C1-BB87-2472-D6A16044249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0" name="Text 554">
          <a:extLst>
            <a:ext uri="{FF2B5EF4-FFF2-40B4-BE49-F238E27FC236}">
              <a16:creationId xmlns:a16="http://schemas.microsoft.com/office/drawing/2014/main" id="{49FF8694-69E2-7EF4-1816-DD515E50A8E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1" name="Text 555">
          <a:extLst>
            <a:ext uri="{FF2B5EF4-FFF2-40B4-BE49-F238E27FC236}">
              <a16:creationId xmlns:a16="http://schemas.microsoft.com/office/drawing/2014/main" id="{7FF43858-016E-C676-F14D-8823927178B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2" name="Text 556">
          <a:extLst>
            <a:ext uri="{FF2B5EF4-FFF2-40B4-BE49-F238E27FC236}">
              <a16:creationId xmlns:a16="http://schemas.microsoft.com/office/drawing/2014/main" id="{061CB58E-11DE-879E-7B59-E501FD62C64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3" name="Text 557">
          <a:extLst>
            <a:ext uri="{FF2B5EF4-FFF2-40B4-BE49-F238E27FC236}">
              <a16:creationId xmlns:a16="http://schemas.microsoft.com/office/drawing/2014/main" id="{7D703CB9-051B-6EE8-858C-ABC21367DF6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4" name="Text 558">
          <a:extLst>
            <a:ext uri="{FF2B5EF4-FFF2-40B4-BE49-F238E27FC236}">
              <a16:creationId xmlns:a16="http://schemas.microsoft.com/office/drawing/2014/main" id="{92656502-CD5D-CD97-1A1B-C543A19AFD5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5" name="Text 559">
          <a:extLst>
            <a:ext uri="{FF2B5EF4-FFF2-40B4-BE49-F238E27FC236}">
              <a16:creationId xmlns:a16="http://schemas.microsoft.com/office/drawing/2014/main" id="{AFC36730-102F-5735-65B3-4FB4F2B3760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6" name="Text 560">
          <a:extLst>
            <a:ext uri="{FF2B5EF4-FFF2-40B4-BE49-F238E27FC236}">
              <a16:creationId xmlns:a16="http://schemas.microsoft.com/office/drawing/2014/main" id="{AB6E4D6A-2C31-B7CB-F814-81AE7EFCCDA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7" name="Text 561">
          <a:extLst>
            <a:ext uri="{FF2B5EF4-FFF2-40B4-BE49-F238E27FC236}">
              <a16:creationId xmlns:a16="http://schemas.microsoft.com/office/drawing/2014/main" id="{0D4DA3F9-3781-005E-9D7E-882119D8310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8" name="Text 562">
          <a:extLst>
            <a:ext uri="{FF2B5EF4-FFF2-40B4-BE49-F238E27FC236}">
              <a16:creationId xmlns:a16="http://schemas.microsoft.com/office/drawing/2014/main" id="{80A696FA-5B83-9C3E-87D4-6B7360F77A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09" name="Text 563">
          <a:extLst>
            <a:ext uri="{FF2B5EF4-FFF2-40B4-BE49-F238E27FC236}">
              <a16:creationId xmlns:a16="http://schemas.microsoft.com/office/drawing/2014/main" id="{D585CC79-5FDE-7535-117B-D1BA62BCC6B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0" name="Text 564">
          <a:extLst>
            <a:ext uri="{FF2B5EF4-FFF2-40B4-BE49-F238E27FC236}">
              <a16:creationId xmlns:a16="http://schemas.microsoft.com/office/drawing/2014/main" id="{9EC36CF0-3B01-AA92-5478-C79F7423F02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1" name="Text 565">
          <a:extLst>
            <a:ext uri="{FF2B5EF4-FFF2-40B4-BE49-F238E27FC236}">
              <a16:creationId xmlns:a16="http://schemas.microsoft.com/office/drawing/2014/main" id="{3C0E4D80-C98B-DD5F-448B-A4CA17ADA7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2" name="Text 566">
          <a:extLst>
            <a:ext uri="{FF2B5EF4-FFF2-40B4-BE49-F238E27FC236}">
              <a16:creationId xmlns:a16="http://schemas.microsoft.com/office/drawing/2014/main" id="{90A47A43-DB42-9AC5-2C91-26488841431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3" name="Text 567">
          <a:extLst>
            <a:ext uri="{FF2B5EF4-FFF2-40B4-BE49-F238E27FC236}">
              <a16:creationId xmlns:a16="http://schemas.microsoft.com/office/drawing/2014/main" id="{DF7FDCF4-D79A-35D1-ED80-C7BDB835892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4" name="Text 568">
          <a:extLst>
            <a:ext uri="{FF2B5EF4-FFF2-40B4-BE49-F238E27FC236}">
              <a16:creationId xmlns:a16="http://schemas.microsoft.com/office/drawing/2014/main" id="{2B5BC5E3-E0A2-BC29-D90D-9996F820079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5" name="Text 569">
          <a:extLst>
            <a:ext uri="{FF2B5EF4-FFF2-40B4-BE49-F238E27FC236}">
              <a16:creationId xmlns:a16="http://schemas.microsoft.com/office/drawing/2014/main" id="{C8945957-5AEC-7131-4457-6C4F7FD1998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6" name="Text 570">
          <a:extLst>
            <a:ext uri="{FF2B5EF4-FFF2-40B4-BE49-F238E27FC236}">
              <a16:creationId xmlns:a16="http://schemas.microsoft.com/office/drawing/2014/main" id="{58E3E5BC-2045-8BC8-2EF0-42034681266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7" name="Text 571">
          <a:extLst>
            <a:ext uri="{FF2B5EF4-FFF2-40B4-BE49-F238E27FC236}">
              <a16:creationId xmlns:a16="http://schemas.microsoft.com/office/drawing/2014/main" id="{04474B83-ACB5-DDCD-BC13-6F78C292D66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8" name="Text 572">
          <a:extLst>
            <a:ext uri="{FF2B5EF4-FFF2-40B4-BE49-F238E27FC236}">
              <a16:creationId xmlns:a16="http://schemas.microsoft.com/office/drawing/2014/main" id="{A5B99B2D-C771-84F6-10FB-04939573B94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19" name="Text 573">
          <a:extLst>
            <a:ext uri="{FF2B5EF4-FFF2-40B4-BE49-F238E27FC236}">
              <a16:creationId xmlns:a16="http://schemas.microsoft.com/office/drawing/2014/main" id="{A2DFC57E-89BF-3105-CA70-5A25A9FE8AB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0" name="Text 574">
          <a:extLst>
            <a:ext uri="{FF2B5EF4-FFF2-40B4-BE49-F238E27FC236}">
              <a16:creationId xmlns:a16="http://schemas.microsoft.com/office/drawing/2014/main" id="{9ED14BEA-A336-5A86-3715-275DABC5AB8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1" name="Text 575">
          <a:extLst>
            <a:ext uri="{FF2B5EF4-FFF2-40B4-BE49-F238E27FC236}">
              <a16:creationId xmlns:a16="http://schemas.microsoft.com/office/drawing/2014/main" id="{B38503CF-8CC1-6962-5682-6F4C004A3F8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2" name="Text 576">
          <a:extLst>
            <a:ext uri="{FF2B5EF4-FFF2-40B4-BE49-F238E27FC236}">
              <a16:creationId xmlns:a16="http://schemas.microsoft.com/office/drawing/2014/main" id="{B9AF9975-9E29-43F3-D75C-5037F0267C7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3" name="Text 577">
          <a:extLst>
            <a:ext uri="{FF2B5EF4-FFF2-40B4-BE49-F238E27FC236}">
              <a16:creationId xmlns:a16="http://schemas.microsoft.com/office/drawing/2014/main" id="{8C6B70EF-9E0B-9917-2731-B664C5DBCB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4" name="Text 578">
          <a:extLst>
            <a:ext uri="{FF2B5EF4-FFF2-40B4-BE49-F238E27FC236}">
              <a16:creationId xmlns:a16="http://schemas.microsoft.com/office/drawing/2014/main" id="{FB9B3338-BB04-3229-C9B8-5AF82BF7B4B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5" name="Text 579">
          <a:extLst>
            <a:ext uri="{FF2B5EF4-FFF2-40B4-BE49-F238E27FC236}">
              <a16:creationId xmlns:a16="http://schemas.microsoft.com/office/drawing/2014/main" id="{97F7397B-74EA-E7FE-A5A8-F6B09172934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6" name="Text 580">
          <a:extLst>
            <a:ext uri="{FF2B5EF4-FFF2-40B4-BE49-F238E27FC236}">
              <a16:creationId xmlns:a16="http://schemas.microsoft.com/office/drawing/2014/main" id="{75FE3EF7-E77B-53C3-E60C-5D2BFA131AD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7" name="Text 581">
          <a:extLst>
            <a:ext uri="{FF2B5EF4-FFF2-40B4-BE49-F238E27FC236}">
              <a16:creationId xmlns:a16="http://schemas.microsoft.com/office/drawing/2014/main" id="{C0C830EE-C436-BD34-4317-0AAC3847AC8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8" name="Text 582">
          <a:extLst>
            <a:ext uri="{FF2B5EF4-FFF2-40B4-BE49-F238E27FC236}">
              <a16:creationId xmlns:a16="http://schemas.microsoft.com/office/drawing/2014/main" id="{257067C0-B03A-F5E4-DDA3-35642768FB9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29" name="Text 583">
          <a:extLst>
            <a:ext uri="{FF2B5EF4-FFF2-40B4-BE49-F238E27FC236}">
              <a16:creationId xmlns:a16="http://schemas.microsoft.com/office/drawing/2014/main" id="{BA208FE6-B372-57BC-1884-AC5AFC90A50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0" name="Text 584">
          <a:extLst>
            <a:ext uri="{FF2B5EF4-FFF2-40B4-BE49-F238E27FC236}">
              <a16:creationId xmlns:a16="http://schemas.microsoft.com/office/drawing/2014/main" id="{A3315403-D867-99FA-1C31-1923ED53869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1" name="Text 585">
          <a:extLst>
            <a:ext uri="{FF2B5EF4-FFF2-40B4-BE49-F238E27FC236}">
              <a16:creationId xmlns:a16="http://schemas.microsoft.com/office/drawing/2014/main" id="{D0C8F7C8-B40D-0F1D-DA5B-9D69B241EC3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2" name="Text 586">
          <a:extLst>
            <a:ext uri="{FF2B5EF4-FFF2-40B4-BE49-F238E27FC236}">
              <a16:creationId xmlns:a16="http://schemas.microsoft.com/office/drawing/2014/main" id="{42637931-4094-8150-3681-C1A134B3B0E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3" name="Text 587">
          <a:extLst>
            <a:ext uri="{FF2B5EF4-FFF2-40B4-BE49-F238E27FC236}">
              <a16:creationId xmlns:a16="http://schemas.microsoft.com/office/drawing/2014/main" id="{AABB38F3-6951-B583-8C7C-C27734C0CC9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4" name="Text 588">
          <a:extLst>
            <a:ext uri="{FF2B5EF4-FFF2-40B4-BE49-F238E27FC236}">
              <a16:creationId xmlns:a16="http://schemas.microsoft.com/office/drawing/2014/main" id="{F8D7BB3C-ADE0-D433-45E0-59AEA1D7716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5" name="Text 589">
          <a:extLst>
            <a:ext uri="{FF2B5EF4-FFF2-40B4-BE49-F238E27FC236}">
              <a16:creationId xmlns:a16="http://schemas.microsoft.com/office/drawing/2014/main" id="{DFCA974D-7970-7DC8-BA7A-B0779662B21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6" name="Text 590">
          <a:extLst>
            <a:ext uri="{FF2B5EF4-FFF2-40B4-BE49-F238E27FC236}">
              <a16:creationId xmlns:a16="http://schemas.microsoft.com/office/drawing/2014/main" id="{FD1B2437-32B8-A3B8-10FA-7AACBC4E8FA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7" name="Text 591">
          <a:extLst>
            <a:ext uri="{FF2B5EF4-FFF2-40B4-BE49-F238E27FC236}">
              <a16:creationId xmlns:a16="http://schemas.microsoft.com/office/drawing/2014/main" id="{78A35A80-B3CA-CA3D-8629-A79A96D8660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8" name="Text 592">
          <a:extLst>
            <a:ext uri="{FF2B5EF4-FFF2-40B4-BE49-F238E27FC236}">
              <a16:creationId xmlns:a16="http://schemas.microsoft.com/office/drawing/2014/main" id="{95EBCAD7-4A16-447D-9951-E7A3E71BB53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39" name="Text 593">
          <a:extLst>
            <a:ext uri="{FF2B5EF4-FFF2-40B4-BE49-F238E27FC236}">
              <a16:creationId xmlns:a16="http://schemas.microsoft.com/office/drawing/2014/main" id="{CC73AAC9-0613-37F1-BCE0-F865B37B2CF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0" name="Text 594">
          <a:extLst>
            <a:ext uri="{FF2B5EF4-FFF2-40B4-BE49-F238E27FC236}">
              <a16:creationId xmlns:a16="http://schemas.microsoft.com/office/drawing/2014/main" id="{096F97F4-2F2E-2980-9F5F-E2C96A68C75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1" name="Text 595">
          <a:extLst>
            <a:ext uri="{FF2B5EF4-FFF2-40B4-BE49-F238E27FC236}">
              <a16:creationId xmlns:a16="http://schemas.microsoft.com/office/drawing/2014/main" id="{A3F4D7CB-D131-EF35-0BA2-7786FEB016C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2" name="Text 596">
          <a:extLst>
            <a:ext uri="{FF2B5EF4-FFF2-40B4-BE49-F238E27FC236}">
              <a16:creationId xmlns:a16="http://schemas.microsoft.com/office/drawing/2014/main" id="{331952A4-D86D-8818-882C-A136422FC5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3" name="Text 597">
          <a:extLst>
            <a:ext uri="{FF2B5EF4-FFF2-40B4-BE49-F238E27FC236}">
              <a16:creationId xmlns:a16="http://schemas.microsoft.com/office/drawing/2014/main" id="{5C3233D4-59C9-1D27-05E2-E40830BB051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4" name="Text 598">
          <a:extLst>
            <a:ext uri="{FF2B5EF4-FFF2-40B4-BE49-F238E27FC236}">
              <a16:creationId xmlns:a16="http://schemas.microsoft.com/office/drawing/2014/main" id="{DF1DB681-CC78-6B42-AF84-7943DD41355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5" name="Text 599">
          <a:extLst>
            <a:ext uri="{FF2B5EF4-FFF2-40B4-BE49-F238E27FC236}">
              <a16:creationId xmlns:a16="http://schemas.microsoft.com/office/drawing/2014/main" id="{563253CD-3E94-4C3D-9B90-2933E2B326B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6" name="Text 600">
          <a:extLst>
            <a:ext uri="{FF2B5EF4-FFF2-40B4-BE49-F238E27FC236}">
              <a16:creationId xmlns:a16="http://schemas.microsoft.com/office/drawing/2014/main" id="{D9CD0BE1-6D89-A050-3895-A948E2F6CE4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7" name="Text 601">
          <a:extLst>
            <a:ext uri="{FF2B5EF4-FFF2-40B4-BE49-F238E27FC236}">
              <a16:creationId xmlns:a16="http://schemas.microsoft.com/office/drawing/2014/main" id="{F69CA631-2869-E5CD-3AE8-F62FA04388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8" name="Text 602">
          <a:extLst>
            <a:ext uri="{FF2B5EF4-FFF2-40B4-BE49-F238E27FC236}">
              <a16:creationId xmlns:a16="http://schemas.microsoft.com/office/drawing/2014/main" id="{38F42757-915B-FD81-3C67-070B1322A0B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49" name="Text 603">
          <a:extLst>
            <a:ext uri="{FF2B5EF4-FFF2-40B4-BE49-F238E27FC236}">
              <a16:creationId xmlns:a16="http://schemas.microsoft.com/office/drawing/2014/main" id="{B77DBEF1-BB78-481D-363F-1E4802612A8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50" name="Text 604">
          <a:extLst>
            <a:ext uri="{FF2B5EF4-FFF2-40B4-BE49-F238E27FC236}">
              <a16:creationId xmlns:a16="http://schemas.microsoft.com/office/drawing/2014/main" id="{C0550515-E026-2947-62ED-DFBEC307E98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3551" name="Text 605">
          <a:extLst>
            <a:ext uri="{FF2B5EF4-FFF2-40B4-BE49-F238E27FC236}">
              <a16:creationId xmlns:a16="http://schemas.microsoft.com/office/drawing/2014/main" id="{A57B4A53-69DB-26EE-DF7B-DF9C9F61535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0" name="Text 606">
          <a:extLst>
            <a:ext uri="{FF2B5EF4-FFF2-40B4-BE49-F238E27FC236}">
              <a16:creationId xmlns:a16="http://schemas.microsoft.com/office/drawing/2014/main" id="{A3CCA189-B99E-5E66-94B7-7ABE91C486D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1" name="Text 607">
          <a:extLst>
            <a:ext uri="{FF2B5EF4-FFF2-40B4-BE49-F238E27FC236}">
              <a16:creationId xmlns:a16="http://schemas.microsoft.com/office/drawing/2014/main" id="{81071CF8-460E-1A23-2D1E-ED4E741C278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2" name="Text 608">
          <a:extLst>
            <a:ext uri="{FF2B5EF4-FFF2-40B4-BE49-F238E27FC236}">
              <a16:creationId xmlns:a16="http://schemas.microsoft.com/office/drawing/2014/main" id="{072668BB-01AC-60A7-16DA-B5A8DA0199E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3" name="Text 609">
          <a:extLst>
            <a:ext uri="{FF2B5EF4-FFF2-40B4-BE49-F238E27FC236}">
              <a16:creationId xmlns:a16="http://schemas.microsoft.com/office/drawing/2014/main" id="{2C6E8909-2ADA-9915-9D2B-6073E1ADCC2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4" name="Text 610">
          <a:extLst>
            <a:ext uri="{FF2B5EF4-FFF2-40B4-BE49-F238E27FC236}">
              <a16:creationId xmlns:a16="http://schemas.microsoft.com/office/drawing/2014/main" id="{CDBBCF44-F6FC-1518-92E3-9FE9F973F8C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5" name="Text 611">
          <a:extLst>
            <a:ext uri="{FF2B5EF4-FFF2-40B4-BE49-F238E27FC236}">
              <a16:creationId xmlns:a16="http://schemas.microsoft.com/office/drawing/2014/main" id="{AECC35E2-B54D-5612-3480-7F06487C745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6" name="Text 612">
          <a:extLst>
            <a:ext uri="{FF2B5EF4-FFF2-40B4-BE49-F238E27FC236}">
              <a16:creationId xmlns:a16="http://schemas.microsoft.com/office/drawing/2014/main" id="{66518DEF-3D18-0FAA-1C5B-D2F36FB2A59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7" name="Text 613">
          <a:extLst>
            <a:ext uri="{FF2B5EF4-FFF2-40B4-BE49-F238E27FC236}">
              <a16:creationId xmlns:a16="http://schemas.microsoft.com/office/drawing/2014/main" id="{D7CA880F-B7CC-342E-248B-FB16F745094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8" name="Text 614">
          <a:extLst>
            <a:ext uri="{FF2B5EF4-FFF2-40B4-BE49-F238E27FC236}">
              <a16:creationId xmlns:a16="http://schemas.microsoft.com/office/drawing/2014/main" id="{87964CDB-DEA9-E514-C61E-59CD65C5D34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09" name="Text 615">
          <a:extLst>
            <a:ext uri="{FF2B5EF4-FFF2-40B4-BE49-F238E27FC236}">
              <a16:creationId xmlns:a16="http://schemas.microsoft.com/office/drawing/2014/main" id="{C319A51E-A98A-D6E8-48E4-9D388E9C2C1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0" name="Text 616">
          <a:extLst>
            <a:ext uri="{FF2B5EF4-FFF2-40B4-BE49-F238E27FC236}">
              <a16:creationId xmlns:a16="http://schemas.microsoft.com/office/drawing/2014/main" id="{DB43323A-2B05-2919-D95F-B88B5CD942E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1" name="Text 617">
          <a:extLst>
            <a:ext uri="{FF2B5EF4-FFF2-40B4-BE49-F238E27FC236}">
              <a16:creationId xmlns:a16="http://schemas.microsoft.com/office/drawing/2014/main" id="{9871E382-4A38-F669-AFFA-8C88C0D7CC8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2" name="Text 618">
          <a:extLst>
            <a:ext uri="{FF2B5EF4-FFF2-40B4-BE49-F238E27FC236}">
              <a16:creationId xmlns:a16="http://schemas.microsoft.com/office/drawing/2014/main" id="{1DFCD3FC-DF82-FFE0-B30A-76C41CA75D3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3" name="Text 619">
          <a:extLst>
            <a:ext uri="{FF2B5EF4-FFF2-40B4-BE49-F238E27FC236}">
              <a16:creationId xmlns:a16="http://schemas.microsoft.com/office/drawing/2014/main" id="{41F942EC-731E-F5FF-76EE-17F3ECBFFE0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4" name="Text 620">
          <a:extLst>
            <a:ext uri="{FF2B5EF4-FFF2-40B4-BE49-F238E27FC236}">
              <a16:creationId xmlns:a16="http://schemas.microsoft.com/office/drawing/2014/main" id="{374DB0D6-251E-513C-8A87-54576A308D0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5" name="Text 621">
          <a:extLst>
            <a:ext uri="{FF2B5EF4-FFF2-40B4-BE49-F238E27FC236}">
              <a16:creationId xmlns:a16="http://schemas.microsoft.com/office/drawing/2014/main" id="{F2BA7E7A-B398-CEAA-EF30-3E4E9CFE8ED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6" name="Text 622">
          <a:extLst>
            <a:ext uri="{FF2B5EF4-FFF2-40B4-BE49-F238E27FC236}">
              <a16:creationId xmlns:a16="http://schemas.microsoft.com/office/drawing/2014/main" id="{00EC296F-7AA0-B232-09B8-D5D9EAF4095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7" name="Text 623">
          <a:extLst>
            <a:ext uri="{FF2B5EF4-FFF2-40B4-BE49-F238E27FC236}">
              <a16:creationId xmlns:a16="http://schemas.microsoft.com/office/drawing/2014/main" id="{0845CE0C-BE50-2E9B-3907-7E6BC10856B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8" name="Text 624">
          <a:extLst>
            <a:ext uri="{FF2B5EF4-FFF2-40B4-BE49-F238E27FC236}">
              <a16:creationId xmlns:a16="http://schemas.microsoft.com/office/drawing/2014/main" id="{93C0A666-EA3D-4477-30FA-E9CAA53DFEE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19" name="Text 625">
          <a:extLst>
            <a:ext uri="{FF2B5EF4-FFF2-40B4-BE49-F238E27FC236}">
              <a16:creationId xmlns:a16="http://schemas.microsoft.com/office/drawing/2014/main" id="{F4FC937D-FD03-2473-6389-BD5CC83D8D7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0" name="Text 626">
          <a:extLst>
            <a:ext uri="{FF2B5EF4-FFF2-40B4-BE49-F238E27FC236}">
              <a16:creationId xmlns:a16="http://schemas.microsoft.com/office/drawing/2014/main" id="{31EAEF81-F446-E460-4FB0-B6B00E8E6C4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1" name="Text 627">
          <a:extLst>
            <a:ext uri="{FF2B5EF4-FFF2-40B4-BE49-F238E27FC236}">
              <a16:creationId xmlns:a16="http://schemas.microsoft.com/office/drawing/2014/main" id="{B598413F-789E-6826-B4A1-EA90CDC0A51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2" name="Text 628">
          <a:extLst>
            <a:ext uri="{FF2B5EF4-FFF2-40B4-BE49-F238E27FC236}">
              <a16:creationId xmlns:a16="http://schemas.microsoft.com/office/drawing/2014/main" id="{FA083F2D-B377-48C5-596B-7A33C42F6C4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3" name="Text 629">
          <a:extLst>
            <a:ext uri="{FF2B5EF4-FFF2-40B4-BE49-F238E27FC236}">
              <a16:creationId xmlns:a16="http://schemas.microsoft.com/office/drawing/2014/main" id="{4CCF1557-FA4F-C359-38FF-E01D2615F3F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4" name="Text 630">
          <a:extLst>
            <a:ext uri="{FF2B5EF4-FFF2-40B4-BE49-F238E27FC236}">
              <a16:creationId xmlns:a16="http://schemas.microsoft.com/office/drawing/2014/main" id="{91AC1C8F-9B58-6A40-C247-8F83AA66A73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5" name="Text 631">
          <a:extLst>
            <a:ext uri="{FF2B5EF4-FFF2-40B4-BE49-F238E27FC236}">
              <a16:creationId xmlns:a16="http://schemas.microsoft.com/office/drawing/2014/main" id="{9A5244CB-2B0B-A948-EEAB-5100015B13A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6" name="Text 632">
          <a:extLst>
            <a:ext uri="{FF2B5EF4-FFF2-40B4-BE49-F238E27FC236}">
              <a16:creationId xmlns:a16="http://schemas.microsoft.com/office/drawing/2014/main" id="{9E6E9CB6-14B4-89B2-C0F9-559EDED1BF5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7" name="Text 633">
          <a:extLst>
            <a:ext uri="{FF2B5EF4-FFF2-40B4-BE49-F238E27FC236}">
              <a16:creationId xmlns:a16="http://schemas.microsoft.com/office/drawing/2014/main" id="{7ACD30C6-AEC4-C98B-5937-1948F0B9294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8" name="Text 634">
          <a:extLst>
            <a:ext uri="{FF2B5EF4-FFF2-40B4-BE49-F238E27FC236}">
              <a16:creationId xmlns:a16="http://schemas.microsoft.com/office/drawing/2014/main" id="{56208BFE-3939-7591-EA02-12DEFB01EA1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29" name="Text 635">
          <a:extLst>
            <a:ext uri="{FF2B5EF4-FFF2-40B4-BE49-F238E27FC236}">
              <a16:creationId xmlns:a16="http://schemas.microsoft.com/office/drawing/2014/main" id="{E045D39B-8A21-C422-500A-7E22E67C11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0" name="Text 636">
          <a:extLst>
            <a:ext uri="{FF2B5EF4-FFF2-40B4-BE49-F238E27FC236}">
              <a16:creationId xmlns:a16="http://schemas.microsoft.com/office/drawing/2014/main" id="{738BEF95-CA44-6C8C-B7EE-0C7F1C2C485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1" name="Text 637">
          <a:extLst>
            <a:ext uri="{FF2B5EF4-FFF2-40B4-BE49-F238E27FC236}">
              <a16:creationId xmlns:a16="http://schemas.microsoft.com/office/drawing/2014/main" id="{02BE0E30-5714-1DD2-D1F9-9017E4D3F4A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2" name="Text 638">
          <a:extLst>
            <a:ext uri="{FF2B5EF4-FFF2-40B4-BE49-F238E27FC236}">
              <a16:creationId xmlns:a16="http://schemas.microsoft.com/office/drawing/2014/main" id="{7874E887-0716-70EA-68D0-3839C6455F3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3" name="Text 639">
          <a:extLst>
            <a:ext uri="{FF2B5EF4-FFF2-40B4-BE49-F238E27FC236}">
              <a16:creationId xmlns:a16="http://schemas.microsoft.com/office/drawing/2014/main" id="{2E7513F2-6E1E-97E9-7BE3-07E21308C9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4" name="Text 640">
          <a:extLst>
            <a:ext uri="{FF2B5EF4-FFF2-40B4-BE49-F238E27FC236}">
              <a16:creationId xmlns:a16="http://schemas.microsoft.com/office/drawing/2014/main" id="{BE326043-CDB9-EB29-96C7-9695D529530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5" name="Text 641">
          <a:extLst>
            <a:ext uri="{FF2B5EF4-FFF2-40B4-BE49-F238E27FC236}">
              <a16:creationId xmlns:a16="http://schemas.microsoft.com/office/drawing/2014/main" id="{BEE4686A-8511-5A6C-40E9-BAED74B4E58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6" name="Text 642">
          <a:extLst>
            <a:ext uri="{FF2B5EF4-FFF2-40B4-BE49-F238E27FC236}">
              <a16:creationId xmlns:a16="http://schemas.microsoft.com/office/drawing/2014/main" id="{1CF5601F-CAE7-9D8E-B1CC-0FE6E4BF4F8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7" name="Text 643">
          <a:extLst>
            <a:ext uri="{FF2B5EF4-FFF2-40B4-BE49-F238E27FC236}">
              <a16:creationId xmlns:a16="http://schemas.microsoft.com/office/drawing/2014/main" id="{30138C16-9CF4-70E9-0C8D-F47DD6A5C4D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8" name="Text 644">
          <a:extLst>
            <a:ext uri="{FF2B5EF4-FFF2-40B4-BE49-F238E27FC236}">
              <a16:creationId xmlns:a16="http://schemas.microsoft.com/office/drawing/2014/main" id="{1F831658-85A0-DFC0-8810-776596FC4B4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39" name="Text 645">
          <a:extLst>
            <a:ext uri="{FF2B5EF4-FFF2-40B4-BE49-F238E27FC236}">
              <a16:creationId xmlns:a16="http://schemas.microsoft.com/office/drawing/2014/main" id="{78C09297-0B7B-15F5-3185-4F2200C4622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0" name="Text 646">
          <a:extLst>
            <a:ext uri="{FF2B5EF4-FFF2-40B4-BE49-F238E27FC236}">
              <a16:creationId xmlns:a16="http://schemas.microsoft.com/office/drawing/2014/main" id="{7B9F80FF-A769-9EE3-2277-32D950814A2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1" name="Text 647">
          <a:extLst>
            <a:ext uri="{FF2B5EF4-FFF2-40B4-BE49-F238E27FC236}">
              <a16:creationId xmlns:a16="http://schemas.microsoft.com/office/drawing/2014/main" id="{C7A59BDF-E0DA-AFE4-9A6A-CE7A5345BEA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2" name="Text 648">
          <a:extLst>
            <a:ext uri="{FF2B5EF4-FFF2-40B4-BE49-F238E27FC236}">
              <a16:creationId xmlns:a16="http://schemas.microsoft.com/office/drawing/2014/main" id="{6307DA0D-3E36-574D-09A2-E416C26AC32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3" name="Text 649">
          <a:extLst>
            <a:ext uri="{FF2B5EF4-FFF2-40B4-BE49-F238E27FC236}">
              <a16:creationId xmlns:a16="http://schemas.microsoft.com/office/drawing/2014/main" id="{B71A1CE5-E996-9A46-243B-C8B17BDD4A1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4" name="Text 650">
          <a:extLst>
            <a:ext uri="{FF2B5EF4-FFF2-40B4-BE49-F238E27FC236}">
              <a16:creationId xmlns:a16="http://schemas.microsoft.com/office/drawing/2014/main" id="{57729C78-352D-9034-E337-52F0A339E0E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5" name="Text 651">
          <a:extLst>
            <a:ext uri="{FF2B5EF4-FFF2-40B4-BE49-F238E27FC236}">
              <a16:creationId xmlns:a16="http://schemas.microsoft.com/office/drawing/2014/main" id="{73CC0924-01BA-1F28-535E-C3A6E3A2C57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6" name="Text 652">
          <a:extLst>
            <a:ext uri="{FF2B5EF4-FFF2-40B4-BE49-F238E27FC236}">
              <a16:creationId xmlns:a16="http://schemas.microsoft.com/office/drawing/2014/main" id="{FD3F71DF-34F0-200A-14A3-461C1E9CFFE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7" name="Text 653">
          <a:extLst>
            <a:ext uri="{FF2B5EF4-FFF2-40B4-BE49-F238E27FC236}">
              <a16:creationId xmlns:a16="http://schemas.microsoft.com/office/drawing/2014/main" id="{7517249F-1CF2-77B4-735D-CA0F9380409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8" name="Text 654">
          <a:extLst>
            <a:ext uri="{FF2B5EF4-FFF2-40B4-BE49-F238E27FC236}">
              <a16:creationId xmlns:a16="http://schemas.microsoft.com/office/drawing/2014/main" id="{67F2949A-A8DA-1021-AC8D-16A1C8948D2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49" name="Text 655">
          <a:extLst>
            <a:ext uri="{FF2B5EF4-FFF2-40B4-BE49-F238E27FC236}">
              <a16:creationId xmlns:a16="http://schemas.microsoft.com/office/drawing/2014/main" id="{AE45470B-0708-BB0D-9F70-E6DEDDA9D1E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0" name="Text 656">
          <a:extLst>
            <a:ext uri="{FF2B5EF4-FFF2-40B4-BE49-F238E27FC236}">
              <a16:creationId xmlns:a16="http://schemas.microsoft.com/office/drawing/2014/main" id="{AD808EE3-587D-0FEB-1F4B-791F434A08F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1" name="Text 657">
          <a:extLst>
            <a:ext uri="{FF2B5EF4-FFF2-40B4-BE49-F238E27FC236}">
              <a16:creationId xmlns:a16="http://schemas.microsoft.com/office/drawing/2014/main" id="{D7A2DAA5-5100-A754-7280-6F26C4D2EFF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2" name="Text 658">
          <a:extLst>
            <a:ext uri="{FF2B5EF4-FFF2-40B4-BE49-F238E27FC236}">
              <a16:creationId xmlns:a16="http://schemas.microsoft.com/office/drawing/2014/main" id="{B493D007-72E6-9B74-F7D2-583C8272BFC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3" name="Text 659">
          <a:extLst>
            <a:ext uri="{FF2B5EF4-FFF2-40B4-BE49-F238E27FC236}">
              <a16:creationId xmlns:a16="http://schemas.microsoft.com/office/drawing/2014/main" id="{422188FD-464F-EE4B-53A6-7374EC6E176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4" name="Text 660">
          <a:extLst>
            <a:ext uri="{FF2B5EF4-FFF2-40B4-BE49-F238E27FC236}">
              <a16:creationId xmlns:a16="http://schemas.microsoft.com/office/drawing/2014/main" id="{2871AE71-53B3-33CD-1E2D-9A61662ABB9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5" name="Text 661">
          <a:extLst>
            <a:ext uri="{FF2B5EF4-FFF2-40B4-BE49-F238E27FC236}">
              <a16:creationId xmlns:a16="http://schemas.microsoft.com/office/drawing/2014/main" id="{11B86F9F-436D-27E3-6BC7-44ABD131C59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6" name="Text 662">
          <a:extLst>
            <a:ext uri="{FF2B5EF4-FFF2-40B4-BE49-F238E27FC236}">
              <a16:creationId xmlns:a16="http://schemas.microsoft.com/office/drawing/2014/main" id="{0CE4595D-0ED0-E1E2-40ED-D03081D7600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7" name="Text 663">
          <a:extLst>
            <a:ext uri="{FF2B5EF4-FFF2-40B4-BE49-F238E27FC236}">
              <a16:creationId xmlns:a16="http://schemas.microsoft.com/office/drawing/2014/main" id="{6BE46963-97A1-9812-05D7-867A0DF7C7A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8" name="Text 664">
          <a:extLst>
            <a:ext uri="{FF2B5EF4-FFF2-40B4-BE49-F238E27FC236}">
              <a16:creationId xmlns:a16="http://schemas.microsoft.com/office/drawing/2014/main" id="{1C55CF3E-48E3-21A1-883F-7ED8B1AD0D3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59" name="Text 665">
          <a:extLst>
            <a:ext uri="{FF2B5EF4-FFF2-40B4-BE49-F238E27FC236}">
              <a16:creationId xmlns:a16="http://schemas.microsoft.com/office/drawing/2014/main" id="{E0F23BCB-FCBA-12A8-8EF7-EC917049EB8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0" name="Text 666">
          <a:extLst>
            <a:ext uri="{FF2B5EF4-FFF2-40B4-BE49-F238E27FC236}">
              <a16:creationId xmlns:a16="http://schemas.microsoft.com/office/drawing/2014/main" id="{960E2FE4-03E2-0D94-CCE0-456A6E6A55C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1" name="Text 667">
          <a:extLst>
            <a:ext uri="{FF2B5EF4-FFF2-40B4-BE49-F238E27FC236}">
              <a16:creationId xmlns:a16="http://schemas.microsoft.com/office/drawing/2014/main" id="{392B8086-8BAD-23C9-F7A6-30FC29B80E9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2" name="Text 668">
          <a:extLst>
            <a:ext uri="{FF2B5EF4-FFF2-40B4-BE49-F238E27FC236}">
              <a16:creationId xmlns:a16="http://schemas.microsoft.com/office/drawing/2014/main" id="{2FDAB3B3-FA47-2741-9D1F-3A0B12C7F0B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3" name="Text 669">
          <a:extLst>
            <a:ext uri="{FF2B5EF4-FFF2-40B4-BE49-F238E27FC236}">
              <a16:creationId xmlns:a16="http://schemas.microsoft.com/office/drawing/2014/main" id="{9E40C7BA-1F01-F256-9C94-E9CEAA9CDA3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4" name="Text 670">
          <a:extLst>
            <a:ext uri="{FF2B5EF4-FFF2-40B4-BE49-F238E27FC236}">
              <a16:creationId xmlns:a16="http://schemas.microsoft.com/office/drawing/2014/main" id="{A13C5BAA-E385-DA06-E1E4-C58CA24C47B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5" name="Text 671">
          <a:extLst>
            <a:ext uri="{FF2B5EF4-FFF2-40B4-BE49-F238E27FC236}">
              <a16:creationId xmlns:a16="http://schemas.microsoft.com/office/drawing/2014/main" id="{49534781-C6C0-89DD-B817-EC11A952B72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6" name="Text 672">
          <a:extLst>
            <a:ext uri="{FF2B5EF4-FFF2-40B4-BE49-F238E27FC236}">
              <a16:creationId xmlns:a16="http://schemas.microsoft.com/office/drawing/2014/main" id="{5FA9E5E1-FECC-033C-B6CF-0D2B7F5FF26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7" name="Text 673">
          <a:extLst>
            <a:ext uri="{FF2B5EF4-FFF2-40B4-BE49-F238E27FC236}">
              <a16:creationId xmlns:a16="http://schemas.microsoft.com/office/drawing/2014/main" id="{4914EC84-D894-3626-2FD2-D1C61A65AB2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8" name="Text 674">
          <a:extLst>
            <a:ext uri="{FF2B5EF4-FFF2-40B4-BE49-F238E27FC236}">
              <a16:creationId xmlns:a16="http://schemas.microsoft.com/office/drawing/2014/main" id="{B4BFD098-3238-2454-33E2-D3C622BA968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69" name="Text 675">
          <a:extLst>
            <a:ext uri="{FF2B5EF4-FFF2-40B4-BE49-F238E27FC236}">
              <a16:creationId xmlns:a16="http://schemas.microsoft.com/office/drawing/2014/main" id="{10DE21B1-B384-264E-989B-29F9EC65A16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0" name="Text 676">
          <a:extLst>
            <a:ext uri="{FF2B5EF4-FFF2-40B4-BE49-F238E27FC236}">
              <a16:creationId xmlns:a16="http://schemas.microsoft.com/office/drawing/2014/main" id="{E543DA2D-C81D-4414-05FC-7D8F1A456C8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1" name="Text 677">
          <a:extLst>
            <a:ext uri="{FF2B5EF4-FFF2-40B4-BE49-F238E27FC236}">
              <a16:creationId xmlns:a16="http://schemas.microsoft.com/office/drawing/2014/main" id="{73676075-1131-B213-A81F-2C87929F0BD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2" name="Text 678">
          <a:extLst>
            <a:ext uri="{FF2B5EF4-FFF2-40B4-BE49-F238E27FC236}">
              <a16:creationId xmlns:a16="http://schemas.microsoft.com/office/drawing/2014/main" id="{62E4CCF1-CBE7-B1CD-13E8-688F7E1CE5B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3" name="Text 679">
          <a:extLst>
            <a:ext uri="{FF2B5EF4-FFF2-40B4-BE49-F238E27FC236}">
              <a16:creationId xmlns:a16="http://schemas.microsoft.com/office/drawing/2014/main" id="{D4B5B3BE-84BE-3FBA-04CD-42D10CEB366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4" name="Text 680">
          <a:extLst>
            <a:ext uri="{FF2B5EF4-FFF2-40B4-BE49-F238E27FC236}">
              <a16:creationId xmlns:a16="http://schemas.microsoft.com/office/drawing/2014/main" id="{0DE0E81B-3DE8-F3F7-0995-89EB61083C4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5" name="Text 681">
          <a:extLst>
            <a:ext uri="{FF2B5EF4-FFF2-40B4-BE49-F238E27FC236}">
              <a16:creationId xmlns:a16="http://schemas.microsoft.com/office/drawing/2014/main" id="{D0746D79-E54B-8B28-ECD8-F330946DA7A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6" name="Text 682">
          <a:extLst>
            <a:ext uri="{FF2B5EF4-FFF2-40B4-BE49-F238E27FC236}">
              <a16:creationId xmlns:a16="http://schemas.microsoft.com/office/drawing/2014/main" id="{14B27A84-4434-3192-F067-7E42055E4C1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7" name="Text 683">
          <a:extLst>
            <a:ext uri="{FF2B5EF4-FFF2-40B4-BE49-F238E27FC236}">
              <a16:creationId xmlns:a16="http://schemas.microsoft.com/office/drawing/2014/main" id="{3AF042F7-6D33-D7B0-08C4-31077D12E9F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8" name="Text 684">
          <a:extLst>
            <a:ext uri="{FF2B5EF4-FFF2-40B4-BE49-F238E27FC236}">
              <a16:creationId xmlns:a16="http://schemas.microsoft.com/office/drawing/2014/main" id="{3BBE23B5-D6CE-428F-F423-7C11029CF58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79" name="Text 685">
          <a:extLst>
            <a:ext uri="{FF2B5EF4-FFF2-40B4-BE49-F238E27FC236}">
              <a16:creationId xmlns:a16="http://schemas.microsoft.com/office/drawing/2014/main" id="{DDB1901F-CAA8-698E-447E-9D754CC2287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0" name="Text 686">
          <a:extLst>
            <a:ext uri="{FF2B5EF4-FFF2-40B4-BE49-F238E27FC236}">
              <a16:creationId xmlns:a16="http://schemas.microsoft.com/office/drawing/2014/main" id="{FB1C534A-9D78-C130-8766-EE64975EAE6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1" name="Text 687">
          <a:extLst>
            <a:ext uri="{FF2B5EF4-FFF2-40B4-BE49-F238E27FC236}">
              <a16:creationId xmlns:a16="http://schemas.microsoft.com/office/drawing/2014/main" id="{9843F7C1-9E81-9B43-357A-81E520C0B83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2" name="Text 688">
          <a:extLst>
            <a:ext uri="{FF2B5EF4-FFF2-40B4-BE49-F238E27FC236}">
              <a16:creationId xmlns:a16="http://schemas.microsoft.com/office/drawing/2014/main" id="{327CC426-5343-1074-7CCD-C7CDCC281DE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3" name="Text 689">
          <a:extLst>
            <a:ext uri="{FF2B5EF4-FFF2-40B4-BE49-F238E27FC236}">
              <a16:creationId xmlns:a16="http://schemas.microsoft.com/office/drawing/2014/main" id="{1EB743F5-4556-7B78-84F0-248E807A77D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4" name="Text 690">
          <a:extLst>
            <a:ext uri="{FF2B5EF4-FFF2-40B4-BE49-F238E27FC236}">
              <a16:creationId xmlns:a16="http://schemas.microsoft.com/office/drawing/2014/main" id="{A33AB69E-933B-59D4-9642-7477AF37D57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5" name="Text 691">
          <a:extLst>
            <a:ext uri="{FF2B5EF4-FFF2-40B4-BE49-F238E27FC236}">
              <a16:creationId xmlns:a16="http://schemas.microsoft.com/office/drawing/2014/main" id="{069AF416-12BE-3EC6-DE29-8BE5677D863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6" name="Text 692">
          <a:extLst>
            <a:ext uri="{FF2B5EF4-FFF2-40B4-BE49-F238E27FC236}">
              <a16:creationId xmlns:a16="http://schemas.microsoft.com/office/drawing/2014/main" id="{94B2060D-AF13-785E-A1C9-76A7BDEF4EC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7" name="Text 693">
          <a:extLst>
            <a:ext uri="{FF2B5EF4-FFF2-40B4-BE49-F238E27FC236}">
              <a16:creationId xmlns:a16="http://schemas.microsoft.com/office/drawing/2014/main" id="{A4370C9B-EA81-379D-8DF7-05D708474D8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8" name="Text 694">
          <a:extLst>
            <a:ext uri="{FF2B5EF4-FFF2-40B4-BE49-F238E27FC236}">
              <a16:creationId xmlns:a16="http://schemas.microsoft.com/office/drawing/2014/main" id="{8CF72D87-C273-EDEA-4B84-72F41800A97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89" name="Text 695">
          <a:extLst>
            <a:ext uri="{FF2B5EF4-FFF2-40B4-BE49-F238E27FC236}">
              <a16:creationId xmlns:a16="http://schemas.microsoft.com/office/drawing/2014/main" id="{DA3C043B-DBAB-22EB-F368-CBDFAC09D37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0" name="Text 696">
          <a:extLst>
            <a:ext uri="{FF2B5EF4-FFF2-40B4-BE49-F238E27FC236}">
              <a16:creationId xmlns:a16="http://schemas.microsoft.com/office/drawing/2014/main" id="{3DAC3CF3-95FF-C4D4-0F47-EBCAAE89864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1" name="Text 697">
          <a:extLst>
            <a:ext uri="{FF2B5EF4-FFF2-40B4-BE49-F238E27FC236}">
              <a16:creationId xmlns:a16="http://schemas.microsoft.com/office/drawing/2014/main" id="{B83FE290-EB1A-319F-EF42-24825566A96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2" name="Text 698">
          <a:extLst>
            <a:ext uri="{FF2B5EF4-FFF2-40B4-BE49-F238E27FC236}">
              <a16:creationId xmlns:a16="http://schemas.microsoft.com/office/drawing/2014/main" id="{70C75AB0-BE6C-EFAD-3454-69D3A8E8225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3" name="Text 699">
          <a:extLst>
            <a:ext uri="{FF2B5EF4-FFF2-40B4-BE49-F238E27FC236}">
              <a16:creationId xmlns:a16="http://schemas.microsoft.com/office/drawing/2014/main" id="{55D1E26A-ABFB-7DA3-C905-1166FC06F0C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4" name="Text 700">
          <a:extLst>
            <a:ext uri="{FF2B5EF4-FFF2-40B4-BE49-F238E27FC236}">
              <a16:creationId xmlns:a16="http://schemas.microsoft.com/office/drawing/2014/main" id="{029CFBE8-A985-5216-D718-400397A665C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5" name="Text 701">
          <a:extLst>
            <a:ext uri="{FF2B5EF4-FFF2-40B4-BE49-F238E27FC236}">
              <a16:creationId xmlns:a16="http://schemas.microsoft.com/office/drawing/2014/main" id="{12D749B4-3152-3C03-DC7D-DE6B80303CB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6" name="Text 702">
          <a:extLst>
            <a:ext uri="{FF2B5EF4-FFF2-40B4-BE49-F238E27FC236}">
              <a16:creationId xmlns:a16="http://schemas.microsoft.com/office/drawing/2014/main" id="{172B05E8-123B-0DF1-2A57-3C14C57B016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7" name="Text 703">
          <a:extLst>
            <a:ext uri="{FF2B5EF4-FFF2-40B4-BE49-F238E27FC236}">
              <a16:creationId xmlns:a16="http://schemas.microsoft.com/office/drawing/2014/main" id="{045FF1EB-9DE8-6E58-C9F2-A95B18FD190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8" name="Text 704">
          <a:extLst>
            <a:ext uri="{FF2B5EF4-FFF2-40B4-BE49-F238E27FC236}">
              <a16:creationId xmlns:a16="http://schemas.microsoft.com/office/drawing/2014/main" id="{31321270-81F1-DF49-8461-8A3D972F430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699" name="Text 705">
          <a:extLst>
            <a:ext uri="{FF2B5EF4-FFF2-40B4-BE49-F238E27FC236}">
              <a16:creationId xmlns:a16="http://schemas.microsoft.com/office/drawing/2014/main" id="{92B07FC1-12AE-94A8-9A49-067E9ADFE7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0" name="Text 706">
          <a:extLst>
            <a:ext uri="{FF2B5EF4-FFF2-40B4-BE49-F238E27FC236}">
              <a16:creationId xmlns:a16="http://schemas.microsoft.com/office/drawing/2014/main" id="{83769071-C402-BED0-DEB1-2290C4F4614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1" name="Text 707">
          <a:extLst>
            <a:ext uri="{FF2B5EF4-FFF2-40B4-BE49-F238E27FC236}">
              <a16:creationId xmlns:a16="http://schemas.microsoft.com/office/drawing/2014/main" id="{36579F90-CD9D-DF4C-D58E-9FA0C29245A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2" name="Text 708">
          <a:extLst>
            <a:ext uri="{FF2B5EF4-FFF2-40B4-BE49-F238E27FC236}">
              <a16:creationId xmlns:a16="http://schemas.microsoft.com/office/drawing/2014/main" id="{8219749A-BE66-4EB3-6DC1-59048DCE896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3" name="Text 709">
          <a:extLst>
            <a:ext uri="{FF2B5EF4-FFF2-40B4-BE49-F238E27FC236}">
              <a16:creationId xmlns:a16="http://schemas.microsoft.com/office/drawing/2014/main" id="{7FBAF0C6-4420-19AD-8AFD-4DCD3BCA342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4" name="Text 710">
          <a:extLst>
            <a:ext uri="{FF2B5EF4-FFF2-40B4-BE49-F238E27FC236}">
              <a16:creationId xmlns:a16="http://schemas.microsoft.com/office/drawing/2014/main" id="{91F1FD2F-612B-CD6C-A6B1-1EC94C4608D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5" name="Text 711">
          <a:extLst>
            <a:ext uri="{FF2B5EF4-FFF2-40B4-BE49-F238E27FC236}">
              <a16:creationId xmlns:a16="http://schemas.microsoft.com/office/drawing/2014/main" id="{564066D0-173E-8511-CAEA-CF8B44C7BB8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6" name="Text 712">
          <a:extLst>
            <a:ext uri="{FF2B5EF4-FFF2-40B4-BE49-F238E27FC236}">
              <a16:creationId xmlns:a16="http://schemas.microsoft.com/office/drawing/2014/main" id="{BB5C239F-8C27-46C2-DA7E-01C1A4BC003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7" name="Text 713">
          <a:extLst>
            <a:ext uri="{FF2B5EF4-FFF2-40B4-BE49-F238E27FC236}">
              <a16:creationId xmlns:a16="http://schemas.microsoft.com/office/drawing/2014/main" id="{95AA9B2F-B9FC-364F-B628-177647037F1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8" name="Text 714">
          <a:extLst>
            <a:ext uri="{FF2B5EF4-FFF2-40B4-BE49-F238E27FC236}">
              <a16:creationId xmlns:a16="http://schemas.microsoft.com/office/drawing/2014/main" id="{14381B73-297E-41F1-5772-B160AEB99BF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09" name="Text 715">
          <a:extLst>
            <a:ext uri="{FF2B5EF4-FFF2-40B4-BE49-F238E27FC236}">
              <a16:creationId xmlns:a16="http://schemas.microsoft.com/office/drawing/2014/main" id="{E569B610-8694-DE80-CD87-DC4AACCFF8F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0" name="Text 716">
          <a:extLst>
            <a:ext uri="{FF2B5EF4-FFF2-40B4-BE49-F238E27FC236}">
              <a16:creationId xmlns:a16="http://schemas.microsoft.com/office/drawing/2014/main" id="{F139B79A-21C8-F2CA-2A76-BFC7FAAF2A6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1" name="Text 717">
          <a:extLst>
            <a:ext uri="{FF2B5EF4-FFF2-40B4-BE49-F238E27FC236}">
              <a16:creationId xmlns:a16="http://schemas.microsoft.com/office/drawing/2014/main" id="{B1C16C63-C671-EA92-AB20-1AE265AF1A7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2" name="Text 718">
          <a:extLst>
            <a:ext uri="{FF2B5EF4-FFF2-40B4-BE49-F238E27FC236}">
              <a16:creationId xmlns:a16="http://schemas.microsoft.com/office/drawing/2014/main" id="{F73E09CB-BA58-8285-1493-E6725CBDF80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3" name="Text 719">
          <a:extLst>
            <a:ext uri="{FF2B5EF4-FFF2-40B4-BE49-F238E27FC236}">
              <a16:creationId xmlns:a16="http://schemas.microsoft.com/office/drawing/2014/main" id="{331DF3E7-F750-D8BE-1449-42E4AE4396F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4" name="Text 720">
          <a:extLst>
            <a:ext uri="{FF2B5EF4-FFF2-40B4-BE49-F238E27FC236}">
              <a16:creationId xmlns:a16="http://schemas.microsoft.com/office/drawing/2014/main" id="{948253FD-83F9-6FFB-4647-D05BD597CA8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5" name="Text 721">
          <a:extLst>
            <a:ext uri="{FF2B5EF4-FFF2-40B4-BE49-F238E27FC236}">
              <a16:creationId xmlns:a16="http://schemas.microsoft.com/office/drawing/2014/main" id="{F9C3E6AB-26AC-9786-CF44-063E006F190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6" name="Text 722">
          <a:extLst>
            <a:ext uri="{FF2B5EF4-FFF2-40B4-BE49-F238E27FC236}">
              <a16:creationId xmlns:a16="http://schemas.microsoft.com/office/drawing/2014/main" id="{AD20A766-2A04-509D-A3C1-8B13EA58B62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7" name="Text 723">
          <a:extLst>
            <a:ext uri="{FF2B5EF4-FFF2-40B4-BE49-F238E27FC236}">
              <a16:creationId xmlns:a16="http://schemas.microsoft.com/office/drawing/2014/main" id="{56EC726A-B358-CF6E-59FF-9B15AA0C777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8" name="Text 724">
          <a:extLst>
            <a:ext uri="{FF2B5EF4-FFF2-40B4-BE49-F238E27FC236}">
              <a16:creationId xmlns:a16="http://schemas.microsoft.com/office/drawing/2014/main" id="{E7A2C9EB-1C11-5093-D2AC-A1171311259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19" name="Text 725">
          <a:extLst>
            <a:ext uri="{FF2B5EF4-FFF2-40B4-BE49-F238E27FC236}">
              <a16:creationId xmlns:a16="http://schemas.microsoft.com/office/drawing/2014/main" id="{377232CD-136C-CC4A-E01A-DA4B48A57AC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0" name="Text 726">
          <a:extLst>
            <a:ext uri="{FF2B5EF4-FFF2-40B4-BE49-F238E27FC236}">
              <a16:creationId xmlns:a16="http://schemas.microsoft.com/office/drawing/2014/main" id="{FE5FF208-53F5-A975-10FA-AD4F075431D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1" name="Text 727">
          <a:extLst>
            <a:ext uri="{FF2B5EF4-FFF2-40B4-BE49-F238E27FC236}">
              <a16:creationId xmlns:a16="http://schemas.microsoft.com/office/drawing/2014/main" id="{9B0388F9-A92F-CC21-5232-ED55131E387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2" name="Text 728">
          <a:extLst>
            <a:ext uri="{FF2B5EF4-FFF2-40B4-BE49-F238E27FC236}">
              <a16:creationId xmlns:a16="http://schemas.microsoft.com/office/drawing/2014/main" id="{DFEAB6D7-4CAC-7003-B0ED-D4DD70E7316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3" name="Text 729">
          <a:extLst>
            <a:ext uri="{FF2B5EF4-FFF2-40B4-BE49-F238E27FC236}">
              <a16:creationId xmlns:a16="http://schemas.microsoft.com/office/drawing/2014/main" id="{27A431EF-F403-4255-6266-093FD01C983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4" name="Text 730">
          <a:extLst>
            <a:ext uri="{FF2B5EF4-FFF2-40B4-BE49-F238E27FC236}">
              <a16:creationId xmlns:a16="http://schemas.microsoft.com/office/drawing/2014/main" id="{6901C97B-F765-C8FB-2BB3-B892AAB707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5" name="Text 731">
          <a:extLst>
            <a:ext uri="{FF2B5EF4-FFF2-40B4-BE49-F238E27FC236}">
              <a16:creationId xmlns:a16="http://schemas.microsoft.com/office/drawing/2014/main" id="{C70B5AF4-1B1F-DE68-74E8-D9894014005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6" name="Text 732">
          <a:extLst>
            <a:ext uri="{FF2B5EF4-FFF2-40B4-BE49-F238E27FC236}">
              <a16:creationId xmlns:a16="http://schemas.microsoft.com/office/drawing/2014/main" id="{0DF2A039-6C70-435C-D43D-D7F6562834D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7" name="Text 733">
          <a:extLst>
            <a:ext uri="{FF2B5EF4-FFF2-40B4-BE49-F238E27FC236}">
              <a16:creationId xmlns:a16="http://schemas.microsoft.com/office/drawing/2014/main" id="{18153159-D458-3D7D-79D9-E6ABD60402D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8" name="Text 734">
          <a:extLst>
            <a:ext uri="{FF2B5EF4-FFF2-40B4-BE49-F238E27FC236}">
              <a16:creationId xmlns:a16="http://schemas.microsoft.com/office/drawing/2014/main" id="{C2AD843A-6901-F666-BB76-6DAE44006B3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29" name="Text 735">
          <a:extLst>
            <a:ext uri="{FF2B5EF4-FFF2-40B4-BE49-F238E27FC236}">
              <a16:creationId xmlns:a16="http://schemas.microsoft.com/office/drawing/2014/main" id="{DD5404ED-5920-6945-90B4-2C962173946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0" name="Text 736">
          <a:extLst>
            <a:ext uri="{FF2B5EF4-FFF2-40B4-BE49-F238E27FC236}">
              <a16:creationId xmlns:a16="http://schemas.microsoft.com/office/drawing/2014/main" id="{874BDA84-434E-3199-FF58-FB02EEFFA02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1" name="Text 737">
          <a:extLst>
            <a:ext uri="{FF2B5EF4-FFF2-40B4-BE49-F238E27FC236}">
              <a16:creationId xmlns:a16="http://schemas.microsoft.com/office/drawing/2014/main" id="{0D7DFB3B-355C-6A20-CC0C-0E19BA5A32D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2" name="Text 738">
          <a:extLst>
            <a:ext uri="{FF2B5EF4-FFF2-40B4-BE49-F238E27FC236}">
              <a16:creationId xmlns:a16="http://schemas.microsoft.com/office/drawing/2014/main" id="{17E8E3C9-91B1-6E45-2C56-E8F3F2C7281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3" name="Text 739">
          <a:extLst>
            <a:ext uri="{FF2B5EF4-FFF2-40B4-BE49-F238E27FC236}">
              <a16:creationId xmlns:a16="http://schemas.microsoft.com/office/drawing/2014/main" id="{0368FD46-4CFA-241B-980A-BAB92CF3C54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4" name="Text 740">
          <a:extLst>
            <a:ext uri="{FF2B5EF4-FFF2-40B4-BE49-F238E27FC236}">
              <a16:creationId xmlns:a16="http://schemas.microsoft.com/office/drawing/2014/main" id="{6B278CBB-ADC7-4E8A-7106-B93D8BB3FF9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5" name="Text 741">
          <a:extLst>
            <a:ext uri="{FF2B5EF4-FFF2-40B4-BE49-F238E27FC236}">
              <a16:creationId xmlns:a16="http://schemas.microsoft.com/office/drawing/2014/main" id="{0FC77BA8-9542-873B-7DA0-87E0BBC5FBB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6" name="Text 742">
          <a:extLst>
            <a:ext uri="{FF2B5EF4-FFF2-40B4-BE49-F238E27FC236}">
              <a16:creationId xmlns:a16="http://schemas.microsoft.com/office/drawing/2014/main" id="{84D1C506-5F8F-5460-9BC8-EB60E60F90F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7" name="Text 743">
          <a:extLst>
            <a:ext uri="{FF2B5EF4-FFF2-40B4-BE49-F238E27FC236}">
              <a16:creationId xmlns:a16="http://schemas.microsoft.com/office/drawing/2014/main" id="{169FD881-8171-2934-7E80-32708FC5E57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8" name="Text 744">
          <a:extLst>
            <a:ext uri="{FF2B5EF4-FFF2-40B4-BE49-F238E27FC236}">
              <a16:creationId xmlns:a16="http://schemas.microsoft.com/office/drawing/2014/main" id="{B98F5960-B17B-8BB6-1341-613943451DF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39" name="Text 745">
          <a:extLst>
            <a:ext uri="{FF2B5EF4-FFF2-40B4-BE49-F238E27FC236}">
              <a16:creationId xmlns:a16="http://schemas.microsoft.com/office/drawing/2014/main" id="{439D513C-5F24-CDE8-707F-BC3B1617175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0" name="Text 746">
          <a:extLst>
            <a:ext uri="{FF2B5EF4-FFF2-40B4-BE49-F238E27FC236}">
              <a16:creationId xmlns:a16="http://schemas.microsoft.com/office/drawing/2014/main" id="{8CF03910-3257-887A-5B5D-F6662A77F9B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1" name="Text 747">
          <a:extLst>
            <a:ext uri="{FF2B5EF4-FFF2-40B4-BE49-F238E27FC236}">
              <a16:creationId xmlns:a16="http://schemas.microsoft.com/office/drawing/2014/main" id="{0AC59072-0A8B-9F64-1B78-28A86C3714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2" name="Text 748">
          <a:extLst>
            <a:ext uri="{FF2B5EF4-FFF2-40B4-BE49-F238E27FC236}">
              <a16:creationId xmlns:a16="http://schemas.microsoft.com/office/drawing/2014/main" id="{A54DF16D-0C9B-BEF7-CD5D-6955DB09907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3" name="Text 749">
          <a:extLst>
            <a:ext uri="{FF2B5EF4-FFF2-40B4-BE49-F238E27FC236}">
              <a16:creationId xmlns:a16="http://schemas.microsoft.com/office/drawing/2014/main" id="{45C20686-6EEF-E2C5-F898-99D194FD69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4" name="Text 750">
          <a:extLst>
            <a:ext uri="{FF2B5EF4-FFF2-40B4-BE49-F238E27FC236}">
              <a16:creationId xmlns:a16="http://schemas.microsoft.com/office/drawing/2014/main" id="{679363C7-60FD-435C-2E6D-CD11E4BB760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5" name="Text 751">
          <a:extLst>
            <a:ext uri="{FF2B5EF4-FFF2-40B4-BE49-F238E27FC236}">
              <a16:creationId xmlns:a16="http://schemas.microsoft.com/office/drawing/2014/main" id="{EDF9F0FD-2A61-B084-9344-B839B4469B6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6" name="Text 752">
          <a:extLst>
            <a:ext uri="{FF2B5EF4-FFF2-40B4-BE49-F238E27FC236}">
              <a16:creationId xmlns:a16="http://schemas.microsoft.com/office/drawing/2014/main" id="{D8A904C0-61F3-46A3-E93D-A5130129E86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7" name="Text 753">
          <a:extLst>
            <a:ext uri="{FF2B5EF4-FFF2-40B4-BE49-F238E27FC236}">
              <a16:creationId xmlns:a16="http://schemas.microsoft.com/office/drawing/2014/main" id="{09E56CB0-5817-D234-A37D-1C6D217B3BA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8" name="Text 754">
          <a:extLst>
            <a:ext uri="{FF2B5EF4-FFF2-40B4-BE49-F238E27FC236}">
              <a16:creationId xmlns:a16="http://schemas.microsoft.com/office/drawing/2014/main" id="{99CA712E-22AD-0C15-57EE-75C11DFC3DA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49" name="Text 755">
          <a:extLst>
            <a:ext uri="{FF2B5EF4-FFF2-40B4-BE49-F238E27FC236}">
              <a16:creationId xmlns:a16="http://schemas.microsoft.com/office/drawing/2014/main" id="{E7F6FEE3-F19D-926C-6BC7-FC712152237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0" name="Text 756">
          <a:extLst>
            <a:ext uri="{FF2B5EF4-FFF2-40B4-BE49-F238E27FC236}">
              <a16:creationId xmlns:a16="http://schemas.microsoft.com/office/drawing/2014/main" id="{11F25F3A-D1DE-B3FE-C4F1-ACF5400C84E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1" name="Text 757">
          <a:extLst>
            <a:ext uri="{FF2B5EF4-FFF2-40B4-BE49-F238E27FC236}">
              <a16:creationId xmlns:a16="http://schemas.microsoft.com/office/drawing/2014/main" id="{4F2C72D2-F9FA-0ACF-103F-C34BE320893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2" name="Text 758">
          <a:extLst>
            <a:ext uri="{FF2B5EF4-FFF2-40B4-BE49-F238E27FC236}">
              <a16:creationId xmlns:a16="http://schemas.microsoft.com/office/drawing/2014/main" id="{E9DB0897-B4DA-9DF4-8A06-C5734AAC215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3" name="Text 759">
          <a:extLst>
            <a:ext uri="{FF2B5EF4-FFF2-40B4-BE49-F238E27FC236}">
              <a16:creationId xmlns:a16="http://schemas.microsoft.com/office/drawing/2014/main" id="{3C217181-F9BD-58D3-AE55-CE3C0D113BC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4" name="Text 760">
          <a:extLst>
            <a:ext uri="{FF2B5EF4-FFF2-40B4-BE49-F238E27FC236}">
              <a16:creationId xmlns:a16="http://schemas.microsoft.com/office/drawing/2014/main" id="{956099E5-7B90-88A1-1F03-08420E9BDAE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5" name="Text 761">
          <a:extLst>
            <a:ext uri="{FF2B5EF4-FFF2-40B4-BE49-F238E27FC236}">
              <a16:creationId xmlns:a16="http://schemas.microsoft.com/office/drawing/2014/main" id="{C2395556-A81A-4DAF-6CB5-3C6D17DD0CA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6" name="Text 762">
          <a:extLst>
            <a:ext uri="{FF2B5EF4-FFF2-40B4-BE49-F238E27FC236}">
              <a16:creationId xmlns:a16="http://schemas.microsoft.com/office/drawing/2014/main" id="{6F5ACE67-2729-4FE0-A86E-046D5207403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7" name="Text 763">
          <a:extLst>
            <a:ext uri="{FF2B5EF4-FFF2-40B4-BE49-F238E27FC236}">
              <a16:creationId xmlns:a16="http://schemas.microsoft.com/office/drawing/2014/main" id="{4E908BE4-7803-54DA-E323-8FD8DBD67F9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8" name="Text 764">
          <a:extLst>
            <a:ext uri="{FF2B5EF4-FFF2-40B4-BE49-F238E27FC236}">
              <a16:creationId xmlns:a16="http://schemas.microsoft.com/office/drawing/2014/main" id="{CAAA8D64-40DC-470C-05A9-2F9D05AE1E4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59" name="Text 765">
          <a:extLst>
            <a:ext uri="{FF2B5EF4-FFF2-40B4-BE49-F238E27FC236}">
              <a16:creationId xmlns:a16="http://schemas.microsoft.com/office/drawing/2014/main" id="{5AE8C481-3CAA-5A7F-1B08-E49D551E8E4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0" name="Text 766">
          <a:extLst>
            <a:ext uri="{FF2B5EF4-FFF2-40B4-BE49-F238E27FC236}">
              <a16:creationId xmlns:a16="http://schemas.microsoft.com/office/drawing/2014/main" id="{20E4BAC4-2919-E2D3-23CC-49B1377526B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1" name="Text 767">
          <a:extLst>
            <a:ext uri="{FF2B5EF4-FFF2-40B4-BE49-F238E27FC236}">
              <a16:creationId xmlns:a16="http://schemas.microsoft.com/office/drawing/2014/main" id="{C95C5405-D112-CBF2-B0C4-C7D5901FD99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2" name="Text 768">
          <a:extLst>
            <a:ext uri="{FF2B5EF4-FFF2-40B4-BE49-F238E27FC236}">
              <a16:creationId xmlns:a16="http://schemas.microsoft.com/office/drawing/2014/main" id="{2158B676-2BD8-0D28-B04E-B4890A29A66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3" name="Text 769">
          <a:extLst>
            <a:ext uri="{FF2B5EF4-FFF2-40B4-BE49-F238E27FC236}">
              <a16:creationId xmlns:a16="http://schemas.microsoft.com/office/drawing/2014/main" id="{E6FC8347-DB58-4431-46E7-5BC5F10547D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4" name="Text 770">
          <a:extLst>
            <a:ext uri="{FF2B5EF4-FFF2-40B4-BE49-F238E27FC236}">
              <a16:creationId xmlns:a16="http://schemas.microsoft.com/office/drawing/2014/main" id="{C524343B-768E-A420-165E-94B54F80933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5" name="Text 771">
          <a:extLst>
            <a:ext uri="{FF2B5EF4-FFF2-40B4-BE49-F238E27FC236}">
              <a16:creationId xmlns:a16="http://schemas.microsoft.com/office/drawing/2014/main" id="{6BFC53D7-C363-6755-0FA4-31558935F2C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6" name="Text 772">
          <a:extLst>
            <a:ext uri="{FF2B5EF4-FFF2-40B4-BE49-F238E27FC236}">
              <a16:creationId xmlns:a16="http://schemas.microsoft.com/office/drawing/2014/main" id="{8452C96A-B614-AFE6-1051-248635294FE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7" name="Text 773">
          <a:extLst>
            <a:ext uri="{FF2B5EF4-FFF2-40B4-BE49-F238E27FC236}">
              <a16:creationId xmlns:a16="http://schemas.microsoft.com/office/drawing/2014/main" id="{40929FD5-0CD3-D949-F1E8-927DBE47F04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8" name="Text 774">
          <a:extLst>
            <a:ext uri="{FF2B5EF4-FFF2-40B4-BE49-F238E27FC236}">
              <a16:creationId xmlns:a16="http://schemas.microsoft.com/office/drawing/2014/main" id="{BE899055-A808-A605-A572-E0D99465CF0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69" name="Text 775">
          <a:extLst>
            <a:ext uri="{FF2B5EF4-FFF2-40B4-BE49-F238E27FC236}">
              <a16:creationId xmlns:a16="http://schemas.microsoft.com/office/drawing/2014/main" id="{DBCB55D4-1B40-D13F-831A-FFB517349A3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0" name="Text 776">
          <a:extLst>
            <a:ext uri="{FF2B5EF4-FFF2-40B4-BE49-F238E27FC236}">
              <a16:creationId xmlns:a16="http://schemas.microsoft.com/office/drawing/2014/main" id="{0AD4AE7C-71DD-9826-0939-D8BD97D7991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1" name="Text 777">
          <a:extLst>
            <a:ext uri="{FF2B5EF4-FFF2-40B4-BE49-F238E27FC236}">
              <a16:creationId xmlns:a16="http://schemas.microsoft.com/office/drawing/2014/main" id="{4D4B0E55-D83A-5263-0522-EF694A33C1A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2" name="Text 778">
          <a:extLst>
            <a:ext uri="{FF2B5EF4-FFF2-40B4-BE49-F238E27FC236}">
              <a16:creationId xmlns:a16="http://schemas.microsoft.com/office/drawing/2014/main" id="{3831E919-F881-FBFD-BEC4-2E60DE4A5EE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3" name="Text 779">
          <a:extLst>
            <a:ext uri="{FF2B5EF4-FFF2-40B4-BE49-F238E27FC236}">
              <a16:creationId xmlns:a16="http://schemas.microsoft.com/office/drawing/2014/main" id="{176E2D6A-F65C-CE79-A4D7-27CE5D73A91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4" name="Text 780">
          <a:extLst>
            <a:ext uri="{FF2B5EF4-FFF2-40B4-BE49-F238E27FC236}">
              <a16:creationId xmlns:a16="http://schemas.microsoft.com/office/drawing/2014/main" id="{7FD6D16A-E86B-4275-2393-77EF4676BC5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5" name="Text 781">
          <a:extLst>
            <a:ext uri="{FF2B5EF4-FFF2-40B4-BE49-F238E27FC236}">
              <a16:creationId xmlns:a16="http://schemas.microsoft.com/office/drawing/2014/main" id="{E4DA14C4-7DA4-A6DC-90DB-73DFD8BADF5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6" name="Text 782">
          <a:extLst>
            <a:ext uri="{FF2B5EF4-FFF2-40B4-BE49-F238E27FC236}">
              <a16:creationId xmlns:a16="http://schemas.microsoft.com/office/drawing/2014/main" id="{8ED36CFF-7C94-058E-0D93-1E7D6699DFC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7" name="Text 783">
          <a:extLst>
            <a:ext uri="{FF2B5EF4-FFF2-40B4-BE49-F238E27FC236}">
              <a16:creationId xmlns:a16="http://schemas.microsoft.com/office/drawing/2014/main" id="{04B22865-97F4-9F09-82A5-304C6001A4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8" name="Text 784">
          <a:extLst>
            <a:ext uri="{FF2B5EF4-FFF2-40B4-BE49-F238E27FC236}">
              <a16:creationId xmlns:a16="http://schemas.microsoft.com/office/drawing/2014/main" id="{40C86DDC-1386-9822-00F3-7BD07290E45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79" name="Text 785">
          <a:extLst>
            <a:ext uri="{FF2B5EF4-FFF2-40B4-BE49-F238E27FC236}">
              <a16:creationId xmlns:a16="http://schemas.microsoft.com/office/drawing/2014/main" id="{3C35C02E-2491-569E-5F70-67E4A09056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0" name="Text 786">
          <a:extLst>
            <a:ext uri="{FF2B5EF4-FFF2-40B4-BE49-F238E27FC236}">
              <a16:creationId xmlns:a16="http://schemas.microsoft.com/office/drawing/2014/main" id="{7122A446-AF6C-E4E3-B61C-B282FEA21C2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1" name="Text 787">
          <a:extLst>
            <a:ext uri="{FF2B5EF4-FFF2-40B4-BE49-F238E27FC236}">
              <a16:creationId xmlns:a16="http://schemas.microsoft.com/office/drawing/2014/main" id="{44AE78EC-F860-DC83-346B-2D83BD867CC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2" name="Text 788">
          <a:extLst>
            <a:ext uri="{FF2B5EF4-FFF2-40B4-BE49-F238E27FC236}">
              <a16:creationId xmlns:a16="http://schemas.microsoft.com/office/drawing/2014/main" id="{CD348154-F1A7-1D28-0560-E9F380EA068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3" name="Text 789">
          <a:extLst>
            <a:ext uri="{FF2B5EF4-FFF2-40B4-BE49-F238E27FC236}">
              <a16:creationId xmlns:a16="http://schemas.microsoft.com/office/drawing/2014/main" id="{94B86337-BC4B-AF74-1EB3-5A3F86C29C6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4" name="Text 790">
          <a:extLst>
            <a:ext uri="{FF2B5EF4-FFF2-40B4-BE49-F238E27FC236}">
              <a16:creationId xmlns:a16="http://schemas.microsoft.com/office/drawing/2014/main" id="{EC01BBAC-C6C0-F3B7-65AC-77C8B8BD479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5" name="Text 791">
          <a:extLst>
            <a:ext uri="{FF2B5EF4-FFF2-40B4-BE49-F238E27FC236}">
              <a16:creationId xmlns:a16="http://schemas.microsoft.com/office/drawing/2014/main" id="{33EB07E0-5A6B-0585-1C32-E85B7E2428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6" name="Text 792">
          <a:extLst>
            <a:ext uri="{FF2B5EF4-FFF2-40B4-BE49-F238E27FC236}">
              <a16:creationId xmlns:a16="http://schemas.microsoft.com/office/drawing/2014/main" id="{DBDCF368-977A-4B53-B5C5-DB403073C53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7" name="Text 793">
          <a:extLst>
            <a:ext uri="{FF2B5EF4-FFF2-40B4-BE49-F238E27FC236}">
              <a16:creationId xmlns:a16="http://schemas.microsoft.com/office/drawing/2014/main" id="{C0931DBA-7DAC-E86F-D9DD-8D1BC713761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8" name="Text 794">
          <a:extLst>
            <a:ext uri="{FF2B5EF4-FFF2-40B4-BE49-F238E27FC236}">
              <a16:creationId xmlns:a16="http://schemas.microsoft.com/office/drawing/2014/main" id="{AF5FA302-0027-4303-6AD2-C25BCF73E89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89" name="Text 795">
          <a:extLst>
            <a:ext uri="{FF2B5EF4-FFF2-40B4-BE49-F238E27FC236}">
              <a16:creationId xmlns:a16="http://schemas.microsoft.com/office/drawing/2014/main" id="{6B4F880B-78E3-2673-146D-F006138459F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0" name="Text 796">
          <a:extLst>
            <a:ext uri="{FF2B5EF4-FFF2-40B4-BE49-F238E27FC236}">
              <a16:creationId xmlns:a16="http://schemas.microsoft.com/office/drawing/2014/main" id="{B59C7555-0292-533F-5FBC-2CC6CB35348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1" name="Text 797">
          <a:extLst>
            <a:ext uri="{FF2B5EF4-FFF2-40B4-BE49-F238E27FC236}">
              <a16:creationId xmlns:a16="http://schemas.microsoft.com/office/drawing/2014/main" id="{172B0BD8-A3D6-05D0-3908-404E1472ECB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2" name="Text 798">
          <a:extLst>
            <a:ext uri="{FF2B5EF4-FFF2-40B4-BE49-F238E27FC236}">
              <a16:creationId xmlns:a16="http://schemas.microsoft.com/office/drawing/2014/main" id="{0BC1D949-C129-4661-1608-096C5218414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3" name="Text 799">
          <a:extLst>
            <a:ext uri="{FF2B5EF4-FFF2-40B4-BE49-F238E27FC236}">
              <a16:creationId xmlns:a16="http://schemas.microsoft.com/office/drawing/2014/main" id="{8564DC27-2DF8-D090-E572-1C4C5DEB88D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4" name="Text 800">
          <a:extLst>
            <a:ext uri="{FF2B5EF4-FFF2-40B4-BE49-F238E27FC236}">
              <a16:creationId xmlns:a16="http://schemas.microsoft.com/office/drawing/2014/main" id="{E9D0B66D-F2DF-7DE7-C024-CDA27C9BA7C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5" name="Text 801">
          <a:extLst>
            <a:ext uri="{FF2B5EF4-FFF2-40B4-BE49-F238E27FC236}">
              <a16:creationId xmlns:a16="http://schemas.microsoft.com/office/drawing/2014/main" id="{DCFB1711-ED71-E8D2-BEA0-C82F5AB12CF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6" name="Text 802">
          <a:extLst>
            <a:ext uri="{FF2B5EF4-FFF2-40B4-BE49-F238E27FC236}">
              <a16:creationId xmlns:a16="http://schemas.microsoft.com/office/drawing/2014/main" id="{4FCF9723-E657-B730-5E17-ECD419B308D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7" name="Text 803">
          <a:extLst>
            <a:ext uri="{FF2B5EF4-FFF2-40B4-BE49-F238E27FC236}">
              <a16:creationId xmlns:a16="http://schemas.microsoft.com/office/drawing/2014/main" id="{3CA7C8CB-26EF-BAD5-90FF-64EB146279B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8" name="Text 804">
          <a:extLst>
            <a:ext uri="{FF2B5EF4-FFF2-40B4-BE49-F238E27FC236}">
              <a16:creationId xmlns:a16="http://schemas.microsoft.com/office/drawing/2014/main" id="{41382FAC-2099-EF56-DB9A-1DD2FF4F1A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799" name="Text 805">
          <a:extLst>
            <a:ext uri="{FF2B5EF4-FFF2-40B4-BE49-F238E27FC236}">
              <a16:creationId xmlns:a16="http://schemas.microsoft.com/office/drawing/2014/main" id="{93AC9CE6-7567-00DE-EE1E-190D4E42896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0" name="Text 806">
          <a:extLst>
            <a:ext uri="{FF2B5EF4-FFF2-40B4-BE49-F238E27FC236}">
              <a16:creationId xmlns:a16="http://schemas.microsoft.com/office/drawing/2014/main" id="{1F4369E3-D63B-A2C3-4839-7CB628C6503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1" name="Text 807">
          <a:extLst>
            <a:ext uri="{FF2B5EF4-FFF2-40B4-BE49-F238E27FC236}">
              <a16:creationId xmlns:a16="http://schemas.microsoft.com/office/drawing/2014/main" id="{589F8D8E-84A7-5801-63ED-2C9E73451A1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2" name="Text 808">
          <a:extLst>
            <a:ext uri="{FF2B5EF4-FFF2-40B4-BE49-F238E27FC236}">
              <a16:creationId xmlns:a16="http://schemas.microsoft.com/office/drawing/2014/main" id="{1D8439F2-9292-4DC5-EBA0-E57F0FF72DF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3" name="Text 809">
          <a:extLst>
            <a:ext uri="{FF2B5EF4-FFF2-40B4-BE49-F238E27FC236}">
              <a16:creationId xmlns:a16="http://schemas.microsoft.com/office/drawing/2014/main" id="{A7A48D4D-BB7D-4A31-AD74-DDEF5639A68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4" name="Text 810">
          <a:extLst>
            <a:ext uri="{FF2B5EF4-FFF2-40B4-BE49-F238E27FC236}">
              <a16:creationId xmlns:a16="http://schemas.microsoft.com/office/drawing/2014/main" id="{F4AE43A8-D2F7-BA18-C6DC-145DEE52E25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5" name="Text 811">
          <a:extLst>
            <a:ext uri="{FF2B5EF4-FFF2-40B4-BE49-F238E27FC236}">
              <a16:creationId xmlns:a16="http://schemas.microsoft.com/office/drawing/2014/main" id="{5A028385-03D9-853E-18BE-306E818140D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6" name="Text 812">
          <a:extLst>
            <a:ext uri="{FF2B5EF4-FFF2-40B4-BE49-F238E27FC236}">
              <a16:creationId xmlns:a16="http://schemas.microsoft.com/office/drawing/2014/main" id="{C7C16CA1-8E2A-CC9F-39C6-D6AAADC3700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7" name="Text 813">
          <a:extLst>
            <a:ext uri="{FF2B5EF4-FFF2-40B4-BE49-F238E27FC236}">
              <a16:creationId xmlns:a16="http://schemas.microsoft.com/office/drawing/2014/main" id="{B450030A-EE9B-E1E8-DE75-66444DCC502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8" name="Text 814">
          <a:extLst>
            <a:ext uri="{FF2B5EF4-FFF2-40B4-BE49-F238E27FC236}">
              <a16:creationId xmlns:a16="http://schemas.microsoft.com/office/drawing/2014/main" id="{35E6A9BA-198B-58EA-56C6-777CA265F68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09" name="Text 815">
          <a:extLst>
            <a:ext uri="{FF2B5EF4-FFF2-40B4-BE49-F238E27FC236}">
              <a16:creationId xmlns:a16="http://schemas.microsoft.com/office/drawing/2014/main" id="{66C3A38A-C36B-D5AB-0359-AF1AC9E7AB2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0" name="Text 816">
          <a:extLst>
            <a:ext uri="{FF2B5EF4-FFF2-40B4-BE49-F238E27FC236}">
              <a16:creationId xmlns:a16="http://schemas.microsoft.com/office/drawing/2014/main" id="{9C2517DE-A26D-964F-525A-E1930EDA097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1" name="Text 817">
          <a:extLst>
            <a:ext uri="{FF2B5EF4-FFF2-40B4-BE49-F238E27FC236}">
              <a16:creationId xmlns:a16="http://schemas.microsoft.com/office/drawing/2014/main" id="{988DAECB-1336-80EF-6188-DF7519EBFCD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2" name="Text 818">
          <a:extLst>
            <a:ext uri="{FF2B5EF4-FFF2-40B4-BE49-F238E27FC236}">
              <a16:creationId xmlns:a16="http://schemas.microsoft.com/office/drawing/2014/main" id="{3A4F5A39-3FC8-15F9-7A8B-E8211200FF9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3" name="Text 819">
          <a:extLst>
            <a:ext uri="{FF2B5EF4-FFF2-40B4-BE49-F238E27FC236}">
              <a16:creationId xmlns:a16="http://schemas.microsoft.com/office/drawing/2014/main" id="{5D570859-AC32-D7E5-4AC5-EE31A78DD17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4" name="Text 820">
          <a:extLst>
            <a:ext uri="{FF2B5EF4-FFF2-40B4-BE49-F238E27FC236}">
              <a16:creationId xmlns:a16="http://schemas.microsoft.com/office/drawing/2014/main" id="{265E1717-63FB-50DF-58EB-B356EF73D9A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5" name="Text 821">
          <a:extLst>
            <a:ext uri="{FF2B5EF4-FFF2-40B4-BE49-F238E27FC236}">
              <a16:creationId xmlns:a16="http://schemas.microsoft.com/office/drawing/2014/main" id="{C8E21AD3-4207-E5C3-CC7C-BBD6D02FE36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6" name="Text 822">
          <a:extLst>
            <a:ext uri="{FF2B5EF4-FFF2-40B4-BE49-F238E27FC236}">
              <a16:creationId xmlns:a16="http://schemas.microsoft.com/office/drawing/2014/main" id="{653CCC68-735C-1D35-6F58-570EF453A1A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7" name="Text 823">
          <a:extLst>
            <a:ext uri="{FF2B5EF4-FFF2-40B4-BE49-F238E27FC236}">
              <a16:creationId xmlns:a16="http://schemas.microsoft.com/office/drawing/2014/main" id="{75724F74-2FA1-ABCD-0F58-59CEFBBE30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8" name="Text 824">
          <a:extLst>
            <a:ext uri="{FF2B5EF4-FFF2-40B4-BE49-F238E27FC236}">
              <a16:creationId xmlns:a16="http://schemas.microsoft.com/office/drawing/2014/main" id="{AD0240A9-C4E8-CA3B-76C8-E1AF54F8A40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19" name="Text 825">
          <a:extLst>
            <a:ext uri="{FF2B5EF4-FFF2-40B4-BE49-F238E27FC236}">
              <a16:creationId xmlns:a16="http://schemas.microsoft.com/office/drawing/2014/main" id="{9F465333-23D5-852C-6DC7-10772E6130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0" name="Text 826">
          <a:extLst>
            <a:ext uri="{FF2B5EF4-FFF2-40B4-BE49-F238E27FC236}">
              <a16:creationId xmlns:a16="http://schemas.microsoft.com/office/drawing/2014/main" id="{B6F9FC9C-2CCB-5D2E-137B-F02CCD6177B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1" name="Text 827">
          <a:extLst>
            <a:ext uri="{FF2B5EF4-FFF2-40B4-BE49-F238E27FC236}">
              <a16:creationId xmlns:a16="http://schemas.microsoft.com/office/drawing/2014/main" id="{14E5EF4D-D7C5-B99D-ED17-A52C3E404A1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2" name="Text 828">
          <a:extLst>
            <a:ext uri="{FF2B5EF4-FFF2-40B4-BE49-F238E27FC236}">
              <a16:creationId xmlns:a16="http://schemas.microsoft.com/office/drawing/2014/main" id="{D9F03D93-E1DE-9A47-CD56-F7A4C90D02B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3" name="Text 829">
          <a:extLst>
            <a:ext uri="{FF2B5EF4-FFF2-40B4-BE49-F238E27FC236}">
              <a16:creationId xmlns:a16="http://schemas.microsoft.com/office/drawing/2014/main" id="{E7B19A01-A41B-E7B1-687C-57684C6AE67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4" name="Text 830">
          <a:extLst>
            <a:ext uri="{FF2B5EF4-FFF2-40B4-BE49-F238E27FC236}">
              <a16:creationId xmlns:a16="http://schemas.microsoft.com/office/drawing/2014/main" id="{660FED56-15E2-ACF4-5772-26BDFFCA5BF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5" name="Text 831">
          <a:extLst>
            <a:ext uri="{FF2B5EF4-FFF2-40B4-BE49-F238E27FC236}">
              <a16:creationId xmlns:a16="http://schemas.microsoft.com/office/drawing/2014/main" id="{C1971262-00CB-2AB4-229E-A18572044B7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6" name="Text 832">
          <a:extLst>
            <a:ext uri="{FF2B5EF4-FFF2-40B4-BE49-F238E27FC236}">
              <a16:creationId xmlns:a16="http://schemas.microsoft.com/office/drawing/2014/main" id="{39AADC91-C748-6987-F053-FD84180FC7E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7" name="Text 833">
          <a:extLst>
            <a:ext uri="{FF2B5EF4-FFF2-40B4-BE49-F238E27FC236}">
              <a16:creationId xmlns:a16="http://schemas.microsoft.com/office/drawing/2014/main" id="{AFDDC77F-76FF-AF7C-754C-773C18AB01B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8" name="Text 834">
          <a:extLst>
            <a:ext uri="{FF2B5EF4-FFF2-40B4-BE49-F238E27FC236}">
              <a16:creationId xmlns:a16="http://schemas.microsoft.com/office/drawing/2014/main" id="{90EF6094-D2C9-B503-3B38-53AD0054B8E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29" name="Text 835">
          <a:extLst>
            <a:ext uri="{FF2B5EF4-FFF2-40B4-BE49-F238E27FC236}">
              <a16:creationId xmlns:a16="http://schemas.microsoft.com/office/drawing/2014/main" id="{BCCE8ADB-29B6-5524-B97B-5AFA3A77DBB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0" name="Text 836">
          <a:extLst>
            <a:ext uri="{FF2B5EF4-FFF2-40B4-BE49-F238E27FC236}">
              <a16:creationId xmlns:a16="http://schemas.microsoft.com/office/drawing/2014/main" id="{A2938159-4F13-84EF-9E25-9A215CD5E73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1" name="Text 837">
          <a:extLst>
            <a:ext uri="{FF2B5EF4-FFF2-40B4-BE49-F238E27FC236}">
              <a16:creationId xmlns:a16="http://schemas.microsoft.com/office/drawing/2014/main" id="{DFB701A0-BE52-58A4-F8A2-40E6E4B56CA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2" name="Text 838">
          <a:extLst>
            <a:ext uri="{FF2B5EF4-FFF2-40B4-BE49-F238E27FC236}">
              <a16:creationId xmlns:a16="http://schemas.microsoft.com/office/drawing/2014/main" id="{6D6F24CA-827C-2187-F08A-49130859877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3" name="Text 839">
          <a:extLst>
            <a:ext uri="{FF2B5EF4-FFF2-40B4-BE49-F238E27FC236}">
              <a16:creationId xmlns:a16="http://schemas.microsoft.com/office/drawing/2014/main" id="{E6330719-5ABF-EC75-E1C0-94F5B48E266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4" name="Text 840">
          <a:extLst>
            <a:ext uri="{FF2B5EF4-FFF2-40B4-BE49-F238E27FC236}">
              <a16:creationId xmlns:a16="http://schemas.microsoft.com/office/drawing/2014/main" id="{0A55AB43-3503-9433-1DF3-CC4BDC831E8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5" name="Text 841">
          <a:extLst>
            <a:ext uri="{FF2B5EF4-FFF2-40B4-BE49-F238E27FC236}">
              <a16:creationId xmlns:a16="http://schemas.microsoft.com/office/drawing/2014/main" id="{21BD68BE-01A9-A494-B282-C4778ADBC02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6" name="Text 842">
          <a:extLst>
            <a:ext uri="{FF2B5EF4-FFF2-40B4-BE49-F238E27FC236}">
              <a16:creationId xmlns:a16="http://schemas.microsoft.com/office/drawing/2014/main" id="{1D9067B9-0AAD-D38F-817B-8F126F82FD4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7" name="Text 843">
          <a:extLst>
            <a:ext uri="{FF2B5EF4-FFF2-40B4-BE49-F238E27FC236}">
              <a16:creationId xmlns:a16="http://schemas.microsoft.com/office/drawing/2014/main" id="{0B56957C-BE49-300A-0F0B-BFA2A9E821E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8" name="Text 844">
          <a:extLst>
            <a:ext uri="{FF2B5EF4-FFF2-40B4-BE49-F238E27FC236}">
              <a16:creationId xmlns:a16="http://schemas.microsoft.com/office/drawing/2014/main" id="{49DF7652-CB8C-17DB-547D-AE5E1A4C703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39" name="Text 845">
          <a:extLst>
            <a:ext uri="{FF2B5EF4-FFF2-40B4-BE49-F238E27FC236}">
              <a16:creationId xmlns:a16="http://schemas.microsoft.com/office/drawing/2014/main" id="{2D10AAD0-BEB0-0B47-D0B2-5DDDD379AFC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0" name="Text 846">
          <a:extLst>
            <a:ext uri="{FF2B5EF4-FFF2-40B4-BE49-F238E27FC236}">
              <a16:creationId xmlns:a16="http://schemas.microsoft.com/office/drawing/2014/main" id="{96F4C009-18BC-C142-110A-0ED0CB0CADA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1" name="Text 847">
          <a:extLst>
            <a:ext uri="{FF2B5EF4-FFF2-40B4-BE49-F238E27FC236}">
              <a16:creationId xmlns:a16="http://schemas.microsoft.com/office/drawing/2014/main" id="{B9F902AB-765B-EA42-EAA2-C7703D177D3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2" name="Text 848">
          <a:extLst>
            <a:ext uri="{FF2B5EF4-FFF2-40B4-BE49-F238E27FC236}">
              <a16:creationId xmlns:a16="http://schemas.microsoft.com/office/drawing/2014/main" id="{20D0AEE0-EF84-96FE-8084-2400C8B88771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3" name="Text 849">
          <a:extLst>
            <a:ext uri="{FF2B5EF4-FFF2-40B4-BE49-F238E27FC236}">
              <a16:creationId xmlns:a16="http://schemas.microsoft.com/office/drawing/2014/main" id="{AB3E8463-7A7B-210C-8548-4699125F53B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4" name="Text 850">
          <a:extLst>
            <a:ext uri="{FF2B5EF4-FFF2-40B4-BE49-F238E27FC236}">
              <a16:creationId xmlns:a16="http://schemas.microsoft.com/office/drawing/2014/main" id="{8A669786-18E6-1993-7313-E6E8175C487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5" name="Text 851">
          <a:extLst>
            <a:ext uri="{FF2B5EF4-FFF2-40B4-BE49-F238E27FC236}">
              <a16:creationId xmlns:a16="http://schemas.microsoft.com/office/drawing/2014/main" id="{4A1D7C2E-7617-36CC-6790-E88B9895B03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6" name="Text 852">
          <a:extLst>
            <a:ext uri="{FF2B5EF4-FFF2-40B4-BE49-F238E27FC236}">
              <a16:creationId xmlns:a16="http://schemas.microsoft.com/office/drawing/2014/main" id="{AB43186D-2DCE-102C-6194-F1FCDE5121B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7" name="Text 853">
          <a:extLst>
            <a:ext uri="{FF2B5EF4-FFF2-40B4-BE49-F238E27FC236}">
              <a16:creationId xmlns:a16="http://schemas.microsoft.com/office/drawing/2014/main" id="{37F27B23-C028-D74C-D764-61B284ECC79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8" name="Text 854">
          <a:extLst>
            <a:ext uri="{FF2B5EF4-FFF2-40B4-BE49-F238E27FC236}">
              <a16:creationId xmlns:a16="http://schemas.microsoft.com/office/drawing/2014/main" id="{04265845-706F-D95C-E837-CDC0BB4DCCD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49" name="Text 855">
          <a:extLst>
            <a:ext uri="{FF2B5EF4-FFF2-40B4-BE49-F238E27FC236}">
              <a16:creationId xmlns:a16="http://schemas.microsoft.com/office/drawing/2014/main" id="{886ED012-C1AD-EAA9-A108-F4ADC0541BA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0" name="Text 856">
          <a:extLst>
            <a:ext uri="{FF2B5EF4-FFF2-40B4-BE49-F238E27FC236}">
              <a16:creationId xmlns:a16="http://schemas.microsoft.com/office/drawing/2014/main" id="{42C85F29-1020-0858-85E9-BA5A7A6324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1" name="Text 857">
          <a:extLst>
            <a:ext uri="{FF2B5EF4-FFF2-40B4-BE49-F238E27FC236}">
              <a16:creationId xmlns:a16="http://schemas.microsoft.com/office/drawing/2014/main" id="{B622BEDD-DA3F-0FAA-BC0E-071473BDDE0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2" name="Text 858">
          <a:extLst>
            <a:ext uri="{FF2B5EF4-FFF2-40B4-BE49-F238E27FC236}">
              <a16:creationId xmlns:a16="http://schemas.microsoft.com/office/drawing/2014/main" id="{5368DB99-FDE0-F3C2-5FE3-BBF8D9C0D60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3" name="Text 859">
          <a:extLst>
            <a:ext uri="{FF2B5EF4-FFF2-40B4-BE49-F238E27FC236}">
              <a16:creationId xmlns:a16="http://schemas.microsoft.com/office/drawing/2014/main" id="{2014E786-C420-CCFB-7CF2-CF8965E95FB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4" name="Text 860">
          <a:extLst>
            <a:ext uri="{FF2B5EF4-FFF2-40B4-BE49-F238E27FC236}">
              <a16:creationId xmlns:a16="http://schemas.microsoft.com/office/drawing/2014/main" id="{DAA574C2-4B07-D8A6-7DBD-1B8E1A58814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5" name="Text 861">
          <a:extLst>
            <a:ext uri="{FF2B5EF4-FFF2-40B4-BE49-F238E27FC236}">
              <a16:creationId xmlns:a16="http://schemas.microsoft.com/office/drawing/2014/main" id="{CAA4AD6D-0C4A-E105-1C0D-D899642A80F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6" name="Text 862">
          <a:extLst>
            <a:ext uri="{FF2B5EF4-FFF2-40B4-BE49-F238E27FC236}">
              <a16:creationId xmlns:a16="http://schemas.microsoft.com/office/drawing/2014/main" id="{1CC9DACB-959D-B2FC-E0E1-C8434DC1B63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7" name="Text 863">
          <a:extLst>
            <a:ext uri="{FF2B5EF4-FFF2-40B4-BE49-F238E27FC236}">
              <a16:creationId xmlns:a16="http://schemas.microsoft.com/office/drawing/2014/main" id="{A5C9FF78-278A-3386-C859-B95F80643A1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8" name="Text 864">
          <a:extLst>
            <a:ext uri="{FF2B5EF4-FFF2-40B4-BE49-F238E27FC236}">
              <a16:creationId xmlns:a16="http://schemas.microsoft.com/office/drawing/2014/main" id="{9C8265B8-1403-C405-EC16-7DAE6C6CB19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59" name="Text 865">
          <a:extLst>
            <a:ext uri="{FF2B5EF4-FFF2-40B4-BE49-F238E27FC236}">
              <a16:creationId xmlns:a16="http://schemas.microsoft.com/office/drawing/2014/main" id="{840E601D-0BF2-6FB9-D397-90AA0EABB42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0" name="Text 866">
          <a:extLst>
            <a:ext uri="{FF2B5EF4-FFF2-40B4-BE49-F238E27FC236}">
              <a16:creationId xmlns:a16="http://schemas.microsoft.com/office/drawing/2014/main" id="{C47108C0-7C7F-3B97-208C-D095A68A11E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1" name="Text 867">
          <a:extLst>
            <a:ext uri="{FF2B5EF4-FFF2-40B4-BE49-F238E27FC236}">
              <a16:creationId xmlns:a16="http://schemas.microsoft.com/office/drawing/2014/main" id="{3BCE0088-29CA-113E-E7B5-188B7777198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2" name="Text 868">
          <a:extLst>
            <a:ext uri="{FF2B5EF4-FFF2-40B4-BE49-F238E27FC236}">
              <a16:creationId xmlns:a16="http://schemas.microsoft.com/office/drawing/2014/main" id="{64FE46DC-770E-622E-726D-4ADF0508BF2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3" name="Text 869">
          <a:extLst>
            <a:ext uri="{FF2B5EF4-FFF2-40B4-BE49-F238E27FC236}">
              <a16:creationId xmlns:a16="http://schemas.microsoft.com/office/drawing/2014/main" id="{2095D44A-8D43-943D-B2D9-FB7AA8A9C79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4" name="Text 870">
          <a:extLst>
            <a:ext uri="{FF2B5EF4-FFF2-40B4-BE49-F238E27FC236}">
              <a16:creationId xmlns:a16="http://schemas.microsoft.com/office/drawing/2014/main" id="{1CBB9FE3-D62C-132C-9179-540F63A783A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5" name="Text 871">
          <a:extLst>
            <a:ext uri="{FF2B5EF4-FFF2-40B4-BE49-F238E27FC236}">
              <a16:creationId xmlns:a16="http://schemas.microsoft.com/office/drawing/2014/main" id="{5D81EDE5-A731-C0E7-1990-67E12B66518F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6" name="Text 872">
          <a:extLst>
            <a:ext uri="{FF2B5EF4-FFF2-40B4-BE49-F238E27FC236}">
              <a16:creationId xmlns:a16="http://schemas.microsoft.com/office/drawing/2014/main" id="{2BEEF141-4F41-EAD9-33C8-8B7A85FF78A0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7" name="Text 873">
          <a:extLst>
            <a:ext uri="{FF2B5EF4-FFF2-40B4-BE49-F238E27FC236}">
              <a16:creationId xmlns:a16="http://schemas.microsoft.com/office/drawing/2014/main" id="{93AC35D6-CA05-F9F4-2E97-E01BE4FDA18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8" name="Text 874">
          <a:extLst>
            <a:ext uri="{FF2B5EF4-FFF2-40B4-BE49-F238E27FC236}">
              <a16:creationId xmlns:a16="http://schemas.microsoft.com/office/drawing/2014/main" id="{AA4ABF43-FA23-737B-6EB4-8ACE24A629E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69" name="Text 875">
          <a:extLst>
            <a:ext uri="{FF2B5EF4-FFF2-40B4-BE49-F238E27FC236}">
              <a16:creationId xmlns:a16="http://schemas.microsoft.com/office/drawing/2014/main" id="{F7981295-5F0A-4B7A-3C22-7A5B82DCF31E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0" name="Text 876">
          <a:extLst>
            <a:ext uri="{FF2B5EF4-FFF2-40B4-BE49-F238E27FC236}">
              <a16:creationId xmlns:a16="http://schemas.microsoft.com/office/drawing/2014/main" id="{2A5E8AA3-17EA-8872-8631-071F5D9826B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1" name="Text 877">
          <a:extLst>
            <a:ext uri="{FF2B5EF4-FFF2-40B4-BE49-F238E27FC236}">
              <a16:creationId xmlns:a16="http://schemas.microsoft.com/office/drawing/2014/main" id="{99329DB9-6DDE-CAEA-E8DC-78598F4EF80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2" name="Text 878">
          <a:extLst>
            <a:ext uri="{FF2B5EF4-FFF2-40B4-BE49-F238E27FC236}">
              <a16:creationId xmlns:a16="http://schemas.microsoft.com/office/drawing/2014/main" id="{E9FFB34D-BD42-47EA-008A-2C1559A25C5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3" name="Text 879">
          <a:extLst>
            <a:ext uri="{FF2B5EF4-FFF2-40B4-BE49-F238E27FC236}">
              <a16:creationId xmlns:a16="http://schemas.microsoft.com/office/drawing/2014/main" id="{AA7D08F3-A537-E1E3-BF31-3DC1C1A3299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4" name="Text 880">
          <a:extLst>
            <a:ext uri="{FF2B5EF4-FFF2-40B4-BE49-F238E27FC236}">
              <a16:creationId xmlns:a16="http://schemas.microsoft.com/office/drawing/2014/main" id="{22FEA664-65DA-75AA-A53D-1DFA68C4B8A2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5" name="Text 881">
          <a:extLst>
            <a:ext uri="{FF2B5EF4-FFF2-40B4-BE49-F238E27FC236}">
              <a16:creationId xmlns:a16="http://schemas.microsoft.com/office/drawing/2014/main" id="{8D0C5298-D0F3-B9EA-AEA4-EE4B4C617729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6" name="Text 882">
          <a:extLst>
            <a:ext uri="{FF2B5EF4-FFF2-40B4-BE49-F238E27FC236}">
              <a16:creationId xmlns:a16="http://schemas.microsoft.com/office/drawing/2014/main" id="{0D838727-4890-A7CD-F33F-50565C26CC5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7" name="Text 883">
          <a:extLst>
            <a:ext uri="{FF2B5EF4-FFF2-40B4-BE49-F238E27FC236}">
              <a16:creationId xmlns:a16="http://schemas.microsoft.com/office/drawing/2014/main" id="{0FC7E82C-4708-AC04-B197-9037C934D7F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8" name="Text 884">
          <a:extLst>
            <a:ext uri="{FF2B5EF4-FFF2-40B4-BE49-F238E27FC236}">
              <a16:creationId xmlns:a16="http://schemas.microsoft.com/office/drawing/2014/main" id="{7087C854-0C18-B4E7-6BA8-AE95B2FB155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79" name="Text 885">
          <a:extLst>
            <a:ext uri="{FF2B5EF4-FFF2-40B4-BE49-F238E27FC236}">
              <a16:creationId xmlns:a16="http://schemas.microsoft.com/office/drawing/2014/main" id="{EE0B06A3-1B74-6838-0A0E-02255B9DCAE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0" name="Text 886">
          <a:extLst>
            <a:ext uri="{FF2B5EF4-FFF2-40B4-BE49-F238E27FC236}">
              <a16:creationId xmlns:a16="http://schemas.microsoft.com/office/drawing/2014/main" id="{24B7692E-5248-6593-8B24-721F5862007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1" name="Text 887">
          <a:extLst>
            <a:ext uri="{FF2B5EF4-FFF2-40B4-BE49-F238E27FC236}">
              <a16:creationId xmlns:a16="http://schemas.microsoft.com/office/drawing/2014/main" id="{DCF69DD8-0F0B-28C1-52DB-8F9D5544BB5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2" name="Text 888">
          <a:extLst>
            <a:ext uri="{FF2B5EF4-FFF2-40B4-BE49-F238E27FC236}">
              <a16:creationId xmlns:a16="http://schemas.microsoft.com/office/drawing/2014/main" id="{87A18F92-79EB-826D-AC72-B39459F0978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3" name="Text 889">
          <a:extLst>
            <a:ext uri="{FF2B5EF4-FFF2-40B4-BE49-F238E27FC236}">
              <a16:creationId xmlns:a16="http://schemas.microsoft.com/office/drawing/2014/main" id="{90671F54-5196-41E3-F86A-EB0D6A66945C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4" name="Text 890">
          <a:extLst>
            <a:ext uri="{FF2B5EF4-FFF2-40B4-BE49-F238E27FC236}">
              <a16:creationId xmlns:a16="http://schemas.microsoft.com/office/drawing/2014/main" id="{F5A07886-C8AE-059F-701B-41CD6CA6CA18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5" name="Text 891">
          <a:extLst>
            <a:ext uri="{FF2B5EF4-FFF2-40B4-BE49-F238E27FC236}">
              <a16:creationId xmlns:a16="http://schemas.microsoft.com/office/drawing/2014/main" id="{8CFF74C6-BA48-F137-4383-33CBD841854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6" name="Text 892">
          <a:extLst>
            <a:ext uri="{FF2B5EF4-FFF2-40B4-BE49-F238E27FC236}">
              <a16:creationId xmlns:a16="http://schemas.microsoft.com/office/drawing/2014/main" id="{C1D1AFF7-8870-205B-C261-F8F68B7CCD8B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7" name="Text 893">
          <a:extLst>
            <a:ext uri="{FF2B5EF4-FFF2-40B4-BE49-F238E27FC236}">
              <a16:creationId xmlns:a16="http://schemas.microsoft.com/office/drawing/2014/main" id="{9C156B58-582A-E1AF-3A21-276361A1EE1D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8" name="Text 894">
          <a:extLst>
            <a:ext uri="{FF2B5EF4-FFF2-40B4-BE49-F238E27FC236}">
              <a16:creationId xmlns:a16="http://schemas.microsoft.com/office/drawing/2014/main" id="{E602627A-EC3F-9FA2-94FF-48196E399EA6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89" name="Text 895">
          <a:extLst>
            <a:ext uri="{FF2B5EF4-FFF2-40B4-BE49-F238E27FC236}">
              <a16:creationId xmlns:a16="http://schemas.microsoft.com/office/drawing/2014/main" id="{3991ED15-D121-BD4F-6C75-CE105E280F34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90" name="Text 896">
          <a:extLst>
            <a:ext uri="{FF2B5EF4-FFF2-40B4-BE49-F238E27FC236}">
              <a16:creationId xmlns:a16="http://schemas.microsoft.com/office/drawing/2014/main" id="{83A35B7C-DD36-1D65-336F-332298E326E7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91" name="Text 897">
          <a:extLst>
            <a:ext uri="{FF2B5EF4-FFF2-40B4-BE49-F238E27FC236}">
              <a16:creationId xmlns:a16="http://schemas.microsoft.com/office/drawing/2014/main" id="{7A85B746-8B77-615E-83DD-7198D5E6EE7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92" name="Text 898">
          <a:extLst>
            <a:ext uri="{FF2B5EF4-FFF2-40B4-BE49-F238E27FC236}">
              <a16:creationId xmlns:a16="http://schemas.microsoft.com/office/drawing/2014/main" id="{442BF144-C2B7-A1D5-440F-6C6524A2CF95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93" name="Text 899">
          <a:extLst>
            <a:ext uri="{FF2B5EF4-FFF2-40B4-BE49-F238E27FC236}">
              <a16:creationId xmlns:a16="http://schemas.microsoft.com/office/drawing/2014/main" id="{33A72ACC-95A2-FBE9-BB90-AB248377BE33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</xdr:row>
      <xdr:rowOff>0</xdr:rowOff>
    </xdr:from>
    <xdr:to>
      <xdr:col>18</xdr:col>
      <xdr:colOff>1219200</xdr:colOff>
      <xdr:row>3</xdr:row>
      <xdr:rowOff>19050</xdr:rowOff>
    </xdr:to>
    <xdr:sp macro="" textlink="">
      <xdr:nvSpPr>
        <xdr:cNvPr id="25894" name="Text 900">
          <a:extLst>
            <a:ext uri="{FF2B5EF4-FFF2-40B4-BE49-F238E27FC236}">
              <a16:creationId xmlns:a16="http://schemas.microsoft.com/office/drawing/2014/main" id="{3C553FD0-24DC-3B5A-60EC-432FB5E461CA}"/>
            </a:ext>
          </a:extLst>
        </xdr:cNvPr>
        <xdr:cNvSpPr txBox="1">
          <a:spLocks noChangeArrowheads="1"/>
        </xdr:cNvSpPr>
      </xdr:nvSpPr>
      <xdr:spPr bwMode="auto">
        <a:xfrm>
          <a:off x="11525250" y="323850"/>
          <a:ext cx="1619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5895" name="Text 901">
          <a:extLst>
            <a:ext uri="{FF2B5EF4-FFF2-40B4-BE49-F238E27FC236}">
              <a16:creationId xmlns:a16="http://schemas.microsoft.com/office/drawing/2014/main" id="{10C3EBDA-DD16-2057-7A04-7CAFB51D3E74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5896" name="Text 902">
          <a:extLst>
            <a:ext uri="{FF2B5EF4-FFF2-40B4-BE49-F238E27FC236}">
              <a16:creationId xmlns:a16="http://schemas.microsoft.com/office/drawing/2014/main" id="{BE08818B-5B5D-C018-66A3-75446DC27FCD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5897" name="Text 903">
          <a:extLst>
            <a:ext uri="{FF2B5EF4-FFF2-40B4-BE49-F238E27FC236}">
              <a16:creationId xmlns:a16="http://schemas.microsoft.com/office/drawing/2014/main" id="{DBB4FAA4-46D1-4B6D-F5EE-EAD0DD142182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5898" name="Text 904">
          <a:extLst>
            <a:ext uri="{FF2B5EF4-FFF2-40B4-BE49-F238E27FC236}">
              <a16:creationId xmlns:a16="http://schemas.microsoft.com/office/drawing/2014/main" id="{9C1144E0-2ADF-2958-E3B5-87959BBEE807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5899" name="Text 905">
          <a:extLst>
            <a:ext uri="{FF2B5EF4-FFF2-40B4-BE49-F238E27FC236}">
              <a16:creationId xmlns:a16="http://schemas.microsoft.com/office/drawing/2014/main" id="{1D8A32D0-FE54-9497-D5BC-347A59AC7650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5900" name="Text 906">
          <a:extLst>
            <a:ext uri="{FF2B5EF4-FFF2-40B4-BE49-F238E27FC236}">
              <a16:creationId xmlns:a16="http://schemas.microsoft.com/office/drawing/2014/main" id="{81AFD5B2-534B-01F2-F8E4-8CBCF1535D09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5901" name="Text 907">
          <a:extLst>
            <a:ext uri="{FF2B5EF4-FFF2-40B4-BE49-F238E27FC236}">
              <a16:creationId xmlns:a16="http://schemas.microsoft.com/office/drawing/2014/main" id="{5410B3FB-B5CD-437C-901E-1AA8A765E325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5902" name="Text 908">
          <a:extLst>
            <a:ext uri="{FF2B5EF4-FFF2-40B4-BE49-F238E27FC236}">
              <a16:creationId xmlns:a16="http://schemas.microsoft.com/office/drawing/2014/main" id="{AE6C63A8-46B0-834D-2C7B-FAEDB15843BF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5903" name="Text 909">
          <a:extLst>
            <a:ext uri="{FF2B5EF4-FFF2-40B4-BE49-F238E27FC236}">
              <a16:creationId xmlns:a16="http://schemas.microsoft.com/office/drawing/2014/main" id="{F7692404-62BD-B440-C133-3CB0BE83C0EA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5904" name="Text 910">
          <a:extLst>
            <a:ext uri="{FF2B5EF4-FFF2-40B4-BE49-F238E27FC236}">
              <a16:creationId xmlns:a16="http://schemas.microsoft.com/office/drawing/2014/main" id="{7397DD17-346C-4EB4-69B0-FE43AAB24628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5905" name="Text 911">
          <a:extLst>
            <a:ext uri="{FF2B5EF4-FFF2-40B4-BE49-F238E27FC236}">
              <a16:creationId xmlns:a16="http://schemas.microsoft.com/office/drawing/2014/main" id="{DE2F3278-EC28-1388-BDF0-5048A819CE17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14</xdr:row>
      <xdr:rowOff>19050</xdr:rowOff>
    </xdr:from>
    <xdr:to>
      <xdr:col>18</xdr:col>
      <xdr:colOff>1219200</xdr:colOff>
      <xdr:row>15</xdr:row>
      <xdr:rowOff>47625</xdr:rowOff>
    </xdr:to>
    <xdr:sp macro="" textlink="">
      <xdr:nvSpPr>
        <xdr:cNvPr id="25906" name="Text 912">
          <a:extLst>
            <a:ext uri="{FF2B5EF4-FFF2-40B4-BE49-F238E27FC236}">
              <a16:creationId xmlns:a16="http://schemas.microsoft.com/office/drawing/2014/main" id="{71D62C70-4CDF-DFA9-3E78-602CCA8046C9}"/>
            </a:ext>
          </a:extLst>
        </xdr:cNvPr>
        <xdr:cNvSpPr txBox="1">
          <a:spLocks noChangeArrowheads="1"/>
        </xdr:cNvSpPr>
      </xdr:nvSpPr>
      <xdr:spPr bwMode="auto">
        <a:xfrm>
          <a:off x="11525250" y="2647950"/>
          <a:ext cx="1619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5907" name="Text 913">
          <a:extLst>
            <a:ext uri="{FF2B5EF4-FFF2-40B4-BE49-F238E27FC236}">
              <a16:creationId xmlns:a16="http://schemas.microsoft.com/office/drawing/2014/main" id="{53D217FD-7A8E-56DC-20F8-2404F66F3525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7</xdr:row>
      <xdr:rowOff>57150</xdr:rowOff>
    </xdr:from>
    <xdr:to>
      <xdr:col>18</xdr:col>
      <xdr:colOff>1219200</xdr:colOff>
      <xdr:row>8</xdr:row>
      <xdr:rowOff>66675</xdr:rowOff>
    </xdr:to>
    <xdr:sp macro="" textlink="">
      <xdr:nvSpPr>
        <xdr:cNvPr id="25908" name="Text 914">
          <a:extLst>
            <a:ext uri="{FF2B5EF4-FFF2-40B4-BE49-F238E27FC236}">
              <a16:creationId xmlns:a16="http://schemas.microsoft.com/office/drawing/2014/main" id="{9ABB2C95-D0DB-C736-0447-723864B6F4A5}"/>
            </a:ext>
          </a:extLst>
        </xdr:cNvPr>
        <xdr:cNvSpPr txBox="1">
          <a:spLocks noChangeArrowheads="1"/>
        </xdr:cNvSpPr>
      </xdr:nvSpPr>
      <xdr:spPr bwMode="auto">
        <a:xfrm>
          <a:off x="11525250" y="1552575"/>
          <a:ext cx="16192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23</xdr:row>
      <xdr:rowOff>1771650</xdr:rowOff>
    </xdr:from>
    <xdr:to>
      <xdr:col>18</xdr:col>
      <xdr:colOff>1219200</xdr:colOff>
      <xdr:row>24</xdr:row>
      <xdr:rowOff>104775</xdr:rowOff>
    </xdr:to>
    <xdr:sp macro="" textlink="">
      <xdr:nvSpPr>
        <xdr:cNvPr id="25909" name="Text 915">
          <a:extLst>
            <a:ext uri="{FF2B5EF4-FFF2-40B4-BE49-F238E27FC236}">
              <a16:creationId xmlns:a16="http://schemas.microsoft.com/office/drawing/2014/main" id="{82045168-5721-4CF2-251C-6E3552D26F46}"/>
            </a:ext>
          </a:extLst>
        </xdr:cNvPr>
        <xdr:cNvSpPr txBox="1">
          <a:spLocks noChangeArrowheads="1"/>
        </xdr:cNvSpPr>
      </xdr:nvSpPr>
      <xdr:spPr bwMode="auto">
        <a:xfrm>
          <a:off x="11525250" y="4248150"/>
          <a:ext cx="161925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1057275</xdr:colOff>
      <xdr:row>23</xdr:row>
      <xdr:rowOff>1771650</xdr:rowOff>
    </xdr:from>
    <xdr:to>
      <xdr:col>18</xdr:col>
      <xdr:colOff>1219200</xdr:colOff>
      <xdr:row>24</xdr:row>
      <xdr:rowOff>104775</xdr:rowOff>
    </xdr:to>
    <xdr:sp macro="" textlink="">
      <xdr:nvSpPr>
        <xdr:cNvPr id="25910" name="Text 916">
          <a:extLst>
            <a:ext uri="{FF2B5EF4-FFF2-40B4-BE49-F238E27FC236}">
              <a16:creationId xmlns:a16="http://schemas.microsoft.com/office/drawing/2014/main" id="{9CBBCEC5-C02C-71EF-0178-90A75849C6EC}"/>
            </a:ext>
          </a:extLst>
        </xdr:cNvPr>
        <xdr:cNvSpPr txBox="1">
          <a:spLocks noChangeArrowheads="1"/>
        </xdr:cNvSpPr>
      </xdr:nvSpPr>
      <xdr:spPr bwMode="auto">
        <a:xfrm>
          <a:off x="11525250" y="4248150"/>
          <a:ext cx="161925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276225</xdr:colOff>
      <xdr:row>23</xdr:row>
      <xdr:rowOff>1771650</xdr:rowOff>
    </xdr:from>
    <xdr:to>
      <xdr:col>17</xdr:col>
      <xdr:colOff>66675</xdr:colOff>
      <xdr:row>24</xdr:row>
      <xdr:rowOff>104775</xdr:rowOff>
    </xdr:to>
    <xdr:sp macro="" textlink="">
      <xdr:nvSpPr>
        <xdr:cNvPr id="25911" name="Text 917">
          <a:extLst>
            <a:ext uri="{FF2B5EF4-FFF2-40B4-BE49-F238E27FC236}">
              <a16:creationId xmlns:a16="http://schemas.microsoft.com/office/drawing/2014/main" id="{D76C42A0-D4A4-3109-19E7-A893C9A056B5}"/>
            </a:ext>
          </a:extLst>
        </xdr:cNvPr>
        <xdr:cNvSpPr txBox="1">
          <a:spLocks noChangeArrowheads="1"/>
        </xdr:cNvSpPr>
      </xdr:nvSpPr>
      <xdr:spPr bwMode="auto">
        <a:xfrm>
          <a:off x="8829675" y="4248150"/>
          <a:ext cx="933450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276225</xdr:colOff>
      <xdr:row>23</xdr:row>
      <xdr:rowOff>1771650</xdr:rowOff>
    </xdr:from>
    <xdr:to>
      <xdr:col>17</xdr:col>
      <xdr:colOff>66675</xdr:colOff>
      <xdr:row>24</xdr:row>
      <xdr:rowOff>104775</xdr:rowOff>
    </xdr:to>
    <xdr:sp macro="" textlink="">
      <xdr:nvSpPr>
        <xdr:cNvPr id="25912" name="Text 918">
          <a:extLst>
            <a:ext uri="{FF2B5EF4-FFF2-40B4-BE49-F238E27FC236}">
              <a16:creationId xmlns:a16="http://schemas.microsoft.com/office/drawing/2014/main" id="{B07F271D-5E75-C8FE-BD7C-C4C054E84F74}"/>
            </a:ext>
          </a:extLst>
        </xdr:cNvPr>
        <xdr:cNvSpPr txBox="1">
          <a:spLocks noChangeArrowheads="1"/>
        </xdr:cNvSpPr>
      </xdr:nvSpPr>
      <xdr:spPr bwMode="auto">
        <a:xfrm>
          <a:off x="8829675" y="4248150"/>
          <a:ext cx="933450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276225</xdr:colOff>
      <xdr:row>23</xdr:row>
      <xdr:rowOff>1771650</xdr:rowOff>
    </xdr:from>
    <xdr:to>
      <xdr:col>17</xdr:col>
      <xdr:colOff>66675</xdr:colOff>
      <xdr:row>24</xdr:row>
      <xdr:rowOff>104775</xdr:rowOff>
    </xdr:to>
    <xdr:sp macro="" textlink="">
      <xdr:nvSpPr>
        <xdr:cNvPr id="25913" name="Text 919">
          <a:extLst>
            <a:ext uri="{FF2B5EF4-FFF2-40B4-BE49-F238E27FC236}">
              <a16:creationId xmlns:a16="http://schemas.microsoft.com/office/drawing/2014/main" id="{275DDB95-F040-2951-B9EC-D666B66D23E0}"/>
            </a:ext>
          </a:extLst>
        </xdr:cNvPr>
        <xdr:cNvSpPr txBox="1">
          <a:spLocks noChangeArrowheads="1"/>
        </xdr:cNvSpPr>
      </xdr:nvSpPr>
      <xdr:spPr bwMode="auto">
        <a:xfrm>
          <a:off x="8829675" y="4248150"/>
          <a:ext cx="933450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276225</xdr:colOff>
      <xdr:row>23</xdr:row>
      <xdr:rowOff>1771650</xdr:rowOff>
    </xdr:from>
    <xdr:to>
      <xdr:col>17</xdr:col>
      <xdr:colOff>66675</xdr:colOff>
      <xdr:row>24</xdr:row>
      <xdr:rowOff>104775</xdr:rowOff>
    </xdr:to>
    <xdr:sp macro="" textlink="">
      <xdr:nvSpPr>
        <xdr:cNvPr id="25914" name="Text 920">
          <a:extLst>
            <a:ext uri="{FF2B5EF4-FFF2-40B4-BE49-F238E27FC236}">
              <a16:creationId xmlns:a16="http://schemas.microsoft.com/office/drawing/2014/main" id="{463B73D1-F449-6B9D-85B4-6679094BFF71}"/>
            </a:ext>
          </a:extLst>
        </xdr:cNvPr>
        <xdr:cNvSpPr txBox="1">
          <a:spLocks noChangeArrowheads="1"/>
        </xdr:cNvSpPr>
      </xdr:nvSpPr>
      <xdr:spPr bwMode="auto">
        <a:xfrm>
          <a:off x="8829675" y="4248150"/>
          <a:ext cx="933450" cy="104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s.gov.uk/ons/rel/subnational-health4/life-expec-at-birth-age-65/2004-06-to-2008-10/ref-life-table-template.xls?format=pri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www.ons.gov.uk/ons/rel/subnational-health4/life-expec-at-birth-age-65/2004-06-to-2008-10/ref-life-table-template.xls?format=print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"/>
  <sheetViews>
    <sheetView zoomScale="130" zoomScaleNormal="130" workbookViewId="0">
      <selection activeCell="G1" sqref="G1"/>
    </sheetView>
  </sheetViews>
  <sheetFormatPr defaultRowHeight="12.75" x14ac:dyDescent="0.2"/>
  <cols>
    <col min="1" max="1" width="5.5703125" style="6" customWidth="1"/>
    <col min="2" max="3" width="3" style="7" customWidth="1"/>
    <col min="4" max="4" width="4" style="8" customWidth="1"/>
    <col min="5" max="5" width="13.5703125" style="7" customWidth="1"/>
    <col min="6" max="6" width="10.5703125" style="7" customWidth="1"/>
    <col min="7" max="7" width="8.5703125" style="8" customWidth="1"/>
    <col min="8" max="8" width="9.5703125" style="9" customWidth="1"/>
    <col min="9" max="9" width="11.5703125" style="10" customWidth="1"/>
    <col min="10" max="10" width="11.85546875" style="8" customWidth="1"/>
    <col min="11" max="11" width="6.5703125" style="8" customWidth="1"/>
    <col min="12" max="12" width="7" style="7" customWidth="1"/>
    <col min="13" max="13" width="10.5703125" style="8" customWidth="1"/>
    <col min="14" max="14" width="5.5703125" style="8" customWidth="1"/>
    <col min="15" max="15" width="11.5703125" style="10" customWidth="1"/>
    <col min="16" max="16" width="21" style="8" customWidth="1"/>
    <col min="17" max="17" width="25.7109375" style="8" customWidth="1"/>
    <col min="18" max="18" width="8.5703125" style="8" customWidth="1"/>
    <col min="19" max="19" width="7.5703125" style="8" customWidth="1"/>
    <col min="20" max="20" width="12.42578125" style="8" customWidth="1"/>
    <col min="21" max="21" width="12.42578125" style="6" customWidth="1"/>
    <col min="22" max="16384" width="9.140625" style="6"/>
  </cols>
  <sheetData>
    <row r="1" spans="1:25" x14ac:dyDescent="0.2">
      <c r="A1" s="11" t="s">
        <v>42</v>
      </c>
    </row>
    <row r="2" spans="1:25" ht="14.25" customHeight="1" x14ac:dyDescent="0.2">
      <c r="E2" s="12"/>
      <c r="F2" s="12"/>
      <c r="G2" s="8" t="s">
        <v>43</v>
      </c>
    </row>
    <row r="3" spans="1:25" s="20" customFormat="1" ht="39.75" x14ac:dyDescent="0.3">
      <c r="A3" s="13"/>
      <c r="B3" s="14" t="s">
        <v>2</v>
      </c>
      <c r="C3" s="14" t="s">
        <v>4</v>
      </c>
      <c r="D3" s="15" t="s">
        <v>6</v>
      </c>
      <c r="E3" s="16" t="s">
        <v>8</v>
      </c>
      <c r="F3" s="16" t="s">
        <v>10</v>
      </c>
      <c r="G3" s="15" t="s">
        <v>12</v>
      </c>
      <c r="H3" s="15" t="s">
        <v>14</v>
      </c>
      <c r="I3" s="15" t="s">
        <v>16</v>
      </c>
      <c r="J3" s="15" t="s">
        <v>18</v>
      </c>
      <c r="K3" s="15" t="s">
        <v>20</v>
      </c>
      <c r="L3" s="17" t="s">
        <v>22</v>
      </c>
      <c r="M3" s="15" t="s">
        <v>24</v>
      </c>
      <c r="N3" s="15" t="s">
        <v>26</v>
      </c>
      <c r="O3" s="15" t="s">
        <v>28</v>
      </c>
      <c r="P3" s="18" t="s">
        <v>30</v>
      </c>
      <c r="Q3" s="18" t="s">
        <v>32</v>
      </c>
      <c r="R3" s="16" t="s">
        <v>34</v>
      </c>
      <c r="S3" s="16" t="s">
        <v>36</v>
      </c>
      <c r="T3" s="19" t="s">
        <v>38</v>
      </c>
      <c r="U3" s="19" t="s">
        <v>40</v>
      </c>
      <c r="W3" s="20" t="s">
        <v>8</v>
      </c>
      <c r="X3" s="20" t="s">
        <v>10</v>
      </c>
    </row>
    <row r="4" spans="1:25" x14ac:dyDescent="0.2">
      <c r="A4" s="21" t="s">
        <v>44</v>
      </c>
      <c r="B4" s="7">
        <v>0</v>
      </c>
      <c r="C4" s="7">
        <v>1</v>
      </c>
      <c r="D4" s="22">
        <v>0.1</v>
      </c>
      <c r="E4" s="23">
        <v>2533</v>
      </c>
      <c r="F4" s="23">
        <v>20</v>
      </c>
      <c r="G4" s="10">
        <f t="shared" ref="G4:G22" si="0">F4/E4</f>
        <v>7.895775759968417E-3</v>
      </c>
      <c r="H4" s="9">
        <f>C4*G4/(1+C4*(1-D4)*G4)</f>
        <v>7.8400627205017642E-3</v>
      </c>
      <c r="I4" s="10">
        <f t="shared" ref="I4:I22" si="1">1-H4</f>
        <v>0.99215993727949825</v>
      </c>
      <c r="J4" s="7">
        <v>100000</v>
      </c>
      <c r="K4" s="7">
        <f t="shared" ref="K4:K22" si="2">J4-J5</f>
        <v>784.00627205017372</v>
      </c>
      <c r="L4" s="7">
        <f t="shared" ref="L4:L21" si="3">C4*(J5+(D4*K4))</f>
        <v>99294.394355154844</v>
      </c>
      <c r="M4" s="7">
        <f t="shared" ref="M4:M21" si="4">M5+L4</f>
        <v>7198691.3689201912</v>
      </c>
      <c r="N4" s="24">
        <f t="shared" ref="N4:N22" si="5">M4/J4</f>
        <v>71.986913689201913</v>
      </c>
      <c r="O4" s="25">
        <f t="shared" ref="O4:O22" si="6">(C4^2*G4*(1-D4*C4*G4))/(E4*(1+(1-D4)*C4*G4)^3)</f>
        <v>3.0492340795924589E-6</v>
      </c>
      <c r="P4" s="7">
        <f t="shared" ref="P4:P22" si="7">(J4^2)*(((1-D4)*C4+N5)^2)*O4</f>
        <v>160076311.58840156</v>
      </c>
      <c r="Q4" s="7">
        <f t="shared" ref="Q4:Q20" si="8">Q5+P4</f>
        <v>842044804.51924694</v>
      </c>
      <c r="R4" s="26">
        <f t="shared" ref="R4:R22" si="9">Q4/(J4^2)</f>
        <v>8.420448045192469E-2</v>
      </c>
      <c r="S4" s="27">
        <f t="shared" ref="S4:S22" si="10">SQRT(R4)</f>
        <v>0.29018008279674312</v>
      </c>
      <c r="T4" s="24">
        <f>(N4-(1.96*S4))</f>
        <v>71.418160726920291</v>
      </c>
      <c r="U4" s="24">
        <f>(N4+(1.96*S4))</f>
        <v>72.555666651483534</v>
      </c>
    </row>
    <row r="5" spans="1:25" x14ac:dyDescent="0.2">
      <c r="A5" s="28" t="s">
        <v>45</v>
      </c>
      <c r="B5" s="29" t="s">
        <v>46</v>
      </c>
      <c r="C5" s="7">
        <v>4</v>
      </c>
      <c r="D5" s="22">
        <v>0.5</v>
      </c>
      <c r="E5" s="23">
        <v>11130</v>
      </c>
      <c r="F5" s="23">
        <v>1</v>
      </c>
      <c r="G5" s="10">
        <f t="shared" si="0"/>
        <v>8.9847259658580413E-5</v>
      </c>
      <c r="H5" s="9">
        <f>(C5*G5)/(1+(C5*(1-D5)*G5))</f>
        <v>3.5932446999640676E-4</v>
      </c>
      <c r="I5" s="10">
        <f t="shared" si="1"/>
        <v>0.99964067553000358</v>
      </c>
      <c r="J5" s="7">
        <f t="shared" ref="J5:J22" si="11">I4*J4</f>
        <v>99215.993727949826</v>
      </c>
      <c r="K5" s="7">
        <f t="shared" si="2"/>
        <v>35.650734361464856</v>
      </c>
      <c r="L5" s="7">
        <f t="shared" si="3"/>
        <v>396792.67344307638</v>
      </c>
      <c r="M5" s="7">
        <f t="shared" si="4"/>
        <v>7099396.9745650366</v>
      </c>
      <c r="N5" s="24">
        <f t="shared" si="5"/>
        <v>71.554965160471781</v>
      </c>
      <c r="O5" s="25">
        <f t="shared" si="6"/>
        <v>1.2906768089172424E-7</v>
      </c>
      <c r="P5" s="7">
        <f t="shared" si="7"/>
        <v>6151050.8307610434</v>
      </c>
      <c r="Q5" s="7">
        <f t="shared" si="8"/>
        <v>681968492.93084538</v>
      </c>
      <c r="R5" s="26">
        <f t="shared" si="9"/>
        <v>6.9278892683943313E-2</v>
      </c>
      <c r="S5" s="27">
        <f t="shared" si="10"/>
        <v>0.26320883853689891</v>
      </c>
      <c r="T5" s="26"/>
    </row>
    <row r="6" spans="1:25" x14ac:dyDescent="0.2">
      <c r="A6" s="21" t="s">
        <v>47</v>
      </c>
      <c r="B6" s="7">
        <v>5</v>
      </c>
      <c r="C6" s="7">
        <v>5</v>
      </c>
      <c r="D6" s="22">
        <v>0.5</v>
      </c>
      <c r="E6" s="23">
        <v>15519</v>
      </c>
      <c r="F6" s="23">
        <v>2</v>
      </c>
      <c r="G6" s="10">
        <f t="shared" si="0"/>
        <v>1.2887428313680004E-4</v>
      </c>
      <c r="H6" s="9">
        <f t="shared" ref="H6:H21" si="12">C6*G6/(1+C6*(1-D6)*G6)</f>
        <v>6.4416387528987368E-4</v>
      </c>
      <c r="I6" s="10">
        <f t="shared" si="1"/>
        <v>0.99935583612471013</v>
      </c>
      <c r="J6" s="7">
        <f t="shared" si="11"/>
        <v>99180.342993588361</v>
      </c>
      <c r="K6" s="7">
        <f t="shared" si="2"/>
        <v>63.888394095323747</v>
      </c>
      <c r="L6" s="7">
        <f t="shared" si="3"/>
        <v>495741.99398270348</v>
      </c>
      <c r="M6" s="7">
        <f t="shared" si="4"/>
        <v>6702604.3011219604</v>
      </c>
      <c r="N6" s="24">
        <f t="shared" si="5"/>
        <v>67.579966945216739</v>
      </c>
      <c r="O6" s="25">
        <f t="shared" si="6"/>
        <v>2.0733990214881651E-7</v>
      </c>
      <c r="P6" s="7">
        <f t="shared" si="7"/>
        <v>8649448.9997821152</v>
      </c>
      <c r="Q6" s="7">
        <f t="shared" si="8"/>
        <v>675817442.1000843</v>
      </c>
      <c r="R6" s="26">
        <f t="shared" si="9"/>
        <v>6.8703392803207086E-2</v>
      </c>
      <c r="S6" s="27">
        <f t="shared" si="10"/>
        <v>0.26211332053752456</v>
      </c>
      <c r="T6" s="26"/>
    </row>
    <row r="7" spans="1:25" x14ac:dyDescent="0.2">
      <c r="A7" s="21" t="s">
        <v>48</v>
      </c>
      <c r="B7" s="7">
        <v>10</v>
      </c>
      <c r="C7" s="7">
        <v>5</v>
      </c>
      <c r="D7" s="22">
        <v>0.5</v>
      </c>
      <c r="E7" s="23">
        <v>16409</v>
      </c>
      <c r="F7" s="23">
        <v>4</v>
      </c>
      <c r="G7" s="10">
        <f t="shared" si="0"/>
        <v>2.4376866353830216E-4</v>
      </c>
      <c r="H7" s="9">
        <f t="shared" si="12"/>
        <v>1.2181009805712895E-3</v>
      </c>
      <c r="I7" s="10">
        <f t="shared" si="1"/>
        <v>0.99878189901942871</v>
      </c>
      <c r="J7" s="7">
        <f t="shared" si="11"/>
        <v>99116.454599493038</v>
      </c>
      <c r="K7" s="7">
        <f t="shared" si="2"/>
        <v>120.73385053839593</v>
      </c>
      <c r="L7" s="7">
        <f t="shared" si="3"/>
        <v>495280.43837111921</v>
      </c>
      <c r="M7" s="7">
        <f t="shared" si="4"/>
        <v>6206862.307139257</v>
      </c>
      <c r="N7" s="24">
        <f t="shared" si="5"/>
        <v>62.621916131078038</v>
      </c>
      <c r="O7" s="25">
        <f t="shared" si="6"/>
        <v>3.7049065429454313E-7</v>
      </c>
      <c r="P7" s="7">
        <f t="shared" si="7"/>
        <v>13188429.312622599</v>
      </c>
      <c r="Q7" s="7">
        <f t="shared" si="8"/>
        <v>667167993.10030222</v>
      </c>
      <c r="R7" s="26">
        <f t="shared" si="9"/>
        <v>6.791155664790452E-2</v>
      </c>
      <c r="S7" s="27">
        <f t="shared" si="10"/>
        <v>0.26059845864452946</v>
      </c>
      <c r="T7" s="26"/>
      <c r="V7" s="6" t="s">
        <v>49</v>
      </c>
      <c r="W7" s="6">
        <f>SUM(E4:E7)</f>
        <v>45591</v>
      </c>
      <c r="X7" s="6">
        <f>SUM(F4:F7)</f>
        <v>27</v>
      </c>
      <c r="Y7" s="6">
        <f>X7/W7</f>
        <v>5.9222214910837668E-4</v>
      </c>
    </row>
    <row r="8" spans="1:25" x14ac:dyDescent="0.2">
      <c r="A8" s="21" t="s">
        <v>50</v>
      </c>
      <c r="B8" s="7">
        <v>15</v>
      </c>
      <c r="C8" s="7">
        <v>5</v>
      </c>
      <c r="D8" s="22">
        <v>0.5</v>
      </c>
      <c r="E8" s="23">
        <v>16133</v>
      </c>
      <c r="F8" s="23">
        <v>9</v>
      </c>
      <c r="G8" s="10">
        <f t="shared" si="0"/>
        <v>5.5786276575962314E-4</v>
      </c>
      <c r="H8" s="9">
        <f t="shared" si="12"/>
        <v>2.78542911082913E-3</v>
      </c>
      <c r="I8" s="10">
        <f t="shared" si="1"/>
        <v>0.99721457088917087</v>
      </c>
      <c r="J8" s="7">
        <f t="shared" si="11"/>
        <v>98995.720748954642</v>
      </c>
      <c r="K8" s="7">
        <f t="shared" si="2"/>
        <v>275.74556242165272</v>
      </c>
      <c r="L8" s="7">
        <f t="shared" si="3"/>
        <v>494289.23983871908</v>
      </c>
      <c r="M8" s="7">
        <f t="shared" si="4"/>
        <v>5711581.8687681379</v>
      </c>
      <c r="N8" s="24">
        <f t="shared" si="5"/>
        <v>57.695240011962333</v>
      </c>
      <c r="O8" s="25">
        <f t="shared" si="6"/>
        <v>8.5966713982782184E-7</v>
      </c>
      <c r="P8" s="7">
        <f t="shared" si="7"/>
        <v>25810070.53601728</v>
      </c>
      <c r="Q8" s="7">
        <f t="shared" si="8"/>
        <v>653979563.78767967</v>
      </c>
      <c r="R8" s="26">
        <f t="shared" si="9"/>
        <v>6.6731568581812575E-2</v>
      </c>
      <c r="S8" s="27">
        <f t="shared" si="10"/>
        <v>0.25832454119152631</v>
      </c>
      <c r="T8" s="26"/>
    </row>
    <row r="9" spans="1:25" x14ac:dyDescent="0.2">
      <c r="A9" s="21" t="s">
        <v>51</v>
      </c>
      <c r="B9" s="7">
        <v>20</v>
      </c>
      <c r="C9" s="7">
        <v>5</v>
      </c>
      <c r="D9" s="22">
        <v>0.5</v>
      </c>
      <c r="E9" s="23">
        <v>21482</v>
      </c>
      <c r="F9" s="23">
        <v>10</v>
      </c>
      <c r="G9" s="10">
        <f t="shared" si="0"/>
        <v>4.6550600502746485E-4</v>
      </c>
      <c r="H9" s="9">
        <f t="shared" si="12"/>
        <v>2.3248244757520806E-3</v>
      </c>
      <c r="I9" s="10">
        <f t="shared" si="1"/>
        <v>0.99767517552424789</v>
      </c>
      <c r="J9" s="7">
        <f t="shared" si="11"/>
        <v>98719.975186532989</v>
      </c>
      <c r="K9" s="7">
        <f t="shared" si="2"/>
        <v>229.50661455928639</v>
      </c>
      <c r="L9" s="7">
        <f t="shared" si="3"/>
        <v>493026.10939626669</v>
      </c>
      <c r="M9" s="7">
        <f t="shared" si="4"/>
        <v>5217292.6289294185</v>
      </c>
      <c r="N9" s="24">
        <f t="shared" si="5"/>
        <v>52.849411875066416</v>
      </c>
      <c r="O9" s="25">
        <f t="shared" si="6"/>
        <v>5.3922436111708401E-7</v>
      </c>
      <c r="P9" s="7">
        <f t="shared" si="7"/>
        <v>13384127.075626068</v>
      </c>
      <c r="Q9" s="7">
        <f t="shared" si="8"/>
        <v>628169493.25166237</v>
      </c>
      <c r="R9" s="26">
        <f t="shared" si="9"/>
        <v>6.4456506926736323E-2</v>
      </c>
      <c r="S9" s="27">
        <f t="shared" si="10"/>
        <v>0.25388286063997373</v>
      </c>
      <c r="T9" s="26"/>
    </row>
    <row r="10" spans="1:25" x14ac:dyDescent="0.2">
      <c r="A10" s="21" t="s">
        <v>52</v>
      </c>
      <c r="B10" s="7">
        <v>25</v>
      </c>
      <c r="C10" s="7">
        <v>5</v>
      </c>
      <c r="D10" s="22">
        <v>0.5</v>
      </c>
      <c r="E10" s="23">
        <v>15997</v>
      </c>
      <c r="F10" s="23">
        <v>22</v>
      </c>
      <c r="G10" s="10">
        <f t="shared" si="0"/>
        <v>1.3752578608489093E-3</v>
      </c>
      <c r="H10" s="9">
        <f t="shared" si="12"/>
        <v>6.8527286319461748E-3</v>
      </c>
      <c r="I10" s="10">
        <f t="shared" si="1"/>
        <v>0.99314727136805381</v>
      </c>
      <c r="J10" s="7">
        <f t="shared" si="11"/>
        <v>98490.468571973703</v>
      </c>
      <c r="K10" s="7">
        <f t="shared" si="2"/>
        <v>674.92845395696349</v>
      </c>
      <c r="L10" s="7">
        <f t="shared" si="3"/>
        <v>490765.02172497613</v>
      </c>
      <c r="M10" s="7">
        <f t="shared" si="4"/>
        <v>4724266.5195331518</v>
      </c>
      <c r="N10" s="24">
        <f t="shared" si="5"/>
        <v>47.966738183206104</v>
      </c>
      <c r="O10" s="25">
        <f t="shared" si="6"/>
        <v>2.1199130146533396E-6</v>
      </c>
      <c r="P10" s="7">
        <f t="shared" si="7"/>
        <v>43098954.81911166</v>
      </c>
      <c r="Q10" s="7">
        <f t="shared" si="8"/>
        <v>614785366.17603636</v>
      </c>
      <c r="R10" s="26">
        <f t="shared" si="9"/>
        <v>6.3377501487058147E-2</v>
      </c>
      <c r="S10" s="27">
        <f t="shared" si="10"/>
        <v>0.25174888577123467</v>
      </c>
      <c r="T10" s="26"/>
    </row>
    <row r="11" spans="1:25" x14ac:dyDescent="0.2">
      <c r="A11" s="21" t="s">
        <v>53</v>
      </c>
      <c r="B11" s="7">
        <v>30</v>
      </c>
      <c r="C11" s="7">
        <v>5</v>
      </c>
      <c r="D11" s="22">
        <v>0.5</v>
      </c>
      <c r="E11" s="23">
        <v>16026</v>
      </c>
      <c r="F11" s="23">
        <v>35</v>
      </c>
      <c r="G11" s="10">
        <f t="shared" si="0"/>
        <v>2.1839510794958192E-3</v>
      </c>
      <c r="H11" s="9">
        <f t="shared" si="12"/>
        <v>1.0860458621652651E-2</v>
      </c>
      <c r="I11" s="10">
        <f t="shared" si="1"/>
        <v>0.98913954137834736</v>
      </c>
      <c r="J11" s="7">
        <f t="shared" si="11"/>
        <v>97815.540118016739</v>
      </c>
      <c r="K11" s="7">
        <f t="shared" si="2"/>
        <v>1062.32162600632</v>
      </c>
      <c r="L11" s="7">
        <f t="shared" si="3"/>
        <v>486421.89652506786</v>
      </c>
      <c r="M11" s="7">
        <f t="shared" si="4"/>
        <v>4233501.4978081761</v>
      </c>
      <c r="N11" s="24">
        <f t="shared" si="5"/>
        <v>43.280459247072166</v>
      </c>
      <c r="O11" s="25">
        <f t="shared" si="6"/>
        <v>3.3333878611661091E-6</v>
      </c>
      <c r="P11" s="7">
        <f t="shared" si="7"/>
        <v>54211404.875587918</v>
      </c>
      <c r="Q11" s="7">
        <f t="shared" si="8"/>
        <v>571686411.35692465</v>
      </c>
      <c r="R11" s="26">
        <f t="shared" si="9"/>
        <v>5.9750584038927544E-2</v>
      </c>
      <c r="S11" s="27">
        <f t="shared" si="10"/>
        <v>0.24443932588462017</v>
      </c>
      <c r="T11" s="26"/>
    </row>
    <row r="12" spans="1:25" x14ac:dyDescent="0.2">
      <c r="A12" s="21" t="s">
        <v>54</v>
      </c>
      <c r="B12" s="7">
        <v>35</v>
      </c>
      <c r="C12" s="7">
        <v>5</v>
      </c>
      <c r="D12" s="22">
        <v>0.5</v>
      </c>
      <c r="E12" s="23">
        <v>19800</v>
      </c>
      <c r="F12" s="23">
        <v>34</v>
      </c>
      <c r="G12" s="10">
        <f t="shared" si="0"/>
        <v>1.7171717171717172E-3</v>
      </c>
      <c r="H12" s="9">
        <f t="shared" si="12"/>
        <v>8.5491576565250183E-3</v>
      </c>
      <c r="I12" s="10">
        <f t="shared" si="1"/>
        <v>0.99145084234347503</v>
      </c>
      <c r="J12" s="7">
        <f t="shared" si="11"/>
        <v>96753.218492010419</v>
      </c>
      <c r="K12" s="7">
        <f t="shared" si="2"/>
        <v>827.15851866440789</v>
      </c>
      <c r="L12" s="7">
        <f t="shared" si="3"/>
        <v>481698.19616339111</v>
      </c>
      <c r="M12" s="7">
        <f t="shared" si="4"/>
        <v>3747079.6012831083</v>
      </c>
      <c r="N12" s="24">
        <f t="shared" si="5"/>
        <v>38.728216587363761</v>
      </c>
      <c r="O12" s="25">
        <f t="shared" si="6"/>
        <v>2.1312722051518486E-6</v>
      </c>
      <c r="P12" s="7">
        <f t="shared" si="7"/>
        <v>26639207.541059788</v>
      </c>
      <c r="Q12" s="7">
        <f t="shared" si="8"/>
        <v>517475006.48133671</v>
      </c>
      <c r="R12" s="26">
        <f t="shared" si="9"/>
        <v>5.5278791149831905E-2</v>
      </c>
      <c r="S12" s="27">
        <f t="shared" si="10"/>
        <v>0.23511442139909644</v>
      </c>
      <c r="T12" s="26"/>
    </row>
    <row r="13" spans="1:25" x14ac:dyDescent="0.2">
      <c r="A13" s="21" t="s">
        <v>55</v>
      </c>
      <c r="B13" s="7">
        <v>40</v>
      </c>
      <c r="C13" s="7">
        <v>5</v>
      </c>
      <c r="D13" s="22">
        <v>0.5</v>
      </c>
      <c r="E13" s="23">
        <v>16076</v>
      </c>
      <c r="F13" s="23">
        <v>39</v>
      </c>
      <c r="G13" s="10">
        <f t="shared" si="0"/>
        <v>2.4259766110972881E-3</v>
      </c>
      <c r="H13" s="9">
        <f t="shared" si="12"/>
        <v>1.2056759514019848E-2</v>
      </c>
      <c r="I13" s="10">
        <f t="shared" si="1"/>
        <v>0.98794324048598015</v>
      </c>
      <c r="J13" s="7">
        <f t="shared" si="11"/>
        <v>95926.059973346011</v>
      </c>
      <c r="K13" s="7">
        <f t="shared" si="2"/>
        <v>1156.5574362260813</v>
      </c>
      <c r="L13" s="7">
        <f t="shared" si="3"/>
        <v>476738.90627616487</v>
      </c>
      <c r="M13" s="7">
        <f t="shared" si="4"/>
        <v>3265381.4051197171</v>
      </c>
      <c r="N13" s="24">
        <f t="shared" si="5"/>
        <v>34.040608006072958</v>
      </c>
      <c r="O13" s="25">
        <f t="shared" si="6"/>
        <v>3.6823798386375689E-6</v>
      </c>
      <c r="P13" s="7">
        <f t="shared" si="7"/>
        <v>34536468.83927764</v>
      </c>
      <c r="Q13" s="7">
        <f t="shared" si="8"/>
        <v>490835798.94027692</v>
      </c>
      <c r="R13" s="26">
        <f t="shared" si="9"/>
        <v>5.3341228871397674E-2</v>
      </c>
      <c r="S13" s="27">
        <f t="shared" si="10"/>
        <v>0.23095720138458051</v>
      </c>
      <c r="T13" s="26"/>
      <c r="V13" s="6" t="s">
        <v>56</v>
      </c>
      <c r="W13" s="6">
        <f>SUM(E8:E13)</f>
        <v>105514</v>
      </c>
      <c r="X13" s="6">
        <f>SUM(F8:F13)</f>
        <v>149</v>
      </c>
      <c r="Y13" s="6">
        <f>X13/W13</f>
        <v>1.4121348825748242E-3</v>
      </c>
    </row>
    <row r="14" spans="1:25" x14ac:dyDescent="0.2">
      <c r="A14" s="21" t="s">
        <v>57</v>
      </c>
      <c r="B14" s="7">
        <v>45</v>
      </c>
      <c r="C14" s="7">
        <v>5</v>
      </c>
      <c r="D14" s="22">
        <v>0.5</v>
      </c>
      <c r="E14" s="23">
        <v>13404</v>
      </c>
      <c r="F14" s="23">
        <v>59</v>
      </c>
      <c r="G14" s="10">
        <f t="shared" si="0"/>
        <v>4.4016711429424055E-3</v>
      </c>
      <c r="H14" s="9">
        <f t="shared" si="12"/>
        <v>2.1768807881046379E-2</v>
      </c>
      <c r="I14" s="10">
        <f t="shared" si="1"/>
        <v>0.9782311921189536</v>
      </c>
      <c r="J14" s="7">
        <f t="shared" si="11"/>
        <v>94769.50253711993</v>
      </c>
      <c r="K14" s="7">
        <f t="shared" si="2"/>
        <v>2063.0190937129082</v>
      </c>
      <c r="L14" s="7">
        <f t="shared" si="3"/>
        <v>468689.96495131741</v>
      </c>
      <c r="M14" s="7">
        <f t="shared" si="4"/>
        <v>2788642.4988435521</v>
      </c>
      <c r="N14" s="24">
        <f t="shared" si="5"/>
        <v>29.425526400239136</v>
      </c>
      <c r="O14" s="25">
        <f t="shared" si="6"/>
        <v>7.857036816767323E-6</v>
      </c>
      <c r="P14" s="7">
        <f t="shared" si="7"/>
        <v>53461529.78811197</v>
      </c>
      <c r="Q14" s="7">
        <f t="shared" si="8"/>
        <v>456299330.1009993</v>
      </c>
      <c r="R14" s="26">
        <f t="shared" si="9"/>
        <v>5.0805722210845818E-2</v>
      </c>
      <c r="S14" s="27">
        <f t="shared" si="10"/>
        <v>0.22540124713684664</v>
      </c>
      <c r="T14" s="26"/>
    </row>
    <row r="15" spans="1:25" x14ac:dyDescent="0.2">
      <c r="A15" s="21" t="s">
        <v>58</v>
      </c>
      <c r="B15" s="7">
        <v>50</v>
      </c>
      <c r="C15" s="7">
        <v>5</v>
      </c>
      <c r="D15" s="22">
        <v>0.5</v>
      </c>
      <c r="E15" s="23">
        <v>13027</v>
      </c>
      <c r="F15" s="23">
        <v>108</v>
      </c>
      <c r="G15" s="10">
        <f t="shared" si="0"/>
        <v>8.2904736316880331E-3</v>
      </c>
      <c r="H15" s="9">
        <f t="shared" si="12"/>
        <v>4.0610664059562311E-2</v>
      </c>
      <c r="I15" s="10">
        <f t="shared" si="1"/>
        <v>0.95938933594043774</v>
      </c>
      <c r="J15" s="7">
        <f t="shared" si="11"/>
        <v>92706.483443407022</v>
      </c>
      <c r="K15" s="7">
        <f t="shared" si="2"/>
        <v>3764.8718552635692</v>
      </c>
      <c r="L15" s="7">
        <f t="shared" si="3"/>
        <v>454120.2375788762</v>
      </c>
      <c r="M15" s="7">
        <f t="shared" si="4"/>
        <v>2319952.5338922348</v>
      </c>
      <c r="N15" s="24">
        <f t="shared" si="5"/>
        <v>25.0247064468631</v>
      </c>
      <c r="O15" s="25">
        <f t="shared" si="6"/>
        <v>1.4650461767392526E-5</v>
      </c>
      <c r="P15" s="7">
        <f t="shared" si="7"/>
        <v>69406482.44463636</v>
      </c>
      <c r="Q15" s="7">
        <f t="shared" si="8"/>
        <v>402837800.31288731</v>
      </c>
      <c r="R15" s="26">
        <f t="shared" si="9"/>
        <v>4.687162393279095E-2</v>
      </c>
      <c r="S15" s="27">
        <f t="shared" si="10"/>
        <v>0.21649855411247196</v>
      </c>
      <c r="T15" s="26"/>
    </row>
    <row r="16" spans="1:25" x14ac:dyDescent="0.2">
      <c r="A16" s="21" t="s">
        <v>59</v>
      </c>
      <c r="B16" s="7">
        <v>55</v>
      </c>
      <c r="C16" s="7">
        <v>5</v>
      </c>
      <c r="D16" s="22">
        <v>0.5</v>
      </c>
      <c r="E16" s="23">
        <v>10051</v>
      </c>
      <c r="F16" s="23">
        <v>136</v>
      </c>
      <c r="G16" s="10">
        <f t="shared" si="0"/>
        <v>1.3530991941100388E-2</v>
      </c>
      <c r="H16" s="9">
        <f t="shared" si="12"/>
        <v>6.5441247233182565E-2</v>
      </c>
      <c r="I16" s="10">
        <f t="shared" si="1"/>
        <v>0.93455875276681744</v>
      </c>
      <c r="J16" s="7">
        <f t="shared" si="11"/>
        <v>88941.611588143453</v>
      </c>
      <c r="K16" s="7">
        <f t="shared" si="2"/>
        <v>5820.4499932573963</v>
      </c>
      <c r="L16" s="7">
        <f t="shared" si="3"/>
        <v>430156.93295757374</v>
      </c>
      <c r="M16" s="7">
        <f t="shared" si="4"/>
        <v>1865832.2963133585</v>
      </c>
      <c r="N16" s="24">
        <f t="shared" si="5"/>
        <v>20.978170543539907</v>
      </c>
      <c r="O16" s="25">
        <f t="shared" si="6"/>
        <v>2.9428683665550983E-5</v>
      </c>
      <c r="P16" s="7">
        <f t="shared" si="7"/>
        <v>91009252.884026855</v>
      </c>
      <c r="Q16" s="7">
        <f t="shared" si="8"/>
        <v>333431317.86825097</v>
      </c>
      <c r="R16" s="26">
        <f t="shared" si="9"/>
        <v>4.2149885585038113E-2</v>
      </c>
      <c r="S16" s="27">
        <f t="shared" si="10"/>
        <v>0.20530437302950494</v>
      </c>
      <c r="T16" s="26"/>
    </row>
    <row r="17" spans="1:25" x14ac:dyDescent="0.2">
      <c r="A17" s="21" t="s">
        <v>60</v>
      </c>
      <c r="B17" s="7">
        <v>60</v>
      </c>
      <c r="C17" s="7">
        <v>5</v>
      </c>
      <c r="D17" s="22">
        <v>0.5</v>
      </c>
      <c r="E17" s="23">
        <v>10220</v>
      </c>
      <c r="F17" s="23">
        <v>176</v>
      </c>
      <c r="G17" s="10">
        <f t="shared" si="0"/>
        <v>1.7221135029354209E-2</v>
      </c>
      <c r="H17" s="9">
        <f t="shared" si="12"/>
        <v>8.2551594746716694E-2</v>
      </c>
      <c r="I17" s="10">
        <f t="shared" si="1"/>
        <v>0.91744840525328331</v>
      </c>
      <c r="J17" s="7">
        <f t="shared" si="11"/>
        <v>83121.161594886056</v>
      </c>
      <c r="K17" s="7">
        <f t="shared" si="2"/>
        <v>6861.7844468573894</v>
      </c>
      <c r="L17" s="7">
        <f t="shared" si="3"/>
        <v>398451.34685728687</v>
      </c>
      <c r="M17" s="7">
        <f t="shared" si="4"/>
        <v>1435675.3633557847</v>
      </c>
      <c r="N17" s="24">
        <f t="shared" si="5"/>
        <v>17.272080127476386</v>
      </c>
      <c r="O17" s="25">
        <f t="shared" si="6"/>
        <v>3.5523840971618459E-5</v>
      </c>
      <c r="P17" s="7">
        <f t="shared" si="7"/>
        <v>63630177.377862759</v>
      </c>
      <c r="Q17" s="7">
        <f t="shared" si="8"/>
        <v>242422064.98422408</v>
      </c>
      <c r="R17" s="26">
        <f t="shared" si="9"/>
        <v>3.5087218293899998E-2</v>
      </c>
      <c r="S17" s="27">
        <f t="shared" si="10"/>
        <v>0.18731582499591432</v>
      </c>
      <c r="T17" s="26"/>
      <c r="V17" s="6" t="s">
        <v>61</v>
      </c>
      <c r="W17" s="6">
        <f>SUM(E14:E17)</f>
        <v>46702</v>
      </c>
      <c r="X17" s="6">
        <f>SUM(F14:F17)</f>
        <v>479</v>
      </c>
      <c r="Y17" s="6">
        <f>X17/W17</f>
        <v>1.0256520063380584E-2</v>
      </c>
    </row>
    <row r="18" spans="1:25" x14ac:dyDescent="0.2">
      <c r="A18" s="21" t="s">
        <v>62</v>
      </c>
      <c r="B18" s="7">
        <v>65</v>
      </c>
      <c r="C18" s="7">
        <v>5</v>
      </c>
      <c r="D18" s="22">
        <v>0.5</v>
      </c>
      <c r="E18" s="23">
        <v>9190</v>
      </c>
      <c r="F18" s="23">
        <v>320</v>
      </c>
      <c r="G18" s="10">
        <f t="shared" si="0"/>
        <v>3.4820457018498369E-2</v>
      </c>
      <c r="H18" s="9">
        <f t="shared" si="12"/>
        <v>0.16016016016016016</v>
      </c>
      <c r="I18" s="10">
        <f t="shared" si="1"/>
        <v>0.8398398398398399</v>
      </c>
      <c r="J18" s="7">
        <f t="shared" si="11"/>
        <v>76259.377148028667</v>
      </c>
      <c r="K18" s="7">
        <f t="shared" si="2"/>
        <v>12213.714057742327</v>
      </c>
      <c r="L18" s="7">
        <f t="shared" si="3"/>
        <v>350762.60059578752</v>
      </c>
      <c r="M18" s="7">
        <f t="shared" si="4"/>
        <v>1037224.0164984977</v>
      </c>
      <c r="N18" s="24">
        <f t="shared" si="5"/>
        <v>13.601265251421088</v>
      </c>
      <c r="O18" s="25">
        <f t="shared" si="6"/>
        <v>6.7321763392208213E-5</v>
      </c>
      <c r="P18" s="7">
        <f t="shared" si="7"/>
        <v>68405969.914066494</v>
      </c>
      <c r="Q18" s="7">
        <f t="shared" si="8"/>
        <v>178791887.60636133</v>
      </c>
      <c r="R18" s="26">
        <f t="shared" si="9"/>
        <v>3.0744065861930063E-2</v>
      </c>
      <c r="S18" s="27">
        <f t="shared" si="10"/>
        <v>0.17533985816673306</v>
      </c>
      <c r="T18" s="26"/>
    </row>
    <row r="19" spans="1:25" x14ac:dyDescent="0.2">
      <c r="A19" s="21" t="s">
        <v>63</v>
      </c>
      <c r="B19" s="7">
        <v>70</v>
      </c>
      <c r="C19" s="7">
        <v>5</v>
      </c>
      <c r="D19" s="22">
        <v>0.5</v>
      </c>
      <c r="E19" s="23">
        <v>7427</v>
      </c>
      <c r="F19" s="23">
        <v>445</v>
      </c>
      <c r="G19" s="10">
        <f t="shared" si="0"/>
        <v>5.9916520802477446E-2</v>
      </c>
      <c r="H19" s="9">
        <f t="shared" si="12"/>
        <v>0.26055389659816147</v>
      </c>
      <c r="I19" s="10">
        <f t="shared" si="1"/>
        <v>0.73944610340183847</v>
      </c>
      <c r="J19" s="7">
        <f t="shared" si="11"/>
        <v>64045.66309028634</v>
      </c>
      <c r="K19" s="7">
        <f t="shared" si="2"/>
        <v>16687.34707838716</v>
      </c>
      <c r="L19" s="7">
        <f t="shared" si="3"/>
        <v>278509.94775546377</v>
      </c>
      <c r="M19" s="7">
        <f t="shared" si="4"/>
        <v>686461.41590271017</v>
      </c>
      <c r="N19" s="24">
        <f t="shared" si="5"/>
        <v>10.71831226003536</v>
      </c>
      <c r="O19" s="25">
        <f t="shared" si="6"/>
        <v>1.1280845691532061E-4</v>
      </c>
      <c r="P19" s="7">
        <f t="shared" si="7"/>
        <v>57157515.019851111</v>
      </c>
      <c r="Q19" s="7">
        <f t="shared" si="8"/>
        <v>110385917.69229484</v>
      </c>
      <c r="R19" s="26">
        <f t="shared" si="9"/>
        <v>2.6911271617540821E-2</v>
      </c>
      <c r="S19" s="27">
        <f t="shared" si="10"/>
        <v>0.16404655320225664</v>
      </c>
      <c r="T19" s="26"/>
    </row>
    <row r="20" spans="1:25" x14ac:dyDescent="0.2">
      <c r="A20" s="21" t="s">
        <v>64</v>
      </c>
      <c r="B20" s="7">
        <v>75</v>
      </c>
      <c r="C20" s="7">
        <v>5</v>
      </c>
      <c r="D20" s="22">
        <v>0.5</v>
      </c>
      <c r="E20" s="23">
        <v>5231</v>
      </c>
      <c r="F20" s="23">
        <v>414</v>
      </c>
      <c r="G20" s="10">
        <f t="shared" si="0"/>
        <v>7.9143567195564896E-2</v>
      </c>
      <c r="H20" s="9">
        <f t="shared" si="12"/>
        <v>0.33035429300989466</v>
      </c>
      <c r="I20" s="10">
        <f t="shared" si="1"/>
        <v>0.66964570699010539</v>
      </c>
      <c r="J20" s="7">
        <f t="shared" si="11"/>
        <v>47358.31601189918</v>
      </c>
      <c r="K20" s="7">
        <f t="shared" si="2"/>
        <v>15645.023004250124</v>
      </c>
      <c r="L20" s="7">
        <f t="shared" si="3"/>
        <v>197679.02254887059</v>
      </c>
      <c r="M20" s="7">
        <f t="shared" si="4"/>
        <v>407951.4681472464</v>
      </c>
      <c r="N20" s="24">
        <f t="shared" si="5"/>
        <v>8.614146416117185</v>
      </c>
      <c r="O20" s="25">
        <f t="shared" si="6"/>
        <v>1.7652436490570323E-4</v>
      </c>
      <c r="P20" s="7">
        <f t="shared" si="7"/>
        <v>33004917.480130672</v>
      </c>
      <c r="Q20" s="7">
        <f t="shared" si="8"/>
        <v>53228402.672443733</v>
      </c>
      <c r="R20" s="26">
        <f t="shared" si="9"/>
        <v>2.3732906669025385E-2</v>
      </c>
      <c r="S20" s="27">
        <f t="shared" si="10"/>
        <v>0.15405488200321787</v>
      </c>
      <c r="T20" s="26"/>
    </row>
    <row r="21" spans="1:25" x14ac:dyDescent="0.2">
      <c r="A21" s="21" t="s">
        <v>65</v>
      </c>
      <c r="B21" s="7">
        <v>80</v>
      </c>
      <c r="C21" s="7">
        <v>5</v>
      </c>
      <c r="D21" s="22">
        <v>0.5</v>
      </c>
      <c r="E21" s="23">
        <v>2884</v>
      </c>
      <c r="F21" s="23">
        <v>355</v>
      </c>
      <c r="G21" s="10">
        <f t="shared" si="0"/>
        <v>0.12309292649098474</v>
      </c>
      <c r="H21" s="9">
        <f t="shared" si="12"/>
        <v>0.47063502585178313</v>
      </c>
      <c r="I21" s="10">
        <f t="shared" si="1"/>
        <v>0.52936497414821693</v>
      </c>
      <c r="J21" s="7">
        <f t="shared" si="11"/>
        <v>31713.293007649056</v>
      </c>
      <c r="K21" s="7">
        <f t="shared" si="2"/>
        <v>14925.386474500086</v>
      </c>
      <c r="L21" s="7">
        <f t="shared" si="3"/>
        <v>121252.99885199507</v>
      </c>
      <c r="M21" s="7">
        <f t="shared" si="4"/>
        <v>210272.44559837578</v>
      </c>
      <c r="N21" s="24">
        <f t="shared" si="5"/>
        <v>6.6304197910844307</v>
      </c>
      <c r="O21" s="25">
        <f t="shared" si="6"/>
        <v>3.3028993542791264E-4</v>
      </c>
      <c r="P21" s="7">
        <f t="shared" si="7"/>
        <v>20223485.192313056</v>
      </c>
      <c r="Q21" s="7">
        <f>P21</f>
        <v>20223485.192313056</v>
      </c>
      <c r="R21" s="26">
        <f t="shared" si="9"/>
        <v>2.0108205785806559E-2</v>
      </c>
      <c r="S21" s="27">
        <f t="shared" si="10"/>
        <v>0.14180340540976638</v>
      </c>
      <c r="T21" s="26"/>
    </row>
    <row r="22" spans="1:25" x14ac:dyDescent="0.2">
      <c r="A22" s="21" t="s">
        <v>66</v>
      </c>
      <c r="B22" s="7">
        <v>85</v>
      </c>
      <c r="C22" s="7">
        <f>2/G22</f>
        <v>10.605187319884726</v>
      </c>
      <c r="D22" s="22">
        <v>0.5</v>
      </c>
      <c r="E22" s="23">
        <v>1840</v>
      </c>
      <c r="F22" s="23">
        <v>347</v>
      </c>
      <c r="G22" s="10">
        <f t="shared" si="0"/>
        <v>0.18858695652173912</v>
      </c>
      <c r="H22" s="9">
        <v>1</v>
      </c>
      <c r="I22" s="10">
        <f t="shared" si="1"/>
        <v>0</v>
      </c>
      <c r="J22" s="7">
        <f t="shared" si="11"/>
        <v>16787.906533148969</v>
      </c>
      <c r="K22" s="7">
        <f t="shared" si="2"/>
        <v>16787.906533148969</v>
      </c>
      <c r="L22" s="7">
        <f>J22/G22</f>
        <v>89019.446746380709</v>
      </c>
      <c r="M22" s="7">
        <f>L22</f>
        <v>89019.446746380709</v>
      </c>
      <c r="N22" s="24">
        <f t="shared" si="5"/>
        <v>5.3025936599423638</v>
      </c>
      <c r="O22" s="25">
        <f t="shared" si="6"/>
        <v>1.5997449922552684E-19</v>
      </c>
      <c r="P22" s="7">
        <f t="shared" si="7"/>
        <v>1.267711823929365E-9</v>
      </c>
      <c r="Q22" s="7">
        <f>P22</f>
        <v>1.267711823929365E-9</v>
      </c>
      <c r="R22" s="26">
        <f t="shared" si="9"/>
        <v>4.4980829055796796E-18</v>
      </c>
      <c r="S22" s="27">
        <f t="shared" si="10"/>
        <v>2.1208684319352955E-9</v>
      </c>
      <c r="T22" s="26"/>
      <c r="V22" s="6" t="s">
        <v>67</v>
      </c>
      <c r="W22" s="6">
        <f>SUM(E18:E22)</f>
        <v>26572</v>
      </c>
      <c r="X22" s="6">
        <f>SUM(F18:F22)</f>
        <v>1881</v>
      </c>
      <c r="Y22" s="6">
        <f>X22/W22</f>
        <v>7.0788800240855029E-2</v>
      </c>
    </row>
    <row r="23" spans="1:25" x14ac:dyDescent="0.2">
      <c r="E23" s="6">
        <f>SUM(E4:E22)</f>
        <v>224379</v>
      </c>
      <c r="F23" s="6">
        <f>SUM(F4:F22)</f>
        <v>2536</v>
      </c>
      <c r="W23" s="6">
        <f>SUM(W4:W22)</f>
        <v>224379</v>
      </c>
      <c r="X23" s="6">
        <f>SUM(X4:X22)</f>
        <v>2536</v>
      </c>
      <c r="Y23" s="6">
        <f>X23/W23</f>
        <v>1.1302305474219959E-2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/>
  </sheetViews>
  <sheetFormatPr defaultColWidth="11.5703125" defaultRowHeight="12.75" x14ac:dyDescent="0.2"/>
  <cols>
    <col min="1" max="1" width="26.42578125" customWidth="1"/>
    <col min="2" max="2" width="146.28515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s="1" t="s">
        <v>5</v>
      </c>
    </row>
    <row r="4" spans="1:2" ht="84" x14ac:dyDescent="0.3">
      <c r="A4" s="2" t="s">
        <v>6</v>
      </c>
      <c r="B4" s="3" t="s">
        <v>7</v>
      </c>
    </row>
    <row r="5" spans="1:2" x14ac:dyDescent="0.2">
      <c r="A5" t="s">
        <v>8</v>
      </c>
      <c r="B5" s="1" t="s">
        <v>9</v>
      </c>
    </row>
    <row r="6" spans="1:2" x14ac:dyDescent="0.2">
      <c r="A6" t="s">
        <v>10</v>
      </c>
      <c r="B6" s="1" t="s">
        <v>11</v>
      </c>
    </row>
    <row r="7" spans="1:2" ht="15.75" x14ac:dyDescent="0.3">
      <c r="A7" s="2" t="s">
        <v>12</v>
      </c>
      <c r="B7" s="4" t="s">
        <v>13</v>
      </c>
    </row>
    <row r="8" spans="1:2" ht="60.75" x14ac:dyDescent="0.3">
      <c r="A8" s="2" t="s">
        <v>14</v>
      </c>
      <c r="B8" s="3" t="s">
        <v>15</v>
      </c>
    </row>
    <row r="9" spans="1:2" ht="37.5" x14ac:dyDescent="0.3">
      <c r="A9" s="2" t="s">
        <v>16</v>
      </c>
      <c r="B9" s="3" t="s">
        <v>17</v>
      </c>
    </row>
    <row r="10" spans="1:2" ht="15.75" x14ac:dyDescent="0.3">
      <c r="A10" s="2" t="s">
        <v>18</v>
      </c>
      <c r="B10" s="4" t="s">
        <v>19</v>
      </c>
    </row>
    <row r="11" spans="1:2" ht="15.75" x14ac:dyDescent="0.3">
      <c r="A11" s="2" t="s">
        <v>20</v>
      </c>
      <c r="B11" s="4" t="s">
        <v>21</v>
      </c>
    </row>
    <row r="12" spans="1:2" ht="15.75" x14ac:dyDescent="0.3">
      <c r="A12" s="2" t="s">
        <v>22</v>
      </c>
      <c r="B12" s="4" t="s">
        <v>23</v>
      </c>
    </row>
    <row r="13" spans="1:2" ht="15.75" x14ac:dyDescent="0.3">
      <c r="A13" s="2" t="s">
        <v>24</v>
      </c>
      <c r="B13" s="4" t="s">
        <v>25</v>
      </c>
    </row>
    <row r="14" spans="1:2" ht="15.75" x14ac:dyDescent="0.3">
      <c r="A14" s="2" t="s">
        <v>26</v>
      </c>
      <c r="B14" s="4" t="s">
        <v>27</v>
      </c>
    </row>
    <row r="15" spans="1:2" ht="60.75" x14ac:dyDescent="0.3">
      <c r="A15" s="2" t="s">
        <v>28</v>
      </c>
      <c r="B15" s="3" t="s">
        <v>29</v>
      </c>
    </row>
    <row r="16" spans="1:2" ht="36" x14ac:dyDescent="0.3">
      <c r="A16" t="s">
        <v>30</v>
      </c>
      <c r="B16" s="5" t="s">
        <v>31</v>
      </c>
    </row>
    <row r="17" spans="1:2" ht="36" x14ac:dyDescent="0.3">
      <c r="A17" t="s">
        <v>32</v>
      </c>
      <c r="B17" s="5" t="s">
        <v>33</v>
      </c>
    </row>
    <row r="18" spans="1:2" x14ac:dyDescent="0.2">
      <c r="A18" s="2" t="s">
        <v>34</v>
      </c>
      <c r="B18" s="4" t="s">
        <v>35</v>
      </c>
    </row>
    <row r="19" spans="1:2" x14ac:dyDescent="0.2">
      <c r="A19" t="s">
        <v>36</v>
      </c>
      <c r="B19" s="4" t="s">
        <v>37</v>
      </c>
    </row>
    <row r="20" spans="1:2" x14ac:dyDescent="0.2">
      <c r="A20" t="s">
        <v>38</v>
      </c>
      <c r="B20" s="6" t="s">
        <v>39</v>
      </c>
    </row>
    <row r="21" spans="1:2" x14ac:dyDescent="0.2">
      <c r="A21" t="s">
        <v>40</v>
      </c>
      <c r="B21" s="6" t="s">
        <v>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tabSelected="1" zoomScale="130" zoomScaleNormal="130" workbookViewId="0">
      <selection activeCell="F2" sqref="F2"/>
    </sheetView>
  </sheetViews>
  <sheetFormatPr defaultRowHeight="12.75" x14ac:dyDescent="0.2"/>
  <cols>
    <col min="1" max="1" width="5.5703125" style="6" customWidth="1"/>
    <col min="2" max="3" width="3" style="7" customWidth="1"/>
    <col min="4" max="4" width="4" style="8" customWidth="1"/>
    <col min="5" max="5" width="13.5703125" style="7" customWidth="1"/>
    <col min="6" max="6" width="10.5703125" style="7" customWidth="1"/>
    <col min="7" max="7" width="6.5703125" style="7" customWidth="1"/>
    <col min="8" max="8" width="12.42578125" style="7" customWidth="1"/>
    <col min="9" max="9" width="12.42578125" style="8" customWidth="1"/>
    <col min="10" max="10" width="9.5703125" style="9" customWidth="1"/>
    <col min="11" max="11" width="11.5703125" style="10" customWidth="1"/>
    <col min="12" max="12" width="11.85546875" style="8" customWidth="1"/>
    <col min="13" max="13" width="6.5703125" style="8" customWidth="1"/>
    <col min="14" max="14" width="7" style="7" customWidth="1"/>
    <col min="15" max="15" width="10.5703125" style="8" customWidth="1"/>
    <col min="16" max="16" width="5.5703125" style="8" customWidth="1"/>
    <col min="17" max="17" width="11.5703125" style="8" customWidth="1"/>
    <col min="18" max="18" width="11.5703125" style="10" customWidth="1"/>
    <col min="19" max="19" width="21" style="8" customWidth="1"/>
    <col min="20" max="20" width="25.7109375" style="8" customWidth="1"/>
    <col min="21" max="21" width="8.5703125" style="8" customWidth="1"/>
    <col min="22" max="22" width="7.5703125" style="8" customWidth="1"/>
    <col min="23" max="23" width="12.42578125" style="8" customWidth="1"/>
    <col min="24" max="24" width="12.42578125" style="6" customWidth="1"/>
    <col min="25" max="16384" width="9.140625" style="6"/>
  </cols>
  <sheetData>
    <row r="1" spans="1:24" x14ac:dyDescent="0.2">
      <c r="A1" s="30" t="s">
        <v>68</v>
      </c>
      <c r="B1" s="31"/>
      <c r="C1" s="31"/>
      <c r="D1" s="32"/>
      <c r="E1" s="33">
        <v>1.08</v>
      </c>
      <c r="F1" t="s">
        <v>76</v>
      </c>
      <c r="G1"/>
      <c r="H1"/>
      <c r="I1"/>
      <c r="J1"/>
      <c r="K1"/>
      <c r="L1"/>
    </row>
    <row r="2" spans="1:24" x14ac:dyDescent="0.2">
      <c r="A2" s="30" t="s">
        <v>69</v>
      </c>
      <c r="B2" s="31"/>
      <c r="C2" s="31"/>
      <c r="D2" s="32"/>
      <c r="E2" s="33">
        <f>LN(E1)/10</f>
        <v>7.6961041136128392E-3</v>
      </c>
      <c r="F2"/>
      <c r="G2"/>
      <c r="H2"/>
      <c r="J2"/>
      <c r="K2"/>
      <c r="L2"/>
    </row>
    <row r="3" spans="1:24" ht="14.25" customHeight="1" x14ac:dyDescent="0.2">
      <c r="A3" s="34" t="s">
        <v>70</v>
      </c>
      <c r="B3" s="31"/>
      <c r="C3" s="31"/>
      <c r="D3" s="32"/>
      <c r="E3" s="34">
        <v>0</v>
      </c>
      <c r="F3"/>
      <c r="G3"/>
      <c r="H3"/>
      <c r="J3"/>
      <c r="K3"/>
      <c r="L3"/>
    </row>
    <row r="4" spans="1:24" s="20" customFormat="1" ht="39.75" x14ac:dyDescent="0.3">
      <c r="A4" s="13"/>
      <c r="B4" s="14" t="s">
        <v>2</v>
      </c>
      <c r="C4" s="14" t="s">
        <v>4</v>
      </c>
      <c r="D4" s="15" t="s">
        <v>6</v>
      </c>
      <c r="E4" s="16" t="s">
        <v>8</v>
      </c>
      <c r="F4" s="16" t="s">
        <v>10</v>
      </c>
      <c r="G4" s="16" t="s">
        <v>71</v>
      </c>
      <c r="H4" s="16" t="s">
        <v>72</v>
      </c>
      <c r="I4" s="15" t="s">
        <v>12</v>
      </c>
      <c r="J4" s="15" t="s">
        <v>14</v>
      </c>
      <c r="K4" s="15" t="s">
        <v>16</v>
      </c>
      <c r="L4" s="15" t="s">
        <v>18</v>
      </c>
      <c r="M4" s="15" t="s">
        <v>20</v>
      </c>
      <c r="N4" s="17" t="s">
        <v>22</v>
      </c>
      <c r="O4" s="15" t="s">
        <v>24</v>
      </c>
      <c r="P4" s="15" t="s">
        <v>26</v>
      </c>
      <c r="Q4" s="15" t="s">
        <v>73</v>
      </c>
      <c r="R4" s="15" t="s">
        <v>28</v>
      </c>
      <c r="S4" s="18" t="s">
        <v>30</v>
      </c>
      <c r="T4" s="18" t="s">
        <v>32</v>
      </c>
      <c r="U4" s="16" t="s">
        <v>34</v>
      </c>
      <c r="V4" s="16" t="s">
        <v>36</v>
      </c>
      <c r="W4" s="19" t="s">
        <v>38</v>
      </c>
      <c r="X4" s="19" t="s">
        <v>40</v>
      </c>
    </row>
    <row r="5" spans="1:24" x14ac:dyDescent="0.2">
      <c r="A5" s="21" t="s">
        <v>44</v>
      </c>
      <c r="B5" s="7">
        <v>0</v>
      </c>
      <c r="C5" s="7">
        <v>1</v>
      </c>
      <c r="D5" s="22">
        <v>0.1</v>
      </c>
      <c r="E5" s="23">
        <v>2533</v>
      </c>
      <c r="F5" s="23">
        <v>20</v>
      </c>
      <c r="G5" s="23"/>
      <c r="H5" s="23">
        <f t="shared" ref="H5:H23" si="0">F5-G5</f>
        <v>20</v>
      </c>
      <c r="I5" s="10">
        <f t="shared" ref="I5:I23" si="1">H5/E5</f>
        <v>7.895775759968417E-3</v>
      </c>
      <c r="J5" s="9">
        <f>C5*I5/(1+C5*(1-D5)*I5)</f>
        <v>7.8400627205017642E-3</v>
      </c>
      <c r="K5" s="10">
        <f t="shared" ref="K5:K23" si="2">1-J5</f>
        <v>0.99215993727949825</v>
      </c>
      <c r="L5" s="7">
        <v>100000</v>
      </c>
      <c r="M5" s="7">
        <f t="shared" ref="M5:M23" si="3">L5-L6</f>
        <v>784.00627205017372</v>
      </c>
      <c r="N5" s="7">
        <f t="shared" ref="N5:N22" si="4">C5*(L6+(D5*M5))</f>
        <v>99294.394355154844</v>
      </c>
      <c r="O5" s="7">
        <f t="shared" ref="O5:O22" si="5">O6+N5</f>
        <v>7198691.3689201912</v>
      </c>
      <c r="P5" s="35">
        <f t="shared" ref="P5:P23" si="6">O5/L5</f>
        <v>71.986913689201913</v>
      </c>
      <c r="Q5" s="24">
        <f t="shared" ref="Q5:Q23" si="7">G5*P5</f>
        <v>0</v>
      </c>
      <c r="R5" s="25">
        <f t="shared" ref="R5:R23" si="8">(C5^2*I5*(1-D5*C5*I5))/(E5*(1+(1-D5)*C5*I5)^3)</f>
        <v>3.0492340795924589E-6</v>
      </c>
      <c r="S5" s="7">
        <f t="shared" ref="S5:S23" si="9">(L5^2)*(((1-D5)*C5+P6)^2)*R5</f>
        <v>160076311.58840156</v>
      </c>
      <c r="T5" s="7">
        <f t="shared" ref="T5:T21" si="10">T6+S5</f>
        <v>842044804.51924694</v>
      </c>
      <c r="U5" s="26">
        <f t="shared" ref="U5:U23" si="11">T5/(L5^2)</f>
        <v>8.420448045192469E-2</v>
      </c>
      <c r="V5" s="27">
        <f t="shared" ref="V5:V23" si="12">SQRT(U5)</f>
        <v>0.29018008279674312</v>
      </c>
      <c r="W5" s="24">
        <f>(P5-(1.96*V5))</f>
        <v>71.418160726920291</v>
      </c>
      <c r="X5" s="24">
        <f>(P5+(1.96*V5))</f>
        <v>72.555666651483534</v>
      </c>
    </row>
    <row r="6" spans="1:24" x14ac:dyDescent="0.2">
      <c r="A6" s="28" t="s">
        <v>45</v>
      </c>
      <c r="B6" s="29" t="s">
        <v>46</v>
      </c>
      <c r="C6" s="7">
        <v>4</v>
      </c>
      <c r="D6" s="22">
        <v>0.5</v>
      </c>
      <c r="E6" s="23">
        <v>11130</v>
      </c>
      <c r="F6" s="23">
        <v>1</v>
      </c>
      <c r="G6" s="23"/>
      <c r="H6" s="23">
        <f t="shared" si="0"/>
        <v>1</v>
      </c>
      <c r="I6" s="10">
        <f t="shared" si="1"/>
        <v>8.9847259658580413E-5</v>
      </c>
      <c r="J6" s="9">
        <f>(C6*I6)/(1+(C6*(1-D6)*I6))</f>
        <v>3.5932446999640676E-4</v>
      </c>
      <c r="K6" s="10">
        <f t="shared" si="2"/>
        <v>0.99964067553000358</v>
      </c>
      <c r="L6" s="7">
        <f t="shared" ref="L6:L23" si="13">K5*L5</f>
        <v>99215.993727949826</v>
      </c>
      <c r="M6" s="7">
        <f t="shared" si="3"/>
        <v>35.650734361464856</v>
      </c>
      <c r="N6" s="7">
        <f t="shared" si="4"/>
        <v>396792.67344307638</v>
      </c>
      <c r="O6" s="7">
        <f t="shared" si="5"/>
        <v>7099396.9745650366</v>
      </c>
      <c r="P6" s="24">
        <f t="shared" si="6"/>
        <v>71.554965160471781</v>
      </c>
      <c r="Q6" s="24">
        <f t="shared" si="7"/>
        <v>0</v>
      </c>
      <c r="R6" s="25">
        <f t="shared" si="8"/>
        <v>1.2906768089172424E-7</v>
      </c>
      <c r="S6" s="7">
        <f t="shared" si="9"/>
        <v>6151050.8307610434</v>
      </c>
      <c r="T6" s="7">
        <f t="shared" si="10"/>
        <v>681968492.93084538</v>
      </c>
      <c r="U6" s="26">
        <f t="shared" si="11"/>
        <v>6.9278892683943313E-2</v>
      </c>
      <c r="V6" s="27">
        <f t="shared" si="12"/>
        <v>0.26320883853689891</v>
      </c>
      <c r="W6" s="26"/>
    </row>
    <row r="7" spans="1:24" x14ac:dyDescent="0.2">
      <c r="A7" s="21" t="s">
        <v>47</v>
      </c>
      <c r="B7" s="7">
        <v>5</v>
      </c>
      <c r="C7" s="7">
        <v>5</v>
      </c>
      <c r="D7" s="22">
        <v>0.5</v>
      </c>
      <c r="E7" s="23">
        <v>15519</v>
      </c>
      <c r="F7" s="23">
        <v>2</v>
      </c>
      <c r="G7" s="23"/>
      <c r="H7" s="23">
        <f t="shared" si="0"/>
        <v>2</v>
      </c>
      <c r="I7" s="10">
        <f t="shared" si="1"/>
        <v>1.2887428313680004E-4</v>
      </c>
      <c r="J7" s="9">
        <f t="shared" ref="J7:J22" si="14">C7*I7/(1+C7*(1-D7)*I7)</f>
        <v>6.4416387528987368E-4</v>
      </c>
      <c r="K7" s="10">
        <f t="shared" si="2"/>
        <v>0.99935583612471013</v>
      </c>
      <c r="L7" s="7">
        <f t="shared" si="13"/>
        <v>99180.342993588361</v>
      </c>
      <c r="M7" s="7">
        <f t="shared" si="3"/>
        <v>63.888394095323747</v>
      </c>
      <c r="N7" s="7">
        <f t="shared" si="4"/>
        <v>495741.99398270348</v>
      </c>
      <c r="O7" s="7">
        <f t="shared" si="5"/>
        <v>6702604.3011219604</v>
      </c>
      <c r="P7" s="24">
        <f t="shared" si="6"/>
        <v>67.579966945216739</v>
      </c>
      <c r="Q7" s="24">
        <f t="shared" si="7"/>
        <v>0</v>
      </c>
      <c r="R7" s="25">
        <f t="shared" si="8"/>
        <v>2.0733990214881651E-7</v>
      </c>
      <c r="S7" s="7">
        <f t="shared" si="9"/>
        <v>8649448.9997821152</v>
      </c>
      <c r="T7" s="7">
        <f t="shared" si="10"/>
        <v>675817442.1000843</v>
      </c>
      <c r="U7" s="26">
        <f t="shared" si="11"/>
        <v>6.8703392803207086E-2</v>
      </c>
      <c r="V7" s="27">
        <f t="shared" si="12"/>
        <v>0.26211332053752456</v>
      </c>
      <c r="W7" s="26"/>
    </row>
    <row r="8" spans="1:24" x14ac:dyDescent="0.2">
      <c r="A8" s="21" t="s">
        <v>48</v>
      </c>
      <c r="B8" s="7">
        <v>10</v>
      </c>
      <c r="C8" s="7">
        <v>5</v>
      </c>
      <c r="D8" s="22">
        <v>0.5</v>
      </c>
      <c r="E8" s="23">
        <v>16409</v>
      </c>
      <c r="F8" s="23">
        <v>4</v>
      </c>
      <c r="G8" s="23"/>
      <c r="H8" s="23">
        <f t="shared" si="0"/>
        <v>4</v>
      </c>
      <c r="I8" s="10">
        <f t="shared" si="1"/>
        <v>2.4376866353830216E-4</v>
      </c>
      <c r="J8" s="9">
        <f t="shared" si="14"/>
        <v>1.2181009805712895E-3</v>
      </c>
      <c r="K8" s="10">
        <f t="shared" si="2"/>
        <v>0.99878189901942871</v>
      </c>
      <c r="L8" s="7">
        <f t="shared" si="13"/>
        <v>99116.454599493038</v>
      </c>
      <c r="M8" s="7">
        <f t="shared" si="3"/>
        <v>120.73385053839593</v>
      </c>
      <c r="N8" s="7">
        <f t="shared" si="4"/>
        <v>495280.43837111921</v>
      </c>
      <c r="O8" s="7">
        <f t="shared" si="5"/>
        <v>6206862.307139257</v>
      </c>
      <c r="P8" s="24">
        <f t="shared" si="6"/>
        <v>62.621916131078038</v>
      </c>
      <c r="Q8" s="24">
        <f t="shared" si="7"/>
        <v>0</v>
      </c>
      <c r="R8" s="25">
        <f t="shared" si="8"/>
        <v>3.7049065429454313E-7</v>
      </c>
      <c r="S8" s="7">
        <f t="shared" si="9"/>
        <v>13188429.312622599</v>
      </c>
      <c r="T8" s="7">
        <f t="shared" si="10"/>
        <v>667167993.10030222</v>
      </c>
      <c r="U8" s="26">
        <f t="shared" si="11"/>
        <v>6.791155664790452E-2</v>
      </c>
      <c r="V8" s="27">
        <f t="shared" si="12"/>
        <v>0.26059845864452946</v>
      </c>
      <c r="W8" s="26"/>
    </row>
    <row r="9" spans="1:24" x14ac:dyDescent="0.2">
      <c r="A9" s="21" t="s">
        <v>50</v>
      </c>
      <c r="B9" s="7">
        <v>15</v>
      </c>
      <c r="C9" s="7">
        <v>5</v>
      </c>
      <c r="D9" s="22">
        <v>0.5</v>
      </c>
      <c r="E9" s="23">
        <v>16133</v>
      </c>
      <c r="F9" s="23">
        <v>9</v>
      </c>
      <c r="G9" s="23"/>
      <c r="H9" s="23">
        <f t="shared" si="0"/>
        <v>9</v>
      </c>
      <c r="I9" s="10">
        <f t="shared" si="1"/>
        <v>5.5786276575962314E-4</v>
      </c>
      <c r="J9" s="9">
        <f t="shared" si="14"/>
        <v>2.78542911082913E-3</v>
      </c>
      <c r="K9" s="10">
        <f t="shared" si="2"/>
        <v>0.99721457088917087</v>
      </c>
      <c r="L9" s="7">
        <f t="shared" si="13"/>
        <v>98995.720748954642</v>
      </c>
      <c r="M9" s="7">
        <f t="shared" si="3"/>
        <v>275.74556242165272</v>
      </c>
      <c r="N9" s="7">
        <f t="shared" si="4"/>
        <v>494289.23983871908</v>
      </c>
      <c r="O9" s="7">
        <f t="shared" si="5"/>
        <v>5711581.8687681379</v>
      </c>
      <c r="P9" s="24">
        <f t="shared" si="6"/>
        <v>57.695240011962333</v>
      </c>
      <c r="Q9" s="24">
        <f t="shared" si="7"/>
        <v>0</v>
      </c>
      <c r="R9" s="25">
        <f t="shared" si="8"/>
        <v>8.5966713982782184E-7</v>
      </c>
      <c r="S9" s="7">
        <f t="shared" si="9"/>
        <v>25810070.53601728</v>
      </c>
      <c r="T9" s="7">
        <f t="shared" si="10"/>
        <v>653979563.78767967</v>
      </c>
      <c r="U9" s="26">
        <f t="shared" si="11"/>
        <v>6.6731568581812575E-2</v>
      </c>
      <c r="V9" s="27">
        <f t="shared" si="12"/>
        <v>0.25832454119152631</v>
      </c>
      <c r="W9" s="26"/>
    </row>
    <row r="10" spans="1:24" x14ac:dyDescent="0.2">
      <c r="A10" s="21" t="s">
        <v>51</v>
      </c>
      <c r="B10" s="7">
        <v>20</v>
      </c>
      <c r="C10" s="7">
        <v>5</v>
      </c>
      <c r="D10" s="22">
        <v>0.5</v>
      </c>
      <c r="E10" s="23">
        <v>21482</v>
      </c>
      <c r="F10" s="23">
        <v>10</v>
      </c>
      <c r="G10" s="23"/>
      <c r="H10" s="23">
        <f t="shared" si="0"/>
        <v>10</v>
      </c>
      <c r="I10" s="10">
        <f t="shared" si="1"/>
        <v>4.6550600502746485E-4</v>
      </c>
      <c r="J10" s="9">
        <f t="shared" si="14"/>
        <v>2.3248244757520806E-3</v>
      </c>
      <c r="K10" s="10">
        <f t="shared" si="2"/>
        <v>0.99767517552424789</v>
      </c>
      <c r="L10" s="7">
        <f t="shared" si="13"/>
        <v>98719.975186532989</v>
      </c>
      <c r="M10" s="7">
        <f t="shared" si="3"/>
        <v>229.50661455928639</v>
      </c>
      <c r="N10" s="7">
        <f t="shared" si="4"/>
        <v>493026.10939626669</v>
      </c>
      <c r="O10" s="7">
        <f t="shared" si="5"/>
        <v>5217292.6289294185</v>
      </c>
      <c r="P10" s="24">
        <f t="shared" si="6"/>
        <v>52.849411875066416</v>
      </c>
      <c r="Q10" s="24">
        <f t="shared" si="7"/>
        <v>0</v>
      </c>
      <c r="R10" s="25">
        <f t="shared" si="8"/>
        <v>5.3922436111708401E-7</v>
      </c>
      <c r="S10" s="7">
        <f t="shared" si="9"/>
        <v>13384127.075626068</v>
      </c>
      <c r="T10" s="7">
        <f t="shared" si="10"/>
        <v>628169493.25166237</v>
      </c>
      <c r="U10" s="26">
        <f t="shared" si="11"/>
        <v>6.4456506926736323E-2</v>
      </c>
      <c r="V10" s="27">
        <f t="shared" si="12"/>
        <v>0.25388286063997373</v>
      </c>
      <c r="W10" s="26"/>
    </row>
    <row r="11" spans="1:24" x14ac:dyDescent="0.2">
      <c r="A11" s="21" t="s">
        <v>52</v>
      </c>
      <c r="B11" s="7">
        <v>25</v>
      </c>
      <c r="C11" s="7">
        <v>5</v>
      </c>
      <c r="D11" s="22">
        <v>0.5</v>
      </c>
      <c r="E11" s="23">
        <v>15997</v>
      </c>
      <c r="F11" s="23">
        <v>22</v>
      </c>
      <c r="G11" s="23"/>
      <c r="H11" s="23">
        <f t="shared" si="0"/>
        <v>22</v>
      </c>
      <c r="I11" s="10">
        <f t="shared" si="1"/>
        <v>1.3752578608489093E-3</v>
      </c>
      <c r="J11" s="9">
        <f t="shared" si="14"/>
        <v>6.8527286319461748E-3</v>
      </c>
      <c r="K11" s="10">
        <f t="shared" si="2"/>
        <v>0.99314727136805381</v>
      </c>
      <c r="L11" s="7">
        <f t="shared" si="13"/>
        <v>98490.468571973703</v>
      </c>
      <c r="M11" s="7">
        <f t="shared" si="3"/>
        <v>674.92845395696349</v>
      </c>
      <c r="N11" s="7">
        <f t="shared" si="4"/>
        <v>490765.02172497613</v>
      </c>
      <c r="O11" s="7">
        <f t="shared" si="5"/>
        <v>4724266.5195331518</v>
      </c>
      <c r="P11" s="24">
        <f t="shared" si="6"/>
        <v>47.966738183206104</v>
      </c>
      <c r="Q11" s="24">
        <f t="shared" si="7"/>
        <v>0</v>
      </c>
      <c r="R11" s="25">
        <f t="shared" si="8"/>
        <v>2.1199130146533396E-6</v>
      </c>
      <c r="S11" s="7">
        <f t="shared" si="9"/>
        <v>43098954.81911166</v>
      </c>
      <c r="T11" s="7">
        <f t="shared" si="10"/>
        <v>614785366.17603636</v>
      </c>
      <c r="U11" s="26">
        <f t="shared" si="11"/>
        <v>6.3377501487058147E-2</v>
      </c>
      <c r="V11" s="27">
        <f t="shared" si="12"/>
        <v>0.25174888577123467</v>
      </c>
      <c r="W11" s="26"/>
    </row>
    <row r="12" spans="1:24" x14ac:dyDescent="0.2">
      <c r="A12" s="21" t="s">
        <v>53</v>
      </c>
      <c r="B12" s="7">
        <v>30</v>
      </c>
      <c r="C12" s="7">
        <v>5</v>
      </c>
      <c r="D12" s="22">
        <v>0.5</v>
      </c>
      <c r="E12" s="23">
        <v>16026</v>
      </c>
      <c r="F12" s="23">
        <v>35</v>
      </c>
      <c r="G12" s="23">
        <f t="shared" ref="G12:G23" si="15">F12*(1-EXP(-$E$2*$E$3))</f>
        <v>0</v>
      </c>
      <c r="H12" s="23">
        <f t="shared" si="0"/>
        <v>35</v>
      </c>
      <c r="I12" s="36">
        <f t="shared" si="1"/>
        <v>2.1839510794958192E-3</v>
      </c>
      <c r="J12" s="9">
        <f t="shared" si="14"/>
        <v>1.0860458621652651E-2</v>
      </c>
      <c r="K12" s="10">
        <f t="shared" si="2"/>
        <v>0.98913954137834736</v>
      </c>
      <c r="L12" s="7">
        <f t="shared" si="13"/>
        <v>97815.540118016739</v>
      </c>
      <c r="M12" s="7">
        <f t="shared" si="3"/>
        <v>1062.32162600632</v>
      </c>
      <c r="N12" s="7">
        <f t="shared" si="4"/>
        <v>486421.89652506786</v>
      </c>
      <c r="O12" s="7">
        <f t="shared" si="5"/>
        <v>4233501.4978081761</v>
      </c>
      <c r="P12" s="24">
        <f t="shared" si="6"/>
        <v>43.280459247072166</v>
      </c>
      <c r="Q12" s="24">
        <f t="shared" si="7"/>
        <v>0</v>
      </c>
      <c r="R12" s="25">
        <f t="shared" si="8"/>
        <v>3.3333878611661091E-6</v>
      </c>
      <c r="S12" s="7">
        <f t="shared" si="9"/>
        <v>54211404.875587918</v>
      </c>
      <c r="T12" s="7">
        <f t="shared" si="10"/>
        <v>571686411.35692465</v>
      </c>
      <c r="U12" s="26">
        <f t="shared" si="11"/>
        <v>5.9750584038927544E-2</v>
      </c>
      <c r="V12" s="27">
        <f t="shared" si="12"/>
        <v>0.24443932588462017</v>
      </c>
      <c r="W12" s="26"/>
    </row>
    <row r="13" spans="1:24" x14ac:dyDescent="0.2">
      <c r="A13" s="21" t="s">
        <v>54</v>
      </c>
      <c r="B13" s="7">
        <v>35</v>
      </c>
      <c r="C13" s="7">
        <v>5</v>
      </c>
      <c r="D13" s="22">
        <v>0.5</v>
      </c>
      <c r="E13" s="23">
        <v>19800</v>
      </c>
      <c r="F13" s="23">
        <v>34</v>
      </c>
      <c r="G13" s="23">
        <f t="shared" si="15"/>
        <v>0</v>
      </c>
      <c r="H13" s="23">
        <f t="shared" si="0"/>
        <v>34</v>
      </c>
      <c r="I13" s="36">
        <f t="shared" si="1"/>
        <v>1.7171717171717172E-3</v>
      </c>
      <c r="J13" s="9">
        <f t="shared" si="14"/>
        <v>8.5491576565250183E-3</v>
      </c>
      <c r="K13" s="10">
        <f t="shared" si="2"/>
        <v>0.99145084234347503</v>
      </c>
      <c r="L13" s="7">
        <f t="shared" si="13"/>
        <v>96753.218492010419</v>
      </c>
      <c r="M13" s="7">
        <f t="shared" si="3"/>
        <v>827.15851866440789</v>
      </c>
      <c r="N13" s="7">
        <f t="shared" si="4"/>
        <v>481698.19616339111</v>
      </c>
      <c r="O13" s="7">
        <f t="shared" si="5"/>
        <v>3747079.6012831083</v>
      </c>
      <c r="P13" s="24">
        <f t="shared" si="6"/>
        <v>38.728216587363761</v>
      </c>
      <c r="Q13" s="24">
        <f t="shared" si="7"/>
        <v>0</v>
      </c>
      <c r="R13" s="25">
        <f t="shared" si="8"/>
        <v>2.1312722051518486E-6</v>
      </c>
      <c r="S13" s="7">
        <f t="shared" si="9"/>
        <v>26639207.541059788</v>
      </c>
      <c r="T13" s="7">
        <f t="shared" si="10"/>
        <v>517475006.48133671</v>
      </c>
      <c r="U13" s="26">
        <f t="shared" si="11"/>
        <v>5.5278791149831905E-2</v>
      </c>
      <c r="V13" s="27">
        <f t="shared" si="12"/>
        <v>0.23511442139909644</v>
      </c>
      <c r="W13" s="26"/>
    </row>
    <row r="14" spans="1:24" x14ac:dyDescent="0.2">
      <c r="A14" s="21" t="s">
        <v>55</v>
      </c>
      <c r="B14" s="7">
        <v>40</v>
      </c>
      <c r="C14" s="7">
        <v>5</v>
      </c>
      <c r="D14" s="22">
        <v>0.5</v>
      </c>
      <c r="E14" s="23">
        <v>16076</v>
      </c>
      <c r="F14" s="23">
        <v>39</v>
      </c>
      <c r="G14" s="23">
        <f t="shared" si="15"/>
        <v>0</v>
      </c>
      <c r="H14" s="23">
        <f t="shared" si="0"/>
        <v>39</v>
      </c>
      <c r="I14" s="36">
        <f t="shared" si="1"/>
        <v>2.4259766110972881E-3</v>
      </c>
      <c r="J14" s="9">
        <f t="shared" si="14"/>
        <v>1.2056759514019848E-2</v>
      </c>
      <c r="K14" s="10">
        <f t="shared" si="2"/>
        <v>0.98794324048598015</v>
      </c>
      <c r="L14" s="7">
        <f t="shared" si="13"/>
        <v>95926.059973346011</v>
      </c>
      <c r="M14" s="7">
        <f t="shared" si="3"/>
        <v>1156.5574362260813</v>
      </c>
      <c r="N14" s="7">
        <f t="shared" si="4"/>
        <v>476738.90627616487</v>
      </c>
      <c r="O14" s="7">
        <f t="shared" si="5"/>
        <v>3265381.4051197171</v>
      </c>
      <c r="P14" s="24">
        <f t="shared" si="6"/>
        <v>34.040608006072958</v>
      </c>
      <c r="Q14" s="24">
        <f t="shared" si="7"/>
        <v>0</v>
      </c>
      <c r="R14" s="25">
        <f t="shared" si="8"/>
        <v>3.6823798386375689E-6</v>
      </c>
      <c r="S14" s="7">
        <f t="shared" si="9"/>
        <v>34536468.83927764</v>
      </c>
      <c r="T14" s="7">
        <f t="shared" si="10"/>
        <v>490835798.94027692</v>
      </c>
      <c r="U14" s="26">
        <f t="shared" si="11"/>
        <v>5.3341228871397674E-2</v>
      </c>
      <c r="V14" s="27">
        <f t="shared" si="12"/>
        <v>0.23095720138458051</v>
      </c>
      <c r="W14" s="26"/>
    </row>
    <row r="15" spans="1:24" x14ac:dyDescent="0.2">
      <c r="A15" s="21" t="s">
        <v>57</v>
      </c>
      <c r="B15" s="7">
        <v>45</v>
      </c>
      <c r="C15" s="7">
        <v>5</v>
      </c>
      <c r="D15" s="22">
        <v>0.5</v>
      </c>
      <c r="E15" s="23">
        <v>13404</v>
      </c>
      <c r="F15" s="23">
        <v>59</v>
      </c>
      <c r="G15" s="23">
        <f t="shared" si="15"/>
        <v>0</v>
      </c>
      <c r="H15" s="23">
        <f t="shared" si="0"/>
        <v>59</v>
      </c>
      <c r="I15" s="36">
        <f t="shared" si="1"/>
        <v>4.4016711429424055E-3</v>
      </c>
      <c r="J15" s="9">
        <f t="shared" si="14"/>
        <v>2.1768807881046379E-2</v>
      </c>
      <c r="K15" s="10">
        <f t="shared" si="2"/>
        <v>0.9782311921189536</v>
      </c>
      <c r="L15" s="7">
        <f t="shared" si="13"/>
        <v>94769.50253711993</v>
      </c>
      <c r="M15" s="7">
        <f t="shared" si="3"/>
        <v>2063.0190937129082</v>
      </c>
      <c r="N15" s="7">
        <f t="shared" si="4"/>
        <v>468689.96495131741</v>
      </c>
      <c r="O15" s="7">
        <f t="shared" si="5"/>
        <v>2788642.4988435521</v>
      </c>
      <c r="P15" s="24">
        <f t="shared" si="6"/>
        <v>29.425526400239136</v>
      </c>
      <c r="Q15" s="24">
        <f t="shared" si="7"/>
        <v>0</v>
      </c>
      <c r="R15" s="25">
        <f t="shared" si="8"/>
        <v>7.857036816767323E-6</v>
      </c>
      <c r="S15" s="7">
        <f t="shared" si="9"/>
        <v>53461529.78811197</v>
      </c>
      <c r="T15" s="7">
        <f t="shared" si="10"/>
        <v>456299330.1009993</v>
      </c>
      <c r="U15" s="26">
        <f t="shared" si="11"/>
        <v>5.0805722210845818E-2</v>
      </c>
      <c r="V15" s="27">
        <f t="shared" si="12"/>
        <v>0.22540124713684664</v>
      </c>
      <c r="W15" s="26"/>
    </row>
    <row r="16" spans="1:24" x14ac:dyDescent="0.2">
      <c r="A16" s="21" t="s">
        <v>58</v>
      </c>
      <c r="B16" s="7">
        <v>50</v>
      </c>
      <c r="C16" s="7">
        <v>5</v>
      </c>
      <c r="D16" s="22">
        <v>0.5</v>
      </c>
      <c r="E16" s="23">
        <v>13027</v>
      </c>
      <c r="F16" s="23">
        <v>108</v>
      </c>
      <c r="G16" s="23">
        <f t="shared" si="15"/>
        <v>0</v>
      </c>
      <c r="H16" s="23">
        <f t="shared" si="0"/>
        <v>108</v>
      </c>
      <c r="I16" s="36">
        <f t="shared" si="1"/>
        <v>8.2904736316880331E-3</v>
      </c>
      <c r="J16" s="9">
        <f t="shared" si="14"/>
        <v>4.0610664059562311E-2</v>
      </c>
      <c r="K16" s="10">
        <f t="shared" si="2"/>
        <v>0.95938933594043774</v>
      </c>
      <c r="L16" s="7">
        <f t="shared" si="13"/>
        <v>92706.483443407022</v>
      </c>
      <c r="M16" s="7">
        <f t="shared" si="3"/>
        <v>3764.8718552635692</v>
      </c>
      <c r="N16" s="7">
        <f t="shared" si="4"/>
        <v>454120.2375788762</v>
      </c>
      <c r="O16" s="7">
        <f t="shared" si="5"/>
        <v>2319952.5338922348</v>
      </c>
      <c r="P16" s="24">
        <f t="shared" si="6"/>
        <v>25.0247064468631</v>
      </c>
      <c r="Q16" s="24">
        <f t="shared" si="7"/>
        <v>0</v>
      </c>
      <c r="R16" s="25">
        <f t="shared" si="8"/>
        <v>1.4650461767392526E-5</v>
      </c>
      <c r="S16" s="7">
        <f t="shared" si="9"/>
        <v>69406482.44463636</v>
      </c>
      <c r="T16" s="7">
        <f t="shared" si="10"/>
        <v>402837800.31288731</v>
      </c>
      <c r="U16" s="26">
        <f t="shared" si="11"/>
        <v>4.687162393279095E-2</v>
      </c>
      <c r="V16" s="27">
        <f t="shared" si="12"/>
        <v>0.21649855411247196</v>
      </c>
      <c r="W16" s="26"/>
    </row>
    <row r="17" spans="1:23" x14ac:dyDescent="0.2">
      <c r="A17" s="21" t="s">
        <v>59</v>
      </c>
      <c r="B17" s="7">
        <v>55</v>
      </c>
      <c r="C17" s="7">
        <v>5</v>
      </c>
      <c r="D17" s="22">
        <v>0.5</v>
      </c>
      <c r="E17" s="23">
        <v>10051</v>
      </c>
      <c r="F17" s="23">
        <v>136</v>
      </c>
      <c r="G17" s="23">
        <f t="shared" si="15"/>
        <v>0</v>
      </c>
      <c r="H17" s="23">
        <f t="shared" si="0"/>
        <v>136</v>
      </c>
      <c r="I17" s="36">
        <f t="shared" si="1"/>
        <v>1.3530991941100388E-2</v>
      </c>
      <c r="J17" s="9">
        <f t="shared" si="14"/>
        <v>6.5441247233182565E-2</v>
      </c>
      <c r="K17" s="10">
        <f t="shared" si="2"/>
        <v>0.93455875276681744</v>
      </c>
      <c r="L17" s="7">
        <f t="shared" si="13"/>
        <v>88941.611588143453</v>
      </c>
      <c r="M17" s="7">
        <f t="shared" si="3"/>
        <v>5820.4499932573963</v>
      </c>
      <c r="N17" s="7">
        <f t="shared" si="4"/>
        <v>430156.93295757374</v>
      </c>
      <c r="O17" s="7">
        <f t="shared" si="5"/>
        <v>1865832.2963133585</v>
      </c>
      <c r="P17" s="24">
        <f t="shared" si="6"/>
        <v>20.978170543539907</v>
      </c>
      <c r="Q17" s="24">
        <f t="shared" si="7"/>
        <v>0</v>
      </c>
      <c r="R17" s="25">
        <f t="shared" si="8"/>
        <v>2.9428683665550983E-5</v>
      </c>
      <c r="S17" s="7">
        <f t="shared" si="9"/>
        <v>91009252.884026855</v>
      </c>
      <c r="T17" s="7">
        <f t="shared" si="10"/>
        <v>333431317.86825097</v>
      </c>
      <c r="U17" s="26">
        <f t="shared" si="11"/>
        <v>4.2149885585038113E-2</v>
      </c>
      <c r="V17" s="27">
        <f t="shared" si="12"/>
        <v>0.20530437302950494</v>
      </c>
      <c r="W17" s="26"/>
    </row>
    <row r="18" spans="1:23" x14ac:dyDescent="0.2">
      <c r="A18" s="21" t="s">
        <v>60</v>
      </c>
      <c r="B18" s="7">
        <v>60</v>
      </c>
      <c r="C18" s="7">
        <v>5</v>
      </c>
      <c r="D18" s="22">
        <v>0.5</v>
      </c>
      <c r="E18" s="23">
        <v>10220</v>
      </c>
      <c r="F18" s="23">
        <v>176</v>
      </c>
      <c r="G18" s="23">
        <f t="shared" si="15"/>
        <v>0</v>
      </c>
      <c r="H18" s="23">
        <f t="shared" si="0"/>
        <v>176</v>
      </c>
      <c r="I18" s="36">
        <f t="shared" si="1"/>
        <v>1.7221135029354209E-2</v>
      </c>
      <c r="J18" s="9">
        <f t="shared" si="14"/>
        <v>8.2551594746716694E-2</v>
      </c>
      <c r="K18" s="10">
        <f t="shared" si="2"/>
        <v>0.91744840525328331</v>
      </c>
      <c r="L18" s="7">
        <f t="shared" si="13"/>
        <v>83121.161594886056</v>
      </c>
      <c r="M18" s="7">
        <f t="shared" si="3"/>
        <v>6861.7844468573894</v>
      </c>
      <c r="N18" s="7">
        <f t="shared" si="4"/>
        <v>398451.34685728687</v>
      </c>
      <c r="O18" s="7">
        <f t="shared" si="5"/>
        <v>1435675.3633557847</v>
      </c>
      <c r="P18" s="24">
        <f t="shared" si="6"/>
        <v>17.272080127476386</v>
      </c>
      <c r="Q18" s="24">
        <f t="shared" si="7"/>
        <v>0</v>
      </c>
      <c r="R18" s="25">
        <f t="shared" si="8"/>
        <v>3.5523840971618459E-5</v>
      </c>
      <c r="S18" s="7">
        <f t="shared" si="9"/>
        <v>63630177.377862759</v>
      </c>
      <c r="T18" s="7">
        <f t="shared" si="10"/>
        <v>242422064.98422408</v>
      </c>
      <c r="U18" s="26">
        <f t="shared" si="11"/>
        <v>3.5087218293899998E-2</v>
      </c>
      <c r="V18" s="27">
        <f t="shared" si="12"/>
        <v>0.18731582499591432</v>
      </c>
      <c r="W18" s="26"/>
    </row>
    <row r="19" spans="1:23" x14ac:dyDescent="0.2">
      <c r="A19" s="21" t="s">
        <v>62</v>
      </c>
      <c r="B19" s="7">
        <v>65</v>
      </c>
      <c r="C19" s="7">
        <v>5</v>
      </c>
      <c r="D19" s="22">
        <v>0.5</v>
      </c>
      <c r="E19" s="23">
        <v>9190</v>
      </c>
      <c r="F19" s="23">
        <v>320</v>
      </c>
      <c r="G19" s="23">
        <f t="shared" si="15"/>
        <v>0</v>
      </c>
      <c r="H19" s="23">
        <f t="shared" si="0"/>
        <v>320</v>
      </c>
      <c r="I19" s="36">
        <f t="shared" si="1"/>
        <v>3.4820457018498369E-2</v>
      </c>
      <c r="J19" s="9">
        <f t="shared" si="14"/>
        <v>0.16016016016016016</v>
      </c>
      <c r="K19" s="10">
        <f t="shared" si="2"/>
        <v>0.8398398398398399</v>
      </c>
      <c r="L19" s="7">
        <f t="shared" si="13"/>
        <v>76259.377148028667</v>
      </c>
      <c r="M19" s="7">
        <f t="shared" si="3"/>
        <v>12213.714057742327</v>
      </c>
      <c r="N19" s="7">
        <f t="shared" si="4"/>
        <v>350762.60059578752</v>
      </c>
      <c r="O19" s="7">
        <f t="shared" si="5"/>
        <v>1037224.0164984977</v>
      </c>
      <c r="P19" s="24">
        <f t="shared" si="6"/>
        <v>13.601265251421088</v>
      </c>
      <c r="Q19" s="24">
        <f t="shared" si="7"/>
        <v>0</v>
      </c>
      <c r="R19" s="25">
        <f t="shared" si="8"/>
        <v>6.7321763392208213E-5</v>
      </c>
      <c r="S19" s="7">
        <f t="shared" si="9"/>
        <v>68405969.914066494</v>
      </c>
      <c r="T19" s="7">
        <f t="shared" si="10"/>
        <v>178791887.60636133</v>
      </c>
      <c r="U19" s="26">
        <f t="shared" si="11"/>
        <v>3.0744065861930063E-2</v>
      </c>
      <c r="V19" s="27">
        <f t="shared" si="12"/>
        <v>0.17533985816673306</v>
      </c>
      <c r="W19" s="26"/>
    </row>
    <row r="20" spans="1:23" x14ac:dyDescent="0.2">
      <c r="A20" s="21" t="s">
        <v>63</v>
      </c>
      <c r="B20" s="7">
        <v>70</v>
      </c>
      <c r="C20" s="7">
        <v>5</v>
      </c>
      <c r="D20" s="22">
        <v>0.5</v>
      </c>
      <c r="E20" s="23">
        <v>7427</v>
      </c>
      <c r="F20" s="23">
        <v>445</v>
      </c>
      <c r="G20" s="23">
        <f t="shared" si="15"/>
        <v>0</v>
      </c>
      <c r="H20" s="23">
        <f t="shared" si="0"/>
        <v>445</v>
      </c>
      <c r="I20" s="36">
        <f t="shared" si="1"/>
        <v>5.9916520802477446E-2</v>
      </c>
      <c r="J20" s="9">
        <f t="shared" si="14"/>
        <v>0.26055389659816147</v>
      </c>
      <c r="K20" s="10">
        <f t="shared" si="2"/>
        <v>0.73944610340183847</v>
      </c>
      <c r="L20" s="7">
        <f t="shared" si="13"/>
        <v>64045.66309028634</v>
      </c>
      <c r="M20" s="7">
        <f t="shared" si="3"/>
        <v>16687.34707838716</v>
      </c>
      <c r="N20" s="7">
        <f t="shared" si="4"/>
        <v>278509.94775546377</v>
      </c>
      <c r="O20" s="7">
        <f t="shared" si="5"/>
        <v>686461.41590271017</v>
      </c>
      <c r="P20" s="24">
        <f t="shared" si="6"/>
        <v>10.71831226003536</v>
      </c>
      <c r="Q20" s="24">
        <f t="shared" si="7"/>
        <v>0</v>
      </c>
      <c r="R20" s="25">
        <f t="shared" si="8"/>
        <v>1.1280845691532061E-4</v>
      </c>
      <c r="S20" s="7">
        <f t="shared" si="9"/>
        <v>57157515.019851111</v>
      </c>
      <c r="T20" s="7">
        <f t="shared" si="10"/>
        <v>110385917.69229484</v>
      </c>
      <c r="U20" s="26">
        <f t="shared" si="11"/>
        <v>2.6911271617540821E-2</v>
      </c>
      <c r="V20" s="27">
        <f t="shared" si="12"/>
        <v>0.16404655320225664</v>
      </c>
      <c r="W20" s="26"/>
    </row>
    <row r="21" spans="1:23" x14ac:dyDescent="0.2">
      <c r="A21" s="21" t="s">
        <v>64</v>
      </c>
      <c r="B21" s="7">
        <v>75</v>
      </c>
      <c r="C21" s="7">
        <v>5</v>
      </c>
      <c r="D21" s="22">
        <v>0.5</v>
      </c>
      <c r="E21" s="23">
        <v>5231</v>
      </c>
      <c r="F21" s="23">
        <v>414</v>
      </c>
      <c r="G21" s="23">
        <f t="shared" si="15"/>
        <v>0</v>
      </c>
      <c r="H21" s="23">
        <f t="shared" si="0"/>
        <v>414</v>
      </c>
      <c r="I21" s="36">
        <f t="shared" si="1"/>
        <v>7.9143567195564896E-2</v>
      </c>
      <c r="J21" s="9">
        <f t="shared" si="14"/>
        <v>0.33035429300989466</v>
      </c>
      <c r="K21" s="10">
        <f t="shared" si="2"/>
        <v>0.66964570699010539</v>
      </c>
      <c r="L21" s="7">
        <f t="shared" si="13"/>
        <v>47358.31601189918</v>
      </c>
      <c r="M21" s="7">
        <f t="shared" si="3"/>
        <v>15645.023004250124</v>
      </c>
      <c r="N21" s="7">
        <f t="shared" si="4"/>
        <v>197679.02254887059</v>
      </c>
      <c r="O21" s="7">
        <f t="shared" si="5"/>
        <v>407951.4681472464</v>
      </c>
      <c r="P21" s="24">
        <f t="shared" si="6"/>
        <v>8.614146416117185</v>
      </c>
      <c r="Q21" s="24">
        <f t="shared" si="7"/>
        <v>0</v>
      </c>
      <c r="R21" s="25">
        <f t="shared" si="8"/>
        <v>1.7652436490570323E-4</v>
      </c>
      <c r="S21" s="7">
        <f t="shared" si="9"/>
        <v>33004917.480130672</v>
      </c>
      <c r="T21" s="7">
        <f t="shared" si="10"/>
        <v>53228402.672443733</v>
      </c>
      <c r="U21" s="26">
        <f t="shared" si="11"/>
        <v>2.3732906669025385E-2</v>
      </c>
      <c r="V21" s="27">
        <f t="shared" si="12"/>
        <v>0.15405488200321787</v>
      </c>
      <c r="W21" s="26"/>
    </row>
    <row r="22" spans="1:23" x14ac:dyDescent="0.2">
      <c r="A22" s="21" t="s">
        <v>65</v>
      </c>
      <c r="B22" s="7">
        <v>80</v>
      </c>
      <c r="C22" s="7">
        <v>5</v>
      </c>
      <c r="D22" s="22">
        <v>0.5</v>
      </c>
      <c r="E22" s="23">
        <v>2884</v>
      </c>
      <c r="F22" s="23">
        <v>355</v>
      </c>
      <c r="G22" s="23">
        <f t="shared" si="15"/>
        <v>0</v>
      </c>
      <c r="H22" s="23">
        <f t="shared" si="0"/>
        <v>355</v>
      </c>
      <c r="I22" s="36">
        <f t="shared" si="1"/>
        <v>0.12309292649098474</v>
      </c>
      <c r="J22" s="9">
        <f t="shared" si="14"/>
        <v>0.47063502585178313</v>
      </c>
      <c r="K22" s="10">
        <f t="shared" si="2"/>
        <v>0.52936497414821693</v>
      </c>
      <c r="L22" s="7">
        <f t="shared" si="13"/>
        <v>31713.293007649056</v>
      </c>
      <c r="M22" s="7">
        <f t="shared" si="3"/>
        <v>14925.386474500086</v>
      </c>
      <c r="N22" s="7">
        <f t="shared" si="4"/>
        <v>121252.99885199507</v>
      </c>
      <c r="O22" s="7">
        <f t="shared" si="5"/>
        <v>210272.44559837578</v>
      </c>
      <c r="P22" s="24">
        <f t="shared" si="6"/>
        <v>6.6304197910844307</v>
      </c>
      <c r="Q22" s="24">
        <f t="shared" si="7"/>
        <v>0</v>
      </c>
      <c r="R22" s="25">
        <f t="shared" si="8"/>
        <v>3.3028993542791264E-4</v>
      </c>
      <c r="S22" s="7">
        <f t="shared" si="9"/>
        <v>20223485.192313056</v>
      </c>
      <c r="T22" s="7">
        <f>S22</f>
        <v>20223485.192313056</v>
      </c>
      <c r="U22" s="26">
        <f t="shared" si="11"/>
        <v>2.0108205785806559E-2</v>
      </c>
      <c r="V22" s="27">
        <f t="shared" si="12"/>
        <v>0.14180340540976638</v>
      </c>
      <c r="W22" s="26"/>
    </row>
    <row r="23" spans="1:23" x14ac:dyDescent="0.2">
      <c r="A23" s="21" t="s">
        <v>66</v>
      </c>
      <c r="B23" s="7">
        <v>85</v>
      </c>
      <c r="C23" s="7">
        <f>2/I23</f>
        <v>10.605187319884726</v>
      </c>
      <c r="D23" s="22">
        <v>0.5</v>
      </c>
      <c r="E23" s="23">
        <v>1840</v>
      </c>
      <c r="F23" s="23">
        <v>347</v>
      </c>
      <c r="G23" s="23">
        <f t="shared" si="15"/>
        <v>0</v>
      </c>
      <c r="H23" s="23">
        <f t="shared" si="0"/>
        <v>347</v>
      </c>
      <c r="I23" s="36">
        <f t="shared" si="1"/>
        <v>0.18858695652173912</v>
      </c>
      <c r="J23" s="9">
        <v>1</v>
      </c>
      <c r="K23" s="10">
        <f t="shared" si="2"/>
        <v>0</v>
      </c>
      <c r="L23" s="7">
        <f t="shared" si="13"/>
        <v>16787.906533148969</v>
      </c>
      <c r="M23" s="7">
        <f t="shared" si="3"/>
        <v>16787.906533148969</v>
      </c>
      <c r="N23" s="7">
        <f>L23/I23</f>
        <v>89019.446746380709</v>
      </c>
      <c r="O23" s="7">
        <f>N23</f>
        <v>89019.446746380709</v>
      </c>
      <c r="P23" s="24">
        <f t="shared" si="6"/>
        <v>5.3025936599423638</v>
      </c>
      <c r="Q23" s="24">
        <f t="shared" si="7"/>
        <v>0</v>
      </c>
      <c r="R23" s="25">
        <f t="shared" si="8"/>
        <v>1.5997449922552684E-19</v>
      </c>
      <c r="S23" s="7">
        <f t="shared" si="9"/>
        <v>1.267711823929365E-9</v>
      </c>
      <c r="T23" s="7">
        <f>S23</f>
        <v>1.267711823929365E-9</v>
      </c>
      <c r="U23" s="26">
        <f t="shared" si="11"/>
        <v>4.4980829055796796E-18</v>
      </c>
      <c r="V23" s="27">
        <f t="shared" si="12"/>
        <v>2.1208684319352955E-9</v>
      </c>
      <c r="W23" s="26"/>
    </row>
    <row r="24" spans="1:23" x14ac:dyDescent="0.2">
      <c r="A24" s="38" t="s">
        <v>74</v>
      </c>
      <c r="E24" s="6"/>
      <c r="F24" s="6"/>
      <c r="G24" s="6"/>
      <c r="H24" s="6"/>
      <c r="Q24" s="32">
        <f>SUM(Q5:Q23)</f>
        <v>0</v>
      </c>
    </row>
    <row r="25" spans="1:23" x14ac:dyDescent="0.2">
      <c r="E25" s="21"/>
      <c r="Q25" s="32" t="s">
        <v>75</v>
      </c>
    </row>
  </sheetData>
  <sheetProtection selectLockedCells="1" selectUnlockedCells="1"/>
  <hyperlinks>
    <hyperlink ref="A24" r:id="rId1" display="http://www.ons.gov.uk/ons/rel/subnational-health4/life-expec-at-birth-age-65/2004-06-to-2008-10/ref-life-table-template.xls?format=print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5703125" style="6" customWidth="1"/>
    <col min="2" max="3" width="3" style="7" customWidth="1"/>
    <col min="4" max="4" width="4" style="8" customWidth="1"/>
    <col min="5" max="5" width="13.5703125" style="7" customWidth="1"/>
    <col min="6" max="6" width="10.5703125" style="7" customWidth="1"/>
    <col min="7" max="7" width="6.5703125" style="7" customWidth="1"/>
    <col min="8" max="8" width="12.42578125" style="7" customWidth="1"/>
    <col min="9" max="9" width="12.42578125" style="8" customWidth="1"/>
    <col min="10" max="10" width="9.5703125" style="9" customWidth="1"/>
    <col min="11" max="11" width="11.5703125" style="10" customWidth="1"/>
    <col min="12" max="12" width="11.85546875" style="8" customWidth="1"/>
    <col min="13" max="13" width="6.5703125" style="8" customWidth="1"/>
    <col min="14" max="14" width="7" style="7" customWidth="1"/>
    <col min="15" max="15" width="10.5703125" style="8" customWidth="1"/>
    <col min="16" max="16" width="5.5703125" style="8" customWidth="1"/>
    <col min="17" max="17" width="11.5703125" style="8" customWidth="1"/>
    <col min="18" max="18" width="11.5703125" style="10" customWidth="1"/>
    <col min="19" max="19" width="21" style="8" customWidth="1"/>
    <col min="20" max="20" width="25.7109375" style="8" customWidth="1"/>
    <col min="21" max="21" width="8.5703125" style="8" customWidth="1"/>
    <col min="22" max="22" width="7.5703125" style="8" customWidth="1"/>
    <col min="23" max="23" width="12.42578125" style="8" customWidth="1"/>
    <col min="24" max="24" width="12.42578125" style="6" customWidth="1"/>
    <col min="25" max="16384" width="9.140625" style="6"/>
  </cols>
  <sheetData>
    <row r="1" spans="1:24" x14ac:dyDescent="0.2">
      <c r="A1" s="30" t="s">
        <v>68</v>
      </c>
      <c r="B1" s="31"/>
      <c r="C1" s="31"/>
      <c r="D1" s="32"/>
      <c r="E1" s="33">
        <v>1.08</v>
      </c>
      <c r="F1" t="s">
        <v>76</v>
      </c>
      <c r="G1"/>
      <c r="H1"/>
      <c r="I1"/>
      <c r="J1"/>
      <c r="K1"/>
      <c r="L1"/>
    </row>
    <row r="2" spans="1:24" x14ac:dyDescent="0.2">
      <c r="A2" s="30" t="s">
        <v>69</v>
      </c>
      <c r="B2" s="31"/>
      <c r="C2" s="31"/>
      <c r="D2" s="32"/>
      <c r="E2" s="33">
        <f>LN(E1)/10</f>
        <v>7.6961041136128392E-3</v>
      </c>
      <c r="F2"/>
      <c r="G2"/>
      <c r="H2"/>
      <c r="J2"/>
      <c r="K2"/>
      <c r="L2"/>
    </row>
    <row r="3" spans="1:24" ht="14.25" customHeight="1" x14ac:dyDescent="0.2">
      <c r="A3" s="34" t="s">
        <v>70</v>
      </c>
      <c r="B3" s="31"/>
      <c r="C3" s="31"/>
      <c r="D3" s="32"/>
      <c r="E3" s="34">
        <v>3</v>
      </c>
      <c r="F3"/>
      <c r="G3"/>
      <c r="H3"/>
      <c r="J3"/>
      <c r="K3"/>
      <c r="L3"/>
    </row>
    <row r="4" spans="1:24" s="20" customFormat="1" ht="39.75" x14ac:dyDescent="0.3">
      <c r="A4" s="13"/>
      <c r="B4" s="14" t="s">
        <v>2</v>
      </c>
      <c r="C4" s="14" t="s">
        <v>4</v>
      </c>
      <c r="D4" s="15" t="s">
        <v>6</v>
      </c>
      <c r="E4" s="16" t="s">
        <v>8</v>
      </c>
      <c r="F4" s="16" t="s">
        <v>10</v>
      </c>
      <c r="G4" s="16" t="s">
        <v>71</v>
      </c>
      <c r="H4" s="16" t="s">
        <v>72</v>
      </c>
      <c r="I4" s="15" t="s">
        <v>12</v>
      </c>
      <c r="J4" s="15" t="s">
        <v>14</v>
      </c>
      <c r="K4" s="15" t="s">
        <v>16</v>
      </c>
      <c r="L4" s="15" t="s">
        <v>18</v>
      </c>
      <c r="M4" s="15" t="s">
        <v>20</v>
      </c>
      <c r="N4" s="17" t="s">
        <v>22</v>
      </c>
      <c r="O4" s="15" t="s">
        <v>24</v>
      </c>
      <c r="P4" s="15" t="s">
        <v>26</v>
      </c>
      <c r="Q4" s="15" t="s">
        <v>73</v>
      </c>
      <c r="R4" s="15" t="s">
        <v>28</v>
      </c>
      <c r="S4" s="18" t="s">
        <v>30</v>
      </c>
      <c r="T4" s="18" t="s">
        <v>32</v>
      </c>
      <c r="U4" s="16" t="s">
        <v>34</v>
      </c>
      <c r="V4" s="16" t="s">
        <v>36</v>
      </c>
      <c r="W4" s="19" t="s">
        <v>38</v>
      </c>
      <c r="X4" s="19" t="s">
        <v>40</v>
      </c>
    </row>
    <row r="5" spans="1:24" x14ac:dyDescent="0.2">
      <c r="A5" s="21" t="s">
        <v>44</v>
      </c>
      <c r="B5" s="7">
        <v>0</v>
      </c>
      <c r="C5" s="7">
        <v>1</v>
      </c>
      <c r="D5" s="22">
        <v>0.1</v>
      </c>
      <c r="E5" s="23">
        <v>2533</v>
      </c>
      <c r="F5" s="23">
        <v>20</v>
      </c>
      <c r="G5" s="23"/>
      <c r="H5" s="23">
        <f t="shared" ref="H5:H23" si="0">F5-G5</f>
        <v>20</v>
      </c>
      <c r="I5" s="10">
        <f t="shared" ref="I5:I23" si="1">H5/E5</f>
        <v>7.895775759968417E-3</v>
      </c>
      <c r="J5" s="9">
        <f>C5*I5/(1+C5*(1-D5)*I5)</f>
        <v>7.8400627205017642E-3</v>
      </c>
      <c r="K5" s="10">
        <f t="shared" ref="K5:K23" si="2">1-J5</f>
        <v>0.99215993727949825</v>
      </c>
      <c r="L5" s="7">
        <v>100000</v>
      </c>
      <c r="M5" s="7">
        <f t="shared" ref="M5:M23" si="3">L5-L6</f>
        <v>784.00627205017372</v>
      </c>
      <c r="N5" s="7">
        <f t="shared" ref="N5:N22" si="4">C5*(L6+(D5*M5))</f>
        <v>99294.394355154844</v>
      </c>
      <c r="O5" s="7">
        <f t="shared" ref="O5:O22" si="5">O6+N5</f>
        <v>7223637.6111186752</v>
      </c>
      <c r="P5" s="35">
        <f t="shared" ref="P5:P23" si="6">O5/L5</f>
        <v>72.236376111186757</v>
      </c>
      <c r="Q5" s="24">
        <f t="shared" ref="Q5:Q23" si="7">G5*P5</f>
        <v>0</v>
      </c>
      <c r="R5" s="25">
        <f t="shared" ref="R5:R23" si="8">(C5^2*I5*(1-D5*C5*I5))/(E5*(1+(1-D5)*C5*I5)^3)</f>
        <v>3.0492340795924589E-6</v>
      </c>
      <c r="S5" s="7">
        <f t="shared" ref="S5:S23" si="9">(L5^2)*(((1-D5)*C5+P6)^2)*R5</f>
        <v>161189234.93578398</v>
      </c>
      <c r="T5" s="7">
        <f t="shared" ref="T5:T21" si="10">T6+S5</f>
        <v>851262270.08263993</v>
      </c>
      <c r="U5" s="26">
        <f t="shared" ref="U5:U23" si="11">T5/(L5^2)</f>
        <v>8.5126227008263999E-2</v>
      </c>
      <c r="V5" s="27">
        <f t="shared" ref="V5:V23" si="12">SQRT(U5)</f>
        <v>0.29176399196656189</v>
      </c>
      <c r="W5" s="24">
        <f>(P5-(1.96*V5))</f>
        <v>71.664518686932297</v>
      </c>
      <c r="X5" s="24">
        <f>(P5+(1.96*V5))</f>
        <v>72.808233535441218</v>
      </c>
    </row>
    <row r="6" spans="1:24" x14ac:dyDescent="0.2">
      <c r="A6" s="28" t="s">
        <v>45</v>
      </c>
      <c r="B6" s="29" t="s">
        <v>46</v>
      </c>
      <c r="C6" s="7">
        <v>4</v>
      </c>
      <c r="D6" s="22">
        <v>0.5</v>
      </c>
      <c r="E6" s="23">
        <v>11130</v>
      </c>
      <c r="F6" s="23">
        <v>1</v>
      </c>
      <c r="G6" s="23"/>
      <c r="H6" s="23">
        <f t="shared" si="0"/>
        <v>1</v>
      </c>
      <c r="I6" s="10">
        <f t="shared" si="1"/>
        <v>8.9847259658580413E-5</v>
      </c>
      <c r="J6" s="9">
        <f>(C6*I6)/(1+(C6*(1-D6)*I6))</f>
        <v>3.5932446999640676E-4</v>
      </c>
      <c r="K6" s="10">
        <f t="shared" si="2"/>
        <v>0.99964067553000358</v>
      </c>
      <c r="L6" s="7">
        <f t="shared" ref="L6:L23" si="13">K5*L5</f>
        <v>99215.993727949826</v>
      </c>
      <c r="M6" s="7">
        <f t="shared" si="3"/>
        <v>35.650734361464856</v>
      </c>
      <c r="N6" s="7">
        <f t="shared" si="4"/>
        <v>396792.67344307638</v>
      </c>
      <c r="O6" s="7">
        <f t="shared" si="5"/>
        <v>7124343.2167635206</v>
      </c>
      <c r="P6" s="24">
        <f t="shared" si="6"/>
        <v>71.806398838260534</v>
      </c>
      <c r="Q6" s="24">
        <f t="shared" si="7"/>
        <v>0</v>
      </c>
      <c r="R6" s="25">
        <f t="shared" si="8"/>
        <v>1.2906768089172424E-7</v>
      </c>
      <c r="S6" s="7">
        <f t="shared" si="9"/>
        <v>6195601.9764976241</v>
      </c>
      <c r="T6" s="7">
        <f t="shared" si="10"/>
        <v>690073035.14685595</v>
      </c>
      <c r="U6" s="26">
        <f t="shared" si="11"/>
        <v>7.0102205954652469E-2</v>
      </c>
      <c r="V6" s="27">
        <f t="shared" si="12"/>
        <v>0.26476821175256759</v>
      </c>
      <c r="W6" s="26"/>
    </row>
    <row r="7" spans="1:24" x14ac:dyDescent="0.2">
      <c r="A7" s="21" t="s">
        <v>47</v>
      </c>
      <c r="B7" s="7">
        <v>5</v>
      </c>
      <c r="C7" s="7">
        <v>5</v>
      </c>
      <c r="D7" s="22">
        <v>0.5</v>
      </c>
      <c r="E7" s="23">
        <v>15519</v>
      </c>
      <c r="F7" s="23">
        <v>2</v>
      </c>
      <c r="G7" s="23"/>
      <c r="H7" s="23">
        <f t="shared" si="0"/>
        <v>2</v>
      </c>
      <c r="I7" s="10">
        <f t="shared" si="1"/>
        <v>1.2887428313680004E-4</v>
      </c>
      <c r="J7" s="9">
        <f t="shared" ref="J7:J22" si="14">C7*I7/(1+C7*(1-D7)*I7)</f>
        <v>6.4416387528987368E-4</v>
      </c>
      <c r="K7" s="10">
        <f t="shared" si="2"/>
        <v>0.99935583612471013</v>
      </c>
      <c r="L7" s="7">
        <f t="shared" si="13"/>
        <v>99180.342993588361</v>
      </c>
      <c r="M7" s="7">
        <f t="shared" si="3"/>
        <v>63.888394095323747</v>
      </c>
      <c r="N7" s="7">
        <f t="shared" si="4"/>
        <v>495741.99398270348</v>
      </c>
      <c r="O7" s="7">
        <f t="shared" si="5"/>
        <v>6727550.5433204444</v>
      </c>
      <c r="P7" s="24">
        <f t="shared" si="6"/>
        <v>67.831491001753804</v>
      </c>
      <c r="Q7" s="24">
        <f t="shared" si="7"/>
        <v>0</v>
      </c>
      <c r="R7" s="25">
        <f t="shared" si="8"/>
        <v>2.0733990214881651E-7</v>
      </c>
      <c r="S7" s="7">
        <f t="shared" si="9"/>
        <v>8716435.7754025981</v>
      </c>
      <c r="T7" s="7">
        <f t="shared" si="10"/>
        <v>683877433.1703583</v>
      </c>
      <c r="U7" s="26">
        <f t="shared" si="11"/>
        <v>6.9522769010442312E-2</v>
      </c>
      <c r="V7" s="27">
        <f t="shared" si="12"/>
        <v>0.26367170688271108</v>
      </c>
      <c r="W7" s="26"/>
    </row>
    <row r="8" spans="1:24" x14ac:dyDescent="0.2">
      <c r="A8" s="21" t="s">
        <v>48</v>
      </c>
      <c r="B8" s="7">
        <v>10</v>
      </c>
      <c r="C8" s="7">
        <v>5</v>
      </c>
      <c r="D8" s="22">
        <v>0.5</v>
      </c>
      <c r="E8" s="23">
        <v>16409</v>
      </c>
      <c r="F8" s="23">
        <v>4</v>
      </c>
      <c r="G8" s="23"/>
      <c r="H8" s="23">
        <f t="shared" si="0"/>
        <v>4</v>
      </c>
      <c r="I8" s="10">
        <f t="shared" si="1"/>
        <v>2.4376866353830216E-4</v>
      </c>
      <c r="J8" s="9">
        <f t="shared" si="14"/>
        <v>1.2181009805712895E-3</v>
      </c>
      <c r="K8" s="10">
        <f t="shared" si="2"/>
        <v>0.99878189901942871</v>
      </c>
      <c r="L8" s="7">
        <f t="shared" si="13"/>
        <v>99116.454599493038</v>
      </c>
      <c r="M8" s="7">
        <f t="shared" si="3"/>
        <v>120.73385053839593</v>
      </c>
      <c r="N8" s="7">
        <f t="shared" si="4"/>
        <v>495280.43837111921</v>
      </c>
      <c r="O8" s="7">
        <f t="shared" si="5"/>
        <v>6231808.549337741</v>
      </c>
      <c r="P8" s="24">
        <f t="shared" si="6"/>
        <v>62.873602314762536</v>
      </c>
      <c r="Q8" s="24">
        <f t="shared" si="7"/>
        <v>0</v>
      </c>
      <c r="R8" s="25">
        <f t="shared" si="8"/>
        <v>3.7049065429454313E-7</v>
      </c>
      <c r="S8" s="7">
        <f t="shared" si="9"/>
        <v>13299080.918023437</v>
      </c>
      <c r="T8" s="7">
        <f t="shared" si="10"/>
        <v>675160997.39495575</v>
      </c>
      <c r="U8" s="26">
        <f t="shared" si="11"/>
        <v>6.8725170864349247E-2</v>
      </c>
      <c r="V8" s="27">
        <f t="shared" si="12"/>
        <v>0.26215486046295089</v>
      </c>
      <c r="W8" s="26"/>
    </row>
    <row r="9" spans="1:24" x14ac:dyDescent="0.2">
      <c r="A9" s="21" t="s">
        <v>50</v>
      </c>
      <c r="B9" s="7">
        <v>15</v>
      </c>
      <c r="C9" s="7">
        <v>5</v>
      </c>
      <c r="D9" s="22">
        <v>0.5</v>
      </c>
      <c r="E9" s="23">
        <v>16133</v>
      </c>
      <c r="F9" s="23">
        <v>9</v>
      </c>
      <c r="G9" s="23"/>
      <c r="H9" s="23">
        <f t="shared" si="0"/>
        <v>9</v>
      </c>
      <c r="I9" s="10">
        <f t="shared" si="1"/>
        <v>5.5786276575962314E-4</v>
      </c>
      <c r="J9" s="9">
        <f t="shared" si="14"/>
        <v>2.78542911082913E-3</v>
      </c>
      <c r="K9" s="10">
        <f t="shared" si="2"/>
        <v>0.99721457088917087</v>
      </c>
      <c r="L9" s="7">
        <f t="shared" si="13"/>
        <v>98995.720748954642</v>
      </c>
      <c r="M9" s="7">
        <f t="shared" si="3"/>
        <v>275.74556242165272</v>
      </c>
      <c r="N9" s="7">
        <f t="shared" si="4"/>
        <v>494289.23983871908</v>
      </c>
      <c r="O9" s="7">
        <f t="shared" si="5"/>
        <v>5736528.1109666219</v>
      </c>
      <c r="P9" s="24">
        <f t="shared" si="6"/>
        <v>57.947233148733829</v>
      </c>
      <c r="Q9" s="24">
        <f t="shared" si="7"/>
        <v>0</v>
      </c>
      <c r="R9" s="25">
        <f t="shared" si="8"/>
        <v>8.5966713982782184E-7</v>
      </c>
      <c r="S9" s="7">
        <f t="shared" si="9"/>
        <v>26046279.582532588</v>
      </c>
      <c r="T9" s="7">
        <f t="shared" si="10"/>
        <v>661861916.47693229</v>
      </c>
      <c r="U9" s="26">
        <f t="shared" si="11"/>
        <v>6.7535877750163995E-2</v>
      </c>
      <c r="V9" s="27">
        <f t="shared" si="12"/>
        <v>0.25987665872518062</v>
      </c>
      <c r="W9" s="26"/>
    </row>
    <row r="10" spans="1:24" x14ac:dyDescent="0.2">
      <c r="A10" s="21" t="s">
        <v>51</v>
      </c>
      <c r="B10" s="7">
        <v>20</v>
      </c>
      <c r="C10" s="7">
        <v>5</v>
      </c>
      <c r="D10" s="22">
        <v>0.5</v>
      </c>
      <c r="E10" s="23">
        <v>21482</v>
      </c>
      <c r="F10" s="23">
        <v>10</v>
      </c>
      <c r="G10" s="23"/>
      <c r="H10" s="23">
        <f t="shared" si="0"/>
        <v>10</v>
      </c>
      <c r="I10" s="10">
        <f t="shared" si="1"/>
        <v>4.6550600502746485E-4</v>
      </c>
      <c r="J10" s="9">
        <f t="shared" si="14"/>
        <v>2.3248244757520806E-3</v>
      </c>
      <c r="K10" s="10">
        <f t="shared" si="2"/>
        <v>0.99767517552424789</v>
      </c>
      <c r="L10" s="7">
        <f t="shared" si="13"/>
        <v>98719.975186532989</v>
      </c>
      <c r="M10" s="7">
        <f t="shared" si="3"/>
        <v>229.50661455928639</v>
      </c>
      <c r="N10" s="7">
        <f t="shared" si="4"/>
        <v>493026.10939626669</v>
      </c>
      <c r="O10" s="7">
        <f t="shared" si="5"/>
        <v>5242238.8711279025</v>
      </c>
      <c r="P10" s="24">
        <f t="shared" si="6"/>
        <v>53.102108881435669</v>
      </c>
      <c r="Q10" s="24">
        <f t="shared" si="7"/>
        <v>0</v>
      </c>
      <c r="R10" s="25">
        <f t="shared" si="8"/>
        <v>5.3922436111708401E-7</v>
      </c>
      <c r="S10" s="7">
        <f t="shared" si="9"/>
        <v>13518810.518637087</v>
      </c>
      <c r="T10" s="7">
        <f t="shared" si="10"/>
        <v>635815636.89439964</v>
      </c>
      <c r="U10" s="26">
        <f t="shared" si="11"/>
        <v>6.5241078154669965E-2</v>
      </c>
      <c r="V10" s="27">
        <f t="shared" si="12"/>
        <v>0.2554233312653133</v>
      </c>
      <c r="W10" s="26"/>
    </row>
    <row r="11" spans="1:24" x14ac:dyDescent="0.2">
      <c r="A11" s="21" t="s">
        <v>52</v>
      </c>
      <c r="B11" s="7">
        <v>25</v>
      </c>
      <c r="C11" s="7">
        <v>5</v>
      </c>
      <c r="D11" s="22">
        <v>0.5</v>
      </c>
      <c r="E11" s="23">
        <v>15997</v>
      </c>
      <c r="F11" s="23">
        <v>22</v>
      </c>
      <c r="G11" s="23"/>
      <c r="H11" s="23">
        <f t="shared" si="0"/>
        <v>22</v>
      </c>
      <c r="I11" s="10">
        <f t="shared" si="1"/>
        <v>1.3752578608489093E-3</v>
      </c>
      <c r="J11" s="9">
        <f t="shared" si="14"/>
        <v>6.8527286319461748E-3</v>
      </c>
      <c r="K11" s="10">
        <f t="shared" si="2"/>
        <v>0.99314727136805381</v>
      </c>
      <c r="L11" s="7">
        <f t="shared" si="13"/>
        <v>98490.468571973703</v>
      </c>
      <c r="M11" s="7">
        <f t="shared" si="3"/>
        <v>674.92845395696349</v>
      </c>
      <c r="N11" s="7">
        <f t="shared" si="4"/>
        <v>490765.02172497613</v>
      </c>
      <c r="O11" s="7">
        <f t="shared" si="5"/>
        <v>4749212.7617316358</v>
      </c>
      <c r="P11" s="24">
        <f t="shared" si="6"/>
        <v>48.220024034722329</v>
      </c>
      <c r="Q11" s="24">
        <f t="shared" si="7"/>
        <v>0</v>
      </c>
      <c r="R11" s="25">
        <f t="shared" si="8"/>
        <v>2.1199130146533396E-6</v>
      </c>
      <c r="S11" s="7">
        <f t="shared" si="9"/>
        <v>43580483.175634518</v>
      </c>
      <c r="T11" s="7">
        <f t="shared" si="10"/>
        <v>622296826.37576258</v>
      </c>
      <c r="U11" s="26">
        <f t="shared" si="11"/>
        <v>6.4151849098711952E-2</v>
      </c>
      <c r="V11" s="27">
        <f t="shared" si="12"/>
        <v>0.25328215313896862</v>
      </c>
      <c r="W11" s="26"/>
    </row>
    <row r="12" spans="1:24" x14ac:dyDescent="0.2">
      <c r="A12" s="21" t="s">
        <v>53</v>
      </c>
      <c r="B12" s="7">
        <v>30</v>
      </c>
      <c r="C12" s="7">
        <v>5</v>
      </c>
      <c r="D12" s="22">
        <v>0.5</v>
      </c>
      <c r="E12" s="23">
        <v>16026</v>
      </c>
      <c r="F12" s="23">
        <v>35</v>
      </c>
      <c r="G12" s="37">
        <f t="shared" ref="G12:G23" si="15">F12*(1-EXP(-$E$2*$E$3))</f>
        <v>0.79883358637326096</v>
      </c>
      <c r="H12" s="23">
        <f t="shared" si="0"/>
        <v>34.201166413626737</v>
      </c>
      <c r="I12" s="36">
        <f t="shared" si="1"/>
        <v>2.1341049802587504E-3</v>
      </c>
      <c r="J12" s="9">
        <f t="shared" si="14"/>
        <v>1.0613896975306366E-2</v>
      </c>
      <c r="K12" s="10">
        <f t="shared" si="2"/>
        <v>0.98938610302469365</v>
      </c>
      <c r="L12" s="7">
        <f t="shared" si="13"/>
        <v>97815.540118016739</v>
      </c>
      <c r="M12" s="7">
        <f t="shared" si="3"/>
        <v>1038.2040653965814</v>
      </c>
      <c r="N12" s="7">
        <f t="shared" si="4"/>
        <v>486482.19042659225</v>
      </c>
      <c r="O12" s="7">
        <f t="shared" si="5"/>
        <v>4258447.7400066592</v>
      </c>
      <c r="P12" s="24">
        <f t="shared" si="6"/>
        <v>43.535492774141431</v>
      </c>
      <c r="Q12" s="24">
        <f>G12*P12</f>
        <v>34.777613827294587</v>
      </c>
      <c r="R12" s="25">
        <f t="shared" si="8"/>
        <v>3.2589269359387876E-6</v>
      </c>
      <c r="S12" s="7">
        <f t="shared" si="9"/>
        <v>53638673.944289714</v>
      </c>
      <c r="T12" s="7">
        <f t="shared" si="10"/>
        <v>578716343.20012808</v>
      </c>
      <c r="U12" s="26">
        <f t="shared" si="11"/>
        <v>6.0485326941751259E-2</v>
      </c>
      <c r="V12" s="27">
        <f t="shared" si="12"/>
        <v>0.24593764848382052</v>
      </c>
      <c r="W12" s="26"/>
    </row>
    <row r="13" spans="1:24" x14ac:dyDescent="0.2">
      <c r="A13" s="21" t="s">
        <v>54</v>
      </c>
      <c r="B13" s="7">
        <v>35</v>
      </c>
      <c r="C13" s="7">
        <v>5</v>
      </c>
      <c r="D13" s="22">
        <v>0.5</v>
      </c>
      <c r="E13" s="23">
        <v>19800</v>
      </c>
      <c r="F13" s="23">
        <v>34</v>
      </c>
      <c r="G13" s="37">
        <f t="shared" si="15"/>
        <v>0.77600976961973922</v>
      </c>
      <c r="H13" s="23">
        <f t="shared" si="0"/>
        <v>33.223990230380259</v>
      </c>
      <c r="I13" s="36">
        <f t="shared" si="1"/>
        <v>1.6779793045646595E-3</v>
      </c>
      <c r="J13" s="9">
        <f t="shared" si="14"/>
        <v>8.3548483661951695E-3</v>
      </c>
      <c r="K13" s="10">
        <f t="shared" si="2"/>
        <v>0.99164515163380484</v>
      </c>
      <c r="L13" s="7">
        <f t="shared" si="13"/>
        <v>96777.336052620158</v>
      </c>
      <c r="M13" s="7">
        <f t="shared" si="3"/>
        <v>808.55996800395951</v>
      </c>
      <c r="N13" s="7">
        <f t="shared" si="4"/>
        <v>481865.28034309088</v>
      </c>
      <c r="O13" s="7">
        <f t="shared" si="5"/>
        <v>3771965.5495800674</v>
      </c>
      <c r="P13" s="24">
        <f t="shared" si="6"/>
        <v>38.975711705157487</v>
      </c>
      <c r="Q13" s="24">
        <f t="shared" si="7"/>
        <v>30.245533061084636</v>
      </c>
      <c r="R13" s="25">
        <f t="shared" si="8"/>
        <v>2.0834431131702759E-6</v>
      </c>
      <c r="S13" s="7">
        <f t="shared" si="9"/>
        <v>26401216.393338576</v>
      </c>
      <c r="T13" s="7">
        <f t="shared" si="10"/>
        <v>525077669.25583839</v>
      </c>
      <c r="U13" s="26">
        <f t="shared" si="11"/>
        <v>5.6062985609251936E-2</v>
      </c>
      <c r="V13" s="27">
        <f t="shared" si="12"/>
        <v>0.23677623531353803</v>
      </c>
      <c r="W13" s="26"/>
    </row>
    <row r="14" spans="1:24" x14ac:dyDescent="0.2">
      <c r="A14" s="21" t="s">
        <v>55</v>
      </c>
      <c r="B14" s="7">
        <v>40</v>
      </c>
      <c r="C14" s="7">
        <v>5</v>
      </c>
      <c r="D14" s="22">
        <v>0.5</v>
      </c>
      <c r="E14" s="23">
        <v>16076</v>
      </c>
      <c r="F14" s="23">
        <v>39</v>
      </c>
      <c r="G14" s="37">
        <f t="shared" si="15"/>
        <v>0.89012885338734793</v>
      </c>
      <c r="H14" s="23">
        <f t="shared" si="0"/>
        <v>38.109871146612655</v>
      </c>
      <c r="I14" s="36">
        <f t="shared" si="1"/>
        <v>2.3706065654772739E-3</v>
      </c>
      <c r="J14" s="9">
        <f t="shared" si="14"/>
        <v>1.1783199502131166E-2</v>
      </c>
      <c r="K14" s="10">
        <f t="shared" si="2"/>
        <v>0.98821680049786886</v>
      </c>
      <c r="L14" s="7">
        <f t="shared" si="13"/>
        <v>95968.776084616198</v>
      </c>
      <c r="M14" s="7">
        <f t="shared" si="3"/>
        <v>1130.8192345803836</v>
      </c>
      <c r="N14" s="7">
        <f t="shared" si="4"/>
        <v>477016.83233663003</v>
      </c>
      <c r="O14" s="7">
        <f t="shared" si="5"/>
        <v>3290100.2692369763</v>
      </c>
      <c r="P14" s="24">
        <f t="shared" si="6"/>
        <v>34.28302832929824</v>
      </c>
      <c r="Q14" s="24">
        <f t="shared" si="7"/>
        <v>30.51631269740421</v>
      </c>
      <c r="R14" s="25">
        <f t="shared" si="8"/>
        <v>3.6003209219993215E-6</v>
      </c>
      <c r="S14" s="7">
        <f t="shared" si="9"/>
        <v>34299454.305435397</v>
      </c>
      <c r="T14" s="7">
        <f t="shared" si="10"/>
        <v>498676452.86249983</v>
      </c>
      <c r="U14" s="26">
        <f t="shared" si="11"/>
        <v>5.414507371366134E-2</v>
      </c>
      <c r="V14" s="27">
        <f t="shared" si="12"/>
        <v>0.23269094033430124</v>
      </c>
      <c r="W14" s="26"/>
    </row>
    <row r="15" spans="1:24" x14ac:dyDescent="0.2">
      <c r="A15" s="21" t="s">
        <v>57</v>
      </c>
      <c r="B15" s="7">
        <v>45</v>
      </c>
      <c r="C15" s="7">
        <v>5</v>
      </c>
      <c r="D15" s="22">
        <v>0.5</v>
      </c>
      <c r="E15" s="23">
        <v>13404</v>
      </c>
      <c r="F15" s="23">
        <v>59</v>
      </c>
      <c r="G15" s="37">
        <f t="shared" si="15"/>
        <v>1.3466051884577828</v>
      </c>
      <c r="H15" s="23">
        <f t="shared" si="0"/>
        <v>57.653394811542221</v>
      </c>
      <c r="I15" s="36">
        <f t="shared" si="1"/>
        <v>4.3012082073666238E-3</v>
      </c>
      <c r="J15" s="9">
        <f t="shared" si="14"/>
        <v>2.1277246370040668E-2</v>
      </c>
      <c r="K15" s="10">
        <f t="shared" si="2"/>
        <v>0.97872275362995931</v>
      </c>
      <c r="L15" s="7">
        <f t="shared" si="13"/>
        <v>94837.956850035815</v>
      </c>
      <c r="M15" s="7">
        <f t="shared" si="3"/>
        <v>2017.8905731294944</v>
      </c>
      <c r="N15" s="7">
        <f t="shared" si="4"/>
        <v>469145.05781735532</v>
      </c>
      <c r="O15" s="7">
        <f t="shared" si="5"/>
        <v>2813083.4369003461</v>
      </c>
      <c r="P15" s="24">
        <f t="shared" si="6"/>
        <v>29.66199958681716</v>
      </c>
      <c r="Q15" s="24">
        <f t="shared" si="7"/>
        <v>39.943002543640596</v>
      </c>
      <c r="R15" s="25">
        <f t="shared" si="8"/>
        <v>7.685385288271226E-6</v>
      </c>
      <c r="S15" s="7">
        <f t="shared" si="9"/>
        <v>53239519.774602167</v>
      </c>
      <c r="T15" s="7">
        <f t="shared" si="10"/>
        <v>464376998.55706441</v>
      </c>
      <c r="U15" s="26">
        <f t="shared" si="11"/>
        <v>5.1630498935607935E-2</v>
      </c>
      <c r="V15" s="27">
        <f t="shared" si="12"/>
        <v>0.2272234559538428</v>
      </c>
      <c r="W15" s="26"/>
    </row>
    <row r="16" spans="1:24" x14ac:dyDescent="0.2">
      <c r="A16" s="21" t="s">
        <v>58</v>
      </c>
      <c r="B16" s="7">
        <v>50</v>
      </c>
      <c r="C16" s="7">
        <v>5</v>
      </c>
      <c r="D16" s="22">
        <v>0.5</v>
      </c>
      <c r="E16" s="23">
        <v>13027</v>
      </c>
      <c r="F16" s="23">
        <v>108</v>
      </c>
      <c r="G16" s="37">
        <f t="shared" si="15"/>
        <v>2.4649722093803481</v>
      </c>
      <c r="H16" s="23">
        <f t="shared" si="0"/>
        <v>105.53502779061965</v>
      </c>
      <c r="I16" s="36">
        <f t="shared" si="1"/>
        <v>8.1012533807184803E-3</v>
      </c>
      <c r="J16" s="9">
        <f t="shared" si="14"/>
        <v>3.9702173485660949E-2</v>
      </c>
      <c r="K16" s="10">
        <f t="shared" si="2"/>
        <v>0.96029782651433904</v>
      </c>
      <c r="L16" s="7">
        <f t="shared" si="13"/>
        <v>92820.06627690632</v>
      </c>
      <c r="M16" s="7">
        <f t="shared" si="3"/>
        <v>3685.1583742762887</v>
      </c>
      <c r="N16" s="7">
        <f t="shared" si="4"/>
        <v>454887.43544884084</v>
      </c>
      <c r="O16" s="7">
        <f t="shared" si="5"/>
        <v>2343938.3790829908</v>
      </c>
      <c r="P16" s="24">
        <f t="shared" si="6"/>
        <v>25.2524962877145</v>
      </c>
      <c r="Q16" s="24">
        <f t="shared" si="7"/>
        <v>62.24670156669665</v>
      </c>
      <c r="R16" s="25">
        <f t="shared" si="8"/>
        <v>1.4342930122678868E-5</v>
      </c>
      <c r="S16" s="7">
        <f t="shared" si="9"/>
        <v>69369384.881160393</v>
      </c>
      <c r="T16" s="7">
        <f t="shared" si="10"/>
        <v>411137478.78246224</v>
      </c>
      <c r="U16" s="26">
        <f t="shared" si="11"/>
        <v>4.7720316998874995E-2</v>
      </c>
      <c r="V16" s="27">
        <f t="shared" si="12"/>
        <v>0.21844980430038155</v>
      </c>
      <c r="W16" s="26"/>
    </row>
    <row r="17" spans="1:23" x14ac:dyDescent="0.2">
      <c r="A17" s="21" t="s">
        <v>59</v>
      </c>
      <c r="B17" s="7">
        <v>55</v>
      </c>
      <c r="C17" s="7">
        <v>5</v>
      </c>
      <c r="D17" s="22">
        <v>0.5</v>
      </c>
      <c r="E17" s="23">
        <v>10051</v>
      </c>
      <c r="F17" s="23">
        <v>136</v>
      </c>
      <c r="G17" s="37">
        <f t="shared" si="15"/>
        <v>3.1040390784789569</v>
      </c>
      <c r="H17" s="23">
        <f t="shared" si="0"/>
        <v>132.89596092152104</v>
      </c>
      <c r="I17" s="36">
        <f t="shared" si="1"/>
        <v>1.3222163060543333E-2</v>
      </c>
      <c r="J17" s="9">
        <f t="shared" si="14"/>
        <v>6.3995420587380669E-2</v>
      </c>
      <c r="K17" s="10">
        <f t="shared" si="2"/>
        <v>0.93600457941261928</v>
      </c>
      <c r="L17" s="7">
        <f t="shared" si="13"/>
        <v>89134.907902630031</v>
      </c>
      <c r="M17" s="7">
        <f t="shared" si="3"/>
        <v>5704.2259202462592</v>
      </c>
      <c r="N17" s="7">
        <f t="shared" si="4"/>
        <v>431413.97471253457</v>
      </c>
      <c r="O17" s="7">
        <f t="shared" si="5"/>
        <v>1889050.9436341501</v>
      </c>
      <c r="P17" s="24">
        <f t="shared" si="6"/>
        <v>21.193166494295681</v>
      </c>
      <c r="Q17" s="24">
        <f t="shared" si="7"/>
        <v>65.784416995004676</v>
      </c>
      <c r="R17" s="25">
        <f t="shared" si="8"/>
        <v>2.8844564555392053E-5</v>
      </c>
      <c r="S17" s="7">
        <f t="shared" si="9"/>
        <v>91404889.608517364</v>
      </c>
      <c r="T17" s="7">
        <f t="shared" si="10"/>
        <v>341768093.90130186</v>
      </c>
      <c r="U17" s="26">
        <f t="shared" si="11"/>
        <v>4.3016579695545641E-2</v>
      </c>
      <c r="V17" s="27">
        <f t="shared" si="12"/>
        <v>0.20740438687632826</v>
      </c>
      <c r="W17" s="26"/>
    </row>
    <row r="18" spans="1:23" x14ac:dyDescent="0.2">
      <c r="A18" s="21" t="s">
        <v>60</v>
      </c>
      <c r="B18" s="7">
        <v>60</v>
      </c>
      <c r="C18" s="7">
        <v>5</v>
      </c>
      <c r="D18" s="22">
        <v>0.5</v>
      </c>
      <c r="E18" s="23">
        <v>10220</v>
      </c>
      <c r="F18" s="23">
        <v>176</v>
      </c>
      <c r="G18" s="37">
        <f t="shared" si="15"/>
        <v>4.0169917486198266</v>
      </c>
      <c r="H18" s="23">
        <f t="shared" si="0"/>
        <v>171.98300825138017</v>
      </c>
      <c r="I18" s="36">
        <f t="shared" si="1"/>
        <v>1.6828082999156571E-2</v>
      </c>
      <c r="J18" s="9">
        <f t="shared" si="14"/>
        <v>8.0743518421673252E-2</v>
      </c>
      <c r="K18" s="10">
        <f t="shared" si="2"/>
        <v>0.91925648157832673</v>
      </c>
      <c r="L18" s="7">
        <f t="shared" si="13"/>
        <v>83430.681982383772</v>
      </c>
      <c r="M18" s="7">
        <f t="shared" si="3"/>
        <v>6736.4868075773702</v>
      </c>
      <c r="N18" s="7">
        <f t="shared" si="4"/>
        <v>400312.19289297541</v>
      </c>
      <c r="O18" s="7">
        <f t="shared" si="5"/>
        <v>1457636.9689216155</v>
      </c>
      <c r="P18" s="24">
        <f t="shared" si="6"/>
        <v>17.471234014716465</v>
      </c>
      <c r="Q18" s="24">
        <f t="shared" si="7"/>
        <v>70.181802875322091</v>
      </c>
      <c r="R18" s="25">
        <f t="shared" si="8"/>
        <v>3.4847088596735654E-5</v>
      </c>
      <c r="S18" s="7">
        <f t="shared" si="9"/>
        <v>64336863.256572224</v>
      </c>
      <c r="T18" s="7">
        <f t="shared" si="10"/>
        <v>250363204.29278448</v>
      </c>
      <c r="U18" s="26">
        <f t="shared" si="11"/>
        <v>3.5968217357168805E-2</v>
      </c>
      <c r="V18" s="27">
        <f t="shared" si="12"/>
        <v>0.18965288649838369</v>
      </c>
      <c r="W18" s="26"/>
    </row>
    <row r="19" spans="1:23" x14ac:dyDescent="0.2">
      <c r="A19" s="21" t="s">
        <v>62</v>
      </c>
      <c r="B19" s="7">
        <v>65</v>
      </c>
      <c r="C19" s="7">
        <v>5</v>
      </c>
      <c r="D19" s="22">
        <v>0.5</v>
      </c>
      <c r="E19" s="23">
        <v>9190</v>
      </c>
      <c r="F19" s="23">
        <v>320</v>
      </c>
      <c r="G19" s="37">
        <f t="shared" si="15"/>
        <v>7.3036213611269574</v>
      </c>
      <c r="H19" s="23">
        <f t="shared" si="0"/>
        <v>312.69637863887306</v>
      </c>
      <c r="I19" s="36">
        <f t="shared" si="1"/>
        <v>3.4025721288234285E-2</v>
      </c>
      <c r="J19" s="9">
        <f t="shared" si="14"/>
        <v>0.15679126659702258</v>
      </c>
      <c r="K19" s="10">
        <f t="shared" si="2"/>
        <v>0.84320873340297742</v>
      </c>
      <c r="L19" s="7">
        <f t="shared" si="13"/>
        <v>76694.195174806402</v>
      </c>
      <c r="M19" s="7">
        <f t="shared" si="3"/>
        <v>12024.980002097152</v>
      </c>
      <c r="N19" s="7">
        <f t="shared" si="4"/>
        <v>353408.52586878918</v>
      </c>
      <c r="O19" s="7">
        <f t="shared" si="5"/>
        <v>1057324.7760286401</v>
      </c>
      <c r="P19" s="24">
        <f t="shared" si="6"/>
        <v>13.786242539200218</v>
      </c>
      <c r="Q19" s="24">
        <f t="shared" si="7"/>
        <v>100.68949549897987</v>
      </c>
      <c r="R19" s="25">
        <f t="shared" si="8"/>
        <v>6.6291215357454383E-5</v>
      </c>
      <c r="S19" s="7">
        <f t="shared" si="9"/>
        <v>69856936.43137677</v>
      </c>
      <c r="T19" s="7">
        <f t="shared" si="10"/>
        <v>186026341.03621227</v>
      </c>
      <c r="U19" s="26">
        <f t="shared" si="11"/>
        <v>3.162637785183698E-2</v>
      </c>
      <c r="V19" s="27">
        <f t="shared" si="12"/>
        <v>0.17783806637454475</v>
      </c>
      <c r="W19" s="26"/>
    </row>
    <row r="20" spans="1:23" x14ac:dyDescent="0.2">
      <c r="A20" s="21" t="s">
        <v>63</v>
      </c>
      <c r="B20" s="7">
        <v>70</v>
      </c>
      <c r="C20" s="7">
        <v>5</v>
      </c>
      <c r="D20" s="22">
        <v>0.5</v>
      </c>
      <c r="E20" s="23">
        <v>7427</v>
      </c>
      <c r="F20" s="23">
        <v>445</v>
      </c>
      <c r="G20" s="37">
        <f t="shared" si="15"/>
        <v>10.156598455317175</v>
      </c>
      <c r="H20" s="23">
        <f t="shared" si="0"/>
        <v>434.84340154468282</v>
      </c>
      <c r="I20" s="36">
        <f t="shared" si="1"/>
        <v>5.8548997111173125E-2</v>
      </c>
      <c r="J20" s="9">
        <f t="shared" si="14"/>
        <v>0.25536637297225706</v>
      </c>
      <c r="K20" s="10">
        <f t="shared" si="2"/>
        <v>0.74463362702774294</v>
      </c>
      <c r="L20" s="7">
        <f t="shared" si="13"/>
        <v>64669.21517270925</v>
      </c>
      <c r="M20" s="7">
        <f t="shared" si="3"/>
        <v>16514.342921617215</v>
      </c>
      <c r="N20" s="7">
        <f t="shared" si="4"/>
        <v>282060.21855950321</v>
      </c>
      <c r="O20" s="7">
        <f t="shared" si="5"/>
        <v>703916.25015985104</v>
      </c>
      <c r="P20" s="24">
        <f t="shared" si="6"/>
        <v>10.884873865871615</v>
      </c>
      <c r="Q20" s="24">
        <f t="shared" si="7"/>
        <v>110.55329309243393</v>
      </c>
      <c r="R20" s="25">
        <f t="shared" si="8"/>
        <v>1.1167016983692632E-4</v>
      </c>
      <c r="S20" s="7">
        <f t="shared" si="9"/>
        <v>59216145.620509073</v>
      </c>
      <c r="T20" s="7">
        <f t="shared" si="10"/>
        <v>116169404.60483551</v>
      </c>
      <c r="U20" s="26">
        <f t="shared" si="11"/>
        <v>2.777771915980214E-2</v>
      </c>
      <c r="V20" s="27">
        <f t="shared" si="12"/>
        <v>0.16666649081264698</v>
      </c>
      <c r="W20" s="26"/>
    </row>
    <row r="21" spans="1:23" x14ac:dyDescent="0.2">
      <c r="A21" s="21" t="s">
        <v>64</v>
      </c>
      <c r="B21" s="7">
        <v>75</v>
      </c>
      <c r="C21" s="7">
        <v>5</v>
      </c>
      <c r="D21" s="22">
        <v>0.5</v>
      </c>
      <c r="E21" s="23">
        <v>5231</v>
      </c>
      <c r="F21" s="23">
        <v>414</v>
      </c>
      <c r="G21" s="37">
        <f t="shared" si="15"/>
        <v>9.4490601359580015</v>
      </c>
      <c r="H21" s="23">
        <f t="shared" si="0"/>
        <v>404.55093986404199</v>
      </c>
      <c r="I21" s="36">
        <f t="shared" si="1"/>
        <v>7.7337208920673292E-2</v>
      </c>
      <c r="J21" s="9">
        <f t="shared" si="14"/>
        <v>0.3240359539351379</v>
      </c>
      <c r="K21" s="10">
        <f t="shared" si="2"/>
        <v>0.67596404606486216</v>
      </c>
      <c r="L21" s="7">
        <f t="shared" si="13"/>
        <v>48154.872251092034</v>
      </c>
      <c r="M21" s="7">
        <f t="shared" si="3"/>
        <v>15603.909966507304</v>
      </c>
      <c r="N21" s="7">
        <f t="shared" si="4"/>
        <v>201764.58633919191</v>
      </c>
      <c r="O21" s="7">
        <f t="shared" si="5"/>
        <v>421856.03160034784</v>
      </c>
      <c r="P21" s="24">
        <f t="shared" si="6"/>
        <v>8.7604018426355843</v>
      </c>
      <c r="Q21" s="24">
        <f t="shared" si="7"/>
        <v>82.777563826220927</v>
      </c>
      <c r="R21" s="25">
        <f t="shared" si="8"/>
        <v>1.7544329846096984E-4</v>
      </c>
      <c r="S21" s="7">
        <f t="shared" si="9"/>
        <v>34895906.251868717</v>
      </c>
      <c r="T21" s="7">
        <f t="shared" si="10"/>
        <v>56953258.98432643</v>
      </c>
      <c r="U21" s="26">
        <f t="shared" si="11"/>
        <v>2.4560551256364447E-2</v>
      </c>
      <c r="V21" s="27">
        <f t="shared" si="12"/>
        <v>0.15671806295499077</v>
      </c>
      <c r="W21" s="26"/>
    </row>
    <row r="22" spans="1:23" x14ac:dyDescent="0.2">
      <c r="A22" s="21" t="s">
        <v>65</v>
      </c>
      <c r="B22" s="7">
        <v>80</v>
      </c>
      <c r="C22" s="7">
        <v>5</v>
      </c>
      <c r="D22" s="22">
        <v>0.5</v>
      </c>
      <c r="E22" s="23">
        <v>2884</v>
      </c>
      <c r="F22" s="23">
        <v>355</v>
      </c>
      <c r="G22" s="37">
        <f t="shared" si="15"/>
        <v>8.1024549475002186</v>
      </c>
      <c r="H22" s="23">
        <f t="shared" si="0"/>
        <v>346.89754505249977</v>
      </c>
      <c r="I22" s="36">
        <f t="shared" si="1"/>
        <v>0.12028347609309978</v>
      </c>
      <c r="J22" s="9">
        <f t="shared" si="14"/>
        <v>0.4623766912465857</v>
      </c>
      <c r="K22" s="10">
        <f t="shared" si="2"/>
        <v>0.53762330875341435</v>
      </c>
      <c r="L22" s="7">
        <f t="shared" si="13"/>
        <v>32550.96228458473</v>
      </c>
      <c r="M22" s="7">
        <f t="shared" si="3"/>
        <v>15050.806238038687</v>
      </c>
      <c r="N22" s="7">
        <f t="shared" si="4"/>
        <v>125127.79582782692</v>
      </c>
      <c r="O22" s="7">
        <f t="shared" si="5"/>
        <v>220091.44526115595</v>
      </c>
      <c r="P22" s="24">
        <f t="shared" si="6"/>
        <v>6.7614420531397137</v>
      </c>
      <c r="Q22" s="24">
        <f t="shared" si="7"/>
        <v>54.784279615697912</v>
      </c>
      <c r="R22" s="25">
        <f t="shared" si="8"/>
        <v>3.3133607910001316E-4</v>
      </c>
      <c r="S22" s="7">
        <f t="shared" si="9"/>
        <v>22057352.732457712</v>
      </c>
      <c r="T22" s="7">
        <f>S22</f>
        <v>22057352.732457712</v>
      </c>
      <c r="U22" s="26">
        <f t="shared" si="11"/>
        <v>2.0817363446657418E-2</v>
      </c>
      <c r="V22" s="27">
        <f t="shared" si="12"/>
        <v>0.14428223538141283</v>
      </c>
      <c r="W22" s="26"/>
    </row>
    <row r="23" spans="1:23" x14ac:dyDescent="0.2">
      <c r="A23" s="21" t="s">
        <v>66</v>
      </c>
      <c r="B23" s="7">
        <v>85</v>
      </c>
      <c r="C23" s="7">
        <f>2/I23</f>
        <v>10.852891732022213</v>
      </c>
      <c r="D23" s="22">
        <v>0.5</v>
      </c>
      <c r="E23" s="23">
        <v>1840</v>
      </c>
      <c r="F23" s="23">
        <v>347</v>
      </c>
      <c r="G23" s="37">
        <f t="shared" si="15"/>
        <v>7.9198644134720446</v>
      </c>
      <c r="H23" s="23">
        <f t="shared" si="0"/>
        <v>339.08013558652794</v>
      </c>
      <c r="I23" s="36">
        <f t="shared" si="1"/>
        <v>0.18428268238398257</v>
      </c>
      <c r="J23" s="9">
        <v>1</v>
      </c>
      <c r="K23" s="10">
        <f t="shared" si="2"/>
        <v>0</v>
      </c>
      <c r="L23" s="7">
        <f t="shared" si="13"/>
        <v>17500.156046546042</v>
      </c>
      <c r="M23" s="7">
        <f t="shared" si="3"/>
        <v>17500.156046546042</v>
      </c>
      <c r="N23" s="7">
        <f>L23/I23</f>
        <v>94963.649433329047</v>
      </c>
      <c r="O23" s="7">
        <f>N23</f>
        <v>94963.649433329047</v>
      </c>
      <c r="P23" s="24">
        <f t="shared" si="6"/>
        <v>5.4264458660111066</v>
      </c>
      <c r="Q23" s="24">
        <f t="shared" si="7"/>
        <v>42.976715505853853</v>
      </c>
      <c r="R23" s="25">
        <f t="shared" si="8"/>
        <v>0</v>
      </c>
      <c r="S23" s="7">
        <f t="shared" si="9"/>
        <v>0</v>
      </c>
      <c r="T23" s="7">
        <f>S23</f>
        <v>0</v>
      </c>
      <c r="U23" s="26">
        <f t="shared" si="11"/>
        <v>0</v>
      </c>
      <c r="V23" s="27">
        <f t="shared" si="12"/>
        <v>0</v>
      </c>
      <c r="W23" s="26"/>
    </row>
    <row r="24" spans="1:23" x14ac:dyDescent="0.2">
      <c r="A24" s="38" t="s">
        <v>74</v>
      </c>
      <c r="E24" s="6"/>
      <c r="F24" s="6"/>
      <c r="G24" s="6"/>
      <c r="H24" s="6"/>
      <c r="Q24" s="32">
        <f>SUM(Q5:Q23)</f>
        <v>725.4767311056338</v>
      </c>
    </row>
    <row r="25" spans="1:23" x14ac:dyDescent="0.2">
      <c r="E25" s="21"/>
      <c r="Q25" s="32" t="s">
        <v>75</v>
      </c>
    </row>
  </sheetData>
  <sheetProtection selectLockedCells="1" selectUnlockedCells="1"/>
  <hyperlinks>
    <hyperlink ref="A24" r:id="rId1" display="http://www.ons.gov.uk/ons/rel/subnational-health4/life-expec-at-birth-age-65/2004-06-to-2008-10/ref-life-table-template.xls?format=print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ONS Methodology</vt:lpstr>
      <vt:lpstr>column_defs</vt:lpstr>
      <vt:lpstr>S_reduce_0</vt:lpstr>
      <vt:lpstr>S_reduce_3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Hanigan</dc:creator>
  <cp:lastModifiedBy>Ivan Hanigan</cp:lastModifiedBy>
  <dcterms:created xsi:type="dcterms:W3CDTF">2024-04-22T07:59:55Z</dcterms:created>
  <dcterms:modified xsi:type="dcterms:W3CDTF">2024-04-22T08:29:27Z</dcterms:modified>
</cp:coreProperties>
</file>