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Data\hanigani\Dropbox\data\ltern_data_inventory\"/>
    </mc:Choice>
  </mc:AlternateContent>
  <bookViews>
    <workbookView xWindow="0" yWindow="0" windowWidth="28800" windowHeight="12435" tabRatio="141"/>
  </bookViews>
  <sheets>
    <sheet name="masterb8" sheetId="1" r:id="rId1"/>
  </sheets>
  <definedNames>
    <definedName name="_xlnm._FilterDatabase" localSheetId="0" hidden="1">masterb8!$A$1:$U$128</definedName>
  </definedNames>
  <calcPr calcId="152511"/>
</workbook>
</file>

<file path=xl/calcChain.xml><?xml version="1.0" encoding="utf-8"?>
<calcChain xmlns="http://schemas.openxmlformats.org/spreadsheetml/2006/main">
  <c r="Q2" i="1" l="1"/>
  <c r="O122" i="1"/>
  <c r="Q122" i="1" s="1"/>
  <c r="O192" i="1"/>
  <c r="Q192" i="1"/>
  <c r="O193" i="1"/>
  <c r="Q193" i="1"/>
  <c r="O194" i="1"/>
  <c r="Q194" i="1"/>
  <c r="O195" i="1"/>
  <c r="Q195" i="1"/>
  <c r="O196" i="1"/>
  <c r="Q196" i="1"/>
  <c r="O197" i="1"/>
  <c r="Q197" i="1"/>
  <c r="O198" i="1"/>
  <c r="Q198" i="1"/>
  <c r="H188" i="1"/>
  <c r="O188" i="1" s="1"/>
  <c r="Q188" i="1" s="1"/>
  <c r="H189" i="1"/>
  <c r="O189" i="1" s="1"/>
  <c r="Q189" i="1" s="1"/>
  <c r="H190" i="1"/>
  <c r="O190" i="1" s="1"/>
  <c r="Q190" i="1" s="1"/>
  <c r="H187" i="1"/>
  <c r="O187" i="1" s="1"/>
  <c r="Q187" i="1" s="1"/>
  <c r="O191" i="1"/>
  <c r="Q191" i="1" s="1"/>
  <c r="O186" i="1"/>
  <c r="Q186" i="1" s="1"/>
  <c r="O168" i="1"/>
  <c r="Q168" i="1" s="1"/>
  <c r="O169" i="1"/>
  <c r="O172" i="1"/>
  <c r="Q172" i="1" s="1"/>
  <c r="O173" i="1"/>
  <c r="O155" i="1"/>
  <c r="Q155" i="1" s="1"/>
  <c r="O156" i="1"/>
  <c r="O153" i="1"/>
  <c r="Q153" i="1" s="1"/>
  <c r="H175" i="1"/>
  <c r="O175" i="1" s="1"/>
  <c r="Q175" i="1" s="1"/>
  <c r="H168" i="1"/>
  <c r="H169" i="1"/>
  <c r="H170" i="1"/>
  <c r="O170" i="1" s="1"/>
  <c r="Q170" i="1" s="1"/>
  <c r="H171" i="1"/>
  <c r="O171" i="1" s="1"/>
  <c r="Q171" i="1" s="1"/>
  <c r="H172" i="1"/>
  <c r="H173" i="1"/>
  <c r="H174" i="1"/>
  <c r="O174" i="1" s="1"/>
  <c r="Q174" i="1" s="1"/>
  <c r="H167" i="1"/>
  <c r="O167" i="1" s="1"/>
  <c r="Q167" i="1" s="1"/>
  <c r="H154" i="1"/>
  <c r="O154" i="1" s="1"/>
  <c r="Q154" i="1" s="1"/>
  <c r="H155" i="1"/>
  <c r="H156" i="1"/>
  <c r="H157" i="1"/>
  <c r="O157" i="1" s="1"/>
  <c r="Q157" i="1" s="1"/>
  <c r="H158" i="1"/>
  <c r="O158" i="1" s="1"/>
  <c r="Q158" i="1" s="1"/>
  <c r="H153" i="1"/>
  <c r="O120" i="1"/>
  <c r="Q120" i="1" s="1"/>
  <c r="O121" i="1"/>
  <c r="Q121" i="1" s="1"/>
  <c r="O138" i="1"/>
  <c r="Q138" i="1" s="1"/>
  <c r="H134" i="1"/>
  <c r="O134" i="1" s="1"/>
  <c r="Q134" i="1" s="1"/>
  <c r="H135" i="1"/>
  <c r="O135" i="1" s="1"/>
  <c r="Q135" i="1" s="1"/>
  <c r="H136" i="1"/>
  <c r="O136" i="1" s="1"/>
  <c r="Q136" i="1" s="1"/>
  <c r="H137" i="1"/>
  <c r="O137" i="1" s="1"/>
  <c r="Q137" i="1" s="1"/>
  <c r="H138" i="1"/>
  <c r="H133" i="1"/>
  <c r="O133" i="1" s="1"/>
  <c r="Q133" i="1" s="1"/>
  <c r="H127" i="1"/>
  <c r="O127" i="1" s="1"/>
  <c r="Q127" i="1" s="1"/>
  <c r="H128" i="1"/>
  <c r="O128" i="1" s="1"/>
  <c r="Q128" i="1" s="1"/>
  <c r="H129" i="1"/>
  <c r="O129" i="1" s="1"/>
  <c r="Q129" i="1" s="1"/>
  <c r="H130" i="1"/>
  <c r="O130" i="1" s="1"/>
  <c r="Q130" i="1" s="1"/>
  <c r="H131" i="1"/>
  <c r="O131" i="1" s="1"/>
  <c r="Q131" i="1" s="1"/>
  <c r="H126" i="1"/>
  <c r="O126" i="1" s="1"/>
  <c r="Q126" i="1" s="1"/>
  <c r="O124" i="1"/>
  <c r="Q124" i="1" s="1"/>
  <c r="O125" i="1"/>
  <c r="Q125" i="1" s="1"/>
  <c r="O132" i="1"/>
  <c r="Q132" i="1" s="1"/>
  <c r="O139" i="1"/>
  <c r="Q139" i="1" s="1"/>
  <c r="O140" i="1"/>
  <c r="Q140" i="1" s="1"/>
  <c r="O141" i="1"/>
  <c r="Q141" i="1" s="1"/>
  <c r="O142" i="1"/>
  <c r="Q142" i="1" s="1"/>
  <c r="O143" i="1"/>
  <c r="Q143" i="1" s="1"/>
  <c r="O144" i="1"/>
  <c r="Q144" i="1" s="1"/>
  <c r="O145" i="1"/>
  <c r="Q145" i="1" s="1"/>
  <c r="O146" i="1"/>
  <c r="Q146" i="1" s="1"/>
  <c r="O147" i="1"/>
  <c r="Q147" i="1" s="1"/>
  <c r="O148" i="1"/>
  <c r="Q148" i="1" s="1"/>
  <c r="O149" i="1"/>
  <c r="Q149" i="1" s="1"/>
  <c r="O150" i="1"/>
  <c r="Q150" i="1" s="1"/>
  <c r="O151" i="1"/>
  <c r="Q151" i="1" s="1"/>
  <c r="O152" i="1"/>
  <c r="Q152" i="1" s="1"/>
  <c r="Q156" i="1"/>
  <c r="O159" i="1"/>
  <c r="Q159" i="1" s="1"/>
  <c r="O160" i="1"/>
  <c r="Q160" i="1" s="1"/>
  <c r="O161" i="1"/>
  <c r="Q161" i="1" s="1"/>
  <c r="O162" i="1"/>
  <c r="Q162" i="1" s="1"/>
  <c r="O163" i="1"/>
  <c r="Q163" i="1" s="1"/>
  <c r="O164" i="1"/>
  <c r="Q164" i="1" s="1"/>
  <c r="O165" i="1"/>
  <c r="Q165" i="1" s="1"/>
  <c r="O166" i="1"/>
  <c r="Q166" i="1" s="1"/>
  <c r="Q169" i="1"/>
  <c r="Q173" i="1"/>
  <c r="O176" i="1"/>
  <c r="Q176" i="1" s="1"/>
  <c r="O177" i="1"/>
  <c r="Q177" i="1" s="1"/>
  <c r="O178" i="1"/>
  <c r="Q178" i="1" s="1"/>
  <c r="O179" i="1"/>
  <c r="Q179" i="1" s="1"/>
  <c r="O180" i="1"/>
  <c r="Q180" i="1" s="1"/>
  <c r="O181" i="1"/>
  <c r="Q181" i="1" s="1"/>
  <c r="O182" i="1"/>
  <c r="Q182" i="1" s="1"/>
  <c r="O183" i="1"/>
  <c r="Q183" i="1" s="1"/>
  <c r="O184" i="1"/>
  <c r="Q184" i="1" s="1"/>
  <c r="O185" i="1"/>
  <c r="Q185" i="1" s="1"/>
  <c r="O123" i="1"/>
  <c r="Q123" i="1" s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O106" i="1"/>
  <c r="Q106" i="1" s="1"/>
  <c r="Q105" i="1"/>
  <c r="O105" i="1"/>
  <c r="Q104" i="1"/>
  <c r="O104" i="1"/>
  <c r="Q103" i="1"/>
  <c r="O103" i="1"/>
  <c r="Q102" i="1"/>
  <c r="O102" i="1"/>
  <c r="Q101" i="1"/>
  <c r="O101" i="1"/>
  <c r="Q100" i="1"/>
  <c r="O100" i="1"/>
  <c r="Q99" i="1"/>
  <c r="O99" i="1"/>
  <c r="Q98" i="1"/>
  <c r="O98" i="1"/>
  <c r="Q97" i="1"/>
  <c r="O97" i="1"/>
  <c r="Q96" i="1"/>
  <c r="Q95" i="1"/>
  <c r="O95" i="1"/>
  <c r="Q94" i="1"/>
  <c r="O94" i="1"/>
  <c r="O93" i="1"/>
  <c r="Q93" i="1" s="1"/>
  <c r="Q92" i="1"/>
  <c r="O92" i="1"/>
  <c r="Q91" i="1"/>
  <c r="O91" i="1"/>
  <c r="Q90" i="1"/>
  <c r="O90" i="1"/>
  <c r="Q89" i="1"/>
  <c r="O89" i="1"/>
  <c r="Q88" i="1"/>
  <c r="O88" i="1"/>
  <c r="Q87" i="1"/>
  <c r="O87" i="1"/>
  <c r="Q86" i="1"/>
  <c r="O86" i="1"/>
  <c r="Q85" i="1"/>
  <c r="O85" i="1"/>
  <c r="Q84" i="1"/>
  <c r="O84" i="1"/>
  <c r="Q83" i="1"/>
  <c r="O83" i="1"/>
  <c r="Q82" i="1"/>
  <c r="O82" i="1"/>
  <c r="Q81" i="1"/>
  <c r="O81" i="1"/>
  <c r="Q80" i="1"/>
  <c r="O80" i="1"/>
  <c r="Q79" i="1"/>
  <c r="O79" i="1"/>
  <c r="Q78" i="1"/>
  <c r="O78" i="1"/>
  <c r="Q77" i="1"/>
  <c r="O77" i="1"/>
  <c r="Q76" i="1"/>
  <c r="O76" i="1"/>
  <c r="Q75" i="1"/>
  <c r="O75" i="1"/>
  <c r="Q74" i="1"/>
  <c r="O74" i="1"/>
  <c r="Q73" i="1"/>
  <c r="O73" i="1"/>
  <c r="Q72" i="1"/>
  <c r="O72" i="1"/>
  <c r="Q71" i="1"/>
  <c r="O71" i="1"/>
  <c r="Q70" i="1"/>
  <c r="O70" i="1"/>
  <c r="Q69" i="1"/>
  <c r="O69" i="1"/>
  <c r="Q68" i="1"/>
  <c r="O68" i="1"/>
  <c r="Q67" i="1"/>
  <c r="O67" i="1"/>
  <c r="Q66" i="1"/>
  <c r="O66" i="1"/>
  <c r="Q65" i="1"/>
  <c r="O65" i="1"/>
  <c r="Q64" i="1"/>
  <c r="O64" i="1"/>
  <c r="Q63" i="1"/>
  <c r="O63" i="1"/>
  <c r="Q62" i="1"/>
  <c r="O62" i="1"/>
  <c r="Q61" i="1"/>
  <c r="O61" i="1"/>
  <c r="Q60" i="1"/>
  <c r="O60" i="1"/>
  <c r="Q59" i="1"/>
  <c r="O59" i="1"/>
  <c r="Q58" i="1"/>
  <c r="Q57" i="1"/>
  <c r="O57" i="1"/>
  <c r="Q56" i="1"/>
  <c r="O56" i="1"/>
  <c r="Q55" i="1"/>
  <c r="O55" i="1"/>
  <c r="O54" i="1"/>
  <c r="Q54" i="1" s="1"/>
  <c r="Q53" i="1"/>
  <c r="O53" i="1"/>
  <c r="Q52" i="1"/>
  <c r="Q51" i="1"/>
  <c r="O51" i="1"/>
  <c r="Q50" i="1"/>
  <c r="O50" i="1"/>
  <c r="Q49" i="1"/>
  <c r="O49" i="1"/>
  <c r="Q48" i="1"/>
  <c r="O48" i="1"/>
  <c r="Q47" i="1"/>
  <c r="O47" i="1"/>
  <c r="Q46" i="1"/>
  <c r="O46" i="1"/>
  <c r="Q45" i="1"/>
  <c r="O45" i="1"/>
  <c r="Q44" i="1"/>
  <c r="O44" i="1"/>
  <c r="Q43" i="1"/>
  <c r="O43" i="1"/>
  <c r="O42" i="1"/>
  <c r="Q42" i="1" s="1"/>
  <c r="Q41" i="1"/>
  <c r="O41" i="1"/>
  <c r="O40" i="1"/>
  <c r="Q40" i="1" s="1"/>
  <c r="O39" i="1"/>
  <c r="Q39" i="1" s="1"/>
  <c r="Q38" i="1"/>
  <c r="O38" i="1"/>
  <c r="Q37" i="1"/>
  <c r="O37" i="1"/>
  <c r="Q36" i="1"/>
  <c r="O36" i="1"/>
  <c r="Q35" i="1"/>
  <c r="O35" i="1"/>
  <c r="Q34" i="1"/>
  <c r="O34" i="1"/>
  <c r="Q33" i="1"/>
  <c r="O33" i="1"/>
  <c r="Q32" i="1"/>
  <c r="O32" i="1"/>
  <c r="Q31" i="1"/>
  <c r="O31" i="1"/>
  <c r="Q30" i="1"/>
  <c r="O30" i="1"/>
  <c r="Q29" i="1"/>
  <c r="O29" i="1"/>
  <c r="Q28" i="1"/>
  <c r="O28" i="1"/>
  <c r="Q27" i="1"/>
  <c r="O27" i="1"/>
  <c r="Q26" i="1"/>
  <c r="O26" i="1"/>
  <c r="Q25" i="1"/>
  <c r="O25" i="1"/>
  <c r="Q24" i="1"/>
  <c r="O24" i="1"/>
  <c r="Q23" i="1"/>
  <c r="O23" i="1"/>
  <c r="Q22" i="1"/>
  <c r="O22" i="1"/>
  <c r="Q21" i="1"/>
  <c r="O21" i="1"/>
  <c r="O20" i="1"/>
  <c r="Q20" i="1" s="1"/>
  <c r="O19" i="1"/>
  <c r="Q19" i="1" s="1"/>
  <c r="O18" i="1"/>
  <c r="Q18" i="1" s="1"/>
  <c r="Q17" i="1"/>
  <c r="O17" i="1"/>
  <c r="Q16" i="1"/>
  <c r="O16" i="1"/>
  <c r="Q15" i="1"/>
  <c r="O15" i="1"/>
  <c r="O14" i="1"/>
  <c r="Q14" i="1" s="1"/>
  <c r="Q13" i="1"/>
  <c r="O13" i="1"/>
  <c r="Q12" i="1"/>
  <c r="O12" i="1"/>
  <c r="O11" i="1"/>
  <c r="Q11" i="1" s="1"/>
  <c r="O10" i="1"/>
  <c r="Q10" i="1" s="1"/>
  <c r="Q9" i="1"/>
  <c r="O9" i="1"/>
  <c r="O8" i="1"/>
  <c r="Q8" i="1" s="1"/>
  <c r="Q7" i="1"/>
  <c r="O7" i="1"/>
  <c r="O6" i="1"/>
  <c r="Q6" i="1" s="1"/>
  <c r="O5" i="1"/>
  <c r="Q5" i="1" s="1"/>
</calcChain>
</file>

<file path=xl/sharedStrings.xml><?xml version="1.0" encoding="utf-8"?>
<sst xmlns="http://schemas.openxmlformats.org/spreadsheetml/2006/main" count="735" uniqueCount="296">
  <si>
    <t>eml_module</t>
  </si>
  <si>
    <t>eml table</t>
  </si>
  <si>
    <t>eml_node</t>
  </si>
  <si>
    <t>eml_desc</t>
  </si>
  <si>
    <t>morpho</t>
  </si>
  <si>
    <t>ltern_table</t>
  </si>
  <si>
    <t>ltern_name</t>
  </si>
  <si>
    <t>ltern_desc</t>
  </si>
  <si>
    <t>asn</t>
  </si>
  <si>
    <t>tern</t>
  </si>
  <si>
    <t>ddi module</t>
  </si>
  <si>
    <t>ddi node</t>
  </si>
  <si>
    <t>aekos_shared</t>
  </si>
  <si>
    <t>ala</t>
  </si>
  <si>
    <t>datinv</t>
  </si>
  <si>
    <t>psql type</t>
  </si>
  <si>
    <t>w2p_code</t>
  </si>
  <si>
    <t>constraint</t>
  </si>
  <si>
    <t>eml_standard_link</t>
  </si>
  <si>
    <t>lter_manual_page</t>
  </si>
  <si>
    <t>help_comment</t>
  </si>
  <si>
    <t>package</t>
  </si>
  <si>
    <t>refid</t>
  </si>
  <si>
    <t>primarykey</t>
  </si>
  <si>
    <t>No.</t>
  </si>
  <si>
    <t>data_package</t>
  </si>
  <si>
    <t>dataset_title</t>
  </si>
  <si>
    <t>Database/Data set/Short description</t>
  </si>
  <si>
    <t>data_package_type</t>
  </si>
  <si>
    <t>deliverables</t>
  </si>
  <si>
    <t>dataset</t>
  </si>
  <si>
    <t>title</t>
  </si>
  <si>
    <t>data_package_title</t>
  </si>
  <si>
    <t>revised_dataset_title</t>
  </si>
  <si>
    <t>Title</t>
  </si>
  <si>
    <t>stdy</t>
  </si>
  <si>
    <t>TITL</t>
  </si>
  <si>
    <t>string</t>
  </si>
  <si>
    <t>Suggested structure is: [umbrella project] [data type] [geographic coverage] [temporal coverage]</t>
  </si>
  <si>
    <t>creator</t>
  </si>
  <si>
    <t>owners</t>
  </si>
  <si>
    <t>principal_investigator</t>
  </si>
  <si>
    <t>pi_name</t>
  </si>
  <si>
    <t>Data Custodian</t>
  </si>
  <si>
    <t>AUTHENTY</t>
  </si>
  <si>
    <t>https://knb.ecoinformatics.org/#external//emlparser/docs/eml-2.1.1/./eml-resource.html#creator</t>
  </si>
  <si>
    <t>Page 8</t>
  </si>
  <si>
    <t>The name of the person, organization, or position who created the data</t>
  </si>
  <si>
    <t>pubDate</t>
  </si>
  <si>
    <t>NA</t>
  </si>
  <si>
    <t>table</t>
  </si>
  <si>
    <t>date_published</t>
  </si>
  <si>
    <t>abstract</t>
  </si>
  <si>
    <t>ABSTRACT'</t>
  </si>
  <si>
    <t>intellectualRights</t>
  </si>
  <si>
    <t>usage rights</t>
  </si>
  <si>
    <t>data_deed</t>
  </si>
  <si>
    <t>licence_code</t>
  </si>
  <si>
    <t>Licenced_post_publication_check</t>
  </si>
  <si>
    <t>licence_code_package</t>
  </si>
  <si>
    <t>licence</t>
  </si>
  <si>
    <t>'COPYRIGHT',</t>
  </si>
  <si>
    <t>contact</t>
  </si>
  <si>
    <t>contacts</t>
  </si>
  <si>
    <t>contact_name</t>
  </si>
  <si>
    <t>DISTRBTR</t>
  </si>
  <si>
    <t>contact_phone</t>
  </si>
  <si>
    <t>publisher</t>
  </si>
  <si>
    <t>'PRODDATESTDY',</t>
  </si>
  <si>
    <t>date</t>
  </si>
  <si>
    <t>keywords</t>
  </si>
  <si>
    <t>methods</t>
  </si>
  <si>
    <t>dataset/coverage/geographicCoverage</t>
  </si>
  <si>
    <t>geographicDescription</t>
  </si>
  <si>
    <t>spatial_resolution</t>
  </si>
  <si>
    <t>Spatial Resolution</t>
  </si>
  <si>
    <t>'GEOGUNIT</t>
  </si>
  <si>
    <t>boundingCoordinates</t>
  </si>
  <si>
    <t>geographic_description</t>
  </si>
  <si>
    <t>Spatial coverage</t>
  </si>
  <si>
    <t>GEOGCOVER</t>
  </si>
  <si>
    <t>dataset/coverage/</t>
  </si>
  <si>
    <t>temporalCoverage</t>
  </si>
  <si>
    <t>temporal_coverage</t>
  </si>
  <si>
    <t>period_covered</t>
  </si>
  <si>
    <t>Temporal_Coverage</t>
  </si>
  <si>
    <t>'TIMEPRD',</t>
  </si>
  <si>
    <t>linking variable</t>
  </si>
  <si>
    <t>id</t>
  </si>
  <si>
    <t>dataset/coverage/temporalCoverage</t>
  </si>
  <si>
    <t>beginDate</t>
  </si>
  <si>
    <t>field_start_date</t>
  </si>
  <si>
    <t>Temporal Coverage</t>
  </si>
  <si>
    <t>endDate</t>
  </si>
  <si>
    <t>field_end_date</t>
  </si>
  <si>
    <t>dataset/dataTable/physical</t>
  </si>
  <si>
    <t>objectName</t>
  </si>
  <si>
    <t>object_name</t>
  </si>
  <si>
    <t>standardised_file_asn_supersite_code__data_type__optional_location__year_</t>
  </si>
  <si>
    <t>size</t>
  </si>
  <si>
    <t>auto</t>
  </si>
  <si>
    <t>distribution</t>
  </si>
  <si>
    <t>physical_distribution</t>
  </si>
  <si>
    <t>data_table_docid</t>
  </si>
  <si>
    <t>dataset/dataTable/physical/distribution/PhysicalDistributionType</t>
  </si>
  <si>
    <t>dataset/dataTable</t>
  </si>
  <si>
    <t>attributeList</t>
  </si>
  <si>
    <t>dataset/project</t>
  </si>
  <si>
    <t>personnel</t>
  </si>
  <si>
    <t>role</t>
  </si>
  <si>
    <t>funding</t>
  </si>
  <si>
    <t>'FUNDAG',</t>
  </si>
  <si>
    <t>additionalMetadata</t>
  </si>
  <si>
    <t>additionalLinks</t>
  </si>
  <si>
    <t>plot_network</t>
  </si>
  <si>
    <t>pkid</t>
  </si>
  <si>
    <t>pn_code</t>
  </si>
  <si>
    <t>pn_deed_code</t>
  </si>
  <si>
    <t>project</t>
  </si>
  <si>
    <t>plot_network_study_name</t>
  </si>
  <si>
    <t>supersite</t>
  </si>
  <si>
    <t>A descriptive title for the research project.</t>
  </si>
  <si>
    <t>text</t>
  </si>
  <si>
    <t>data_custodian_organisation</t>
  </si>
  <si>
    <t>studyAreaDescription</t>
  </si>
  <si>
    <t>project/studyAreaDescription</t>
  </si>
  <si>
    <t>descriptor</t>
  </si>
  <si>
    <t>project/designDescription</t>
  </si>
  <si>
    <t>description</t>
  </si>
  <si>
    <t>coverage</t>
  </si>
  <si>
    <t>project/designDescription/coverage</t>
  </si>
  <si>
    <t>citation</t>
  </si>
  <si>
    <t>allocated_to</t>
  </si>
  <si>
    <t>tern_type</t>
  </si>
  <si>
    <t>tern_funded</t>
  </si>
  <si>
    <t>ltern_publ_url</t>
  </si>
  <si>
    <t>document_id</t>
  </si>
  <si>
    <t>dataTable</t>
  </si>
  <si>
    <t>entityDescription</t>
  </si>
  <si>
    <t>notes</t>
  </si>
  <si>
    <t>publishing</t>
  </si>
  <si>
    <t>published</t>
  </si>
  <si>
    <t>data_table</t>
  </si>
  <si>
    <t>notes_issues</t>
  </si>
  <si>
    <t>comments_on_file_contents</t>
  </si>
  <si>
    <t>NOTES</t>
  </si>
  <si>
    <t>data_custodian_pl_pi</t>
  </si>
  <si>
    <t>data_custodian</t>
  </si>
  <si>
    <t>estimate_timeframe_data_ready_by_plot</t>
  </si>
  <si>
    <t>date_data_expected_by_ltern</t>
  </si>
  <si>
    <t>date_due</t>
  </si>
  <si>
    <t>date_data_received_by_ltern</t>
  </si>
  <si>
    <t>stored_at</t>
  </si>
  <si>
    <t>submitted_version_location</t>
  </si>
  <si>
    <t>sites_plots</t>
  </si>
  <si>
    <t>Data size</t>
  </si>
  <si>
    <t>deprcated?</t>
  </si>
  <si>
    <t>collection_timeframes</t>
  </si>
  <si>
    <t>Temporal data Interval</t>
  </si>
  <si>
    <t>date_publication_expected</t>
  </si>
  <si>
    <t>Due Date/s for Publication</t>
  </si>
  <si>
    <t>data_interview_status</t>
  </si>
  <si>
    <t>data_interview_date</t>
  </si>
  <si>
    <t>current_status</t>
  </si>
  <si>
    <t>eda_status</t>
  </si>
  <si>
    <t>eda_status_date</t>
  </si>
  <si>
    <t>metadata_status</t>
  </si>
  <si>
    <t>comments</t>
  </si>
  <si>
    <t>metadata_status_date</t>
  </si>
  <si>
    <t>todo_or_done</t>
  </si>
  <si>
    <t>plot_network_data</t>
  </si>
  <si>
    <t>plot_leader</t>
  </si>
  <si>
    <t>tern_data_type</t>
  </si>
  <si>
    <t>deed_status</t>
  </si>
  <si>
    <t>deed_status_date</t>
  </si>
  <si>
    <t>restricted</t>
  </si>
  <si>
    <t>special_conditions</t>
  </si>
  <si>
    <t>Licenced_value_add</t>
  </si>
  <si>
    <t>access_restrictions</t>
  </si>
  <si>
    <t>signatory</t>
  </si>
  <si>
    <t>past_notes</t>
  </si>
  <si>
    <t>x</t>
  </si>
  <si>
    <t>pk_deed</t>
  </si>
  <si>
    <t>access_restrictions_set</t>
  </si>
  <si>
    <t>access_rights_updated</t>
  </si>
  <si>
    <t>Status</t>
  </si>
  <si>
    <t>entityName</t>
  </si>
  <si>
    <t>data_type</t>
  </si>
  <si>
    <t>Type</t>
  </si>
  <si>
    <t>DATAKIND</t>
  </si>
  <si>
    <t>availability</t>
  </si>
  <si>
    <t>raw_filename</t>
  </si>
  <si>
    <t>original_file_name</t>
  </si>
  <si>
    <t>contract_type</t>
  </si>
  <si>
    <t>qa_approved</t>
  </si>
  <si>
    <t>qa_qc</t>
  </si>
  <si>
    <t>Validation_QA</t>
  </si>
  <si>
    <t>qa_notes</t>
  </si>
  <si>
    <t>for_code</t>
  </si>
  <si>
    <t>bounding_box</t>
  </si>
  <si>
    <t>coordinates_in_database</t>
  </si>
  <si>
    <t>bounding_box_checked</t>
  </si>
  <si>
    <t>correct_coordinates</t>
  </si>
  <si>
    <t>update_frequency</t>
  </si>
  <si>
    <t>status_for_tern</t>
  </si>
  <si>
    <t>metadataProvider</t>
  </si>
  <si>
    <t>PRODUCER</t>
  </si>
  <si>
    <t>db.dataset.metadataprovider.requires = [IS_EMAIL(), IS_NOT_IN_DB(db, 'dataset.metadataprovider')]</t>
  </si>
  <si>
    <t>'PRODDATEDOC',</t>
  </si>
  <si>
    <t>'BIBLCITDOC',</t>
  </si>
  <si>
    <t>'SERNAME',</t>
  </si>
  <si>
    <t>'VERSION',</t>
  </si>
  <si>
    <t>'BIBLCITSTDY',</t>
  </si>
  <si>
    <t>'COLLDATE',</t>
  </si>
  <si>
    <t>ANLYUNIT</t>
  </si>
  <si>
    <t>UNIVERSE</t>
  </si>
  <si>
    <t>CLEANOPS'</t>
  </si>
  <si>
    <t>CONFDEC</t>
  </si>
  <si>
    <t>SPECPERM'</t>
  </si>
  <si>
    <t>TODO</t>
  </si>
  <si>
    <t>RESTRCTN'</t>
  </si>
  <si>
    <t xml:space="preserve">[Draft] publication checklist </t>
  </si>
  <si>
    <t>Reporting Checklist</t>
  </si>
  <si>
    <t>Address</t>
  </si>
  <si>
    <t>Phone</t>
  </si>
  <si>
    <t>Abstract</t>
  </si>
  <si>
    <t>Begin</t>
  </si>
  <si>
    <t>End</t>
  </si>
  <si>
    <t>Role</t>
  </si>
  <si>
    <t>Access</t>
  </si>
  <si>
    <t>Allow</t>
  </si>
  <si>
    <t>Licenced</t>
  </si>
  <si>
    <t>boolean</t>
  </si>
  <si>
    <t>Data_Set_Citation</t>
  </si>
  <si>
    <t>GCMD_Science_Keywords</t>
  </si>
  <si>
    <t>LTERN_Monitoring_Themes</t>
  </si>
  <si>
    <t>Geographic_Description</t>
  </si>
  <si>
    <t>Bounding_Coordinates</t>
  </si>
  <si>
    <t>Sampling_Description</t>
  </si>
  <si>
    <t>Additional_Metadata</t>
  </si>
  <si>
    <t>Access_Control</t>
  </si>
  <si>
    <t>USAGE_RIGHTS</t>
  </si>
  <si>
    <t>SPECIAL_CONDITIONS</t>
  </si>
  <si>
    <t>Homepage_content</t>
  </si>
  <si>
    <t>EML_homepage_links</t>
  </si>
  <si>
    <t>Described_with_metadata_</t>
  </si>
  <si>
    <t>DOI_minted</t>
  </si>
  <si>
    <t>Individual_Name</t>
  </si>
  <si>
    <t>Position_Role</t>
  </si>
  <si>
    <t>Organization</t>
  </si>
  <si>
    <t>Email_Address</t>
  </si>
  <si>
    <t>Associated_Parties</t>
  </si>
  <si>
    <t>Keywords_and_SUBJECT_CATEGORIES</t>
  </si>
  <si>
    <t>Keywords_free_text</t>
  </si>
  <si>
    <t>Geographic_Coverage</t>
  </si>
  <si>
    <t>ANZSRC_FOR_Codes</t>
  </si>
  <si>
    <t>data_package_title_check</t>
  </si>
  <si>
    <t>data_package_owner_check</t>
  </si>
  <si>
    <t>checked_by</t>
  </si>
  <si>
    <t>check_date</t>
  </si>
  <si>
    <t>Position</t>
  </si>
  <si>
    <t>PhysicalAddress</t>
  </si>
  <si>
    <t>Taxonomic_Coverage</t>
  </si>
  <si>
    <t>Contacts</t>
  </si>
  <si>
    <t>Individual_Names</t>
  </si>
  <si>
    <t>Positions</t>
  </si>
  <si>
    <t>Organizations</t>
  </si>
  <si>
    <t>Addresses</t>
  </si>
  <si>
    <t>Email_Addresses</t>
  </si>
  <si>
    <t>METHODS_and_SAMPLING_INFORMATION</t>
  </si>
  <si>
    <t>Method_Step_Titles</t>
  </si>
  <si>
    <t>Method_Step_Description</t>
  </si>
  <si>
    <t>Instrumentation_Details</t>
  </si>
  <si>
    <t>Sampling_Area_And_Frequency</t>
  </si>
  <si>
    <t>Funding_Sources</t>
  </si>
  <si>
    <t>Personnel_Information</t>
  </si>
  <si>
    <t>RESEARCH_PROJECT</t>
  </si>
  <si>
    <t>DATATABLE_metadata</t>
  </si>
  <si>
    <t>Can_the_plot_network_or_data_package_be_filtered_in_the_search_bar_of_the_portal</t>
  </si>
  <si>
    <t>Metadata_feed_to_TDDP_and_RDA</t>
  </si>
  <si>
    <t>Research_Project_title</t>
  </si>
  <si>
    <t>Draft_publication_checklist_passed</t>
  </si>
  <si>
    <t>Reporting_Checklist_passed</t>
  </si>
  <si>
    <t>date logged</t>
  </si>
  <si>
    <t>date actioned</t>
  </si>
  <si>
    <t>errata</t>
  </si>
  <si>
    <t>logged_by</t>
  </si>
  <si>
    <t>addenda</t>
  </si>
  <si>
    <t>errata_and_addenda</t>
  </si>
  <si>
    <t>notes_comments</t>
  </si>
  <si>
    <t>This is the data owner, and a compulsory field</t>
  </si>
  <si>
    <t>pn_code_broad_group</t>
  </si>
  <si>
    <t xml:space="preserve">plot_network_code </t>
  </si>
  <si>
    <t>ltern_id</t>
  </si>
  <si>
    <t>integer</t>
  </si>
  <si>
    <t>tern_contract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</si>
</sst>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sz val="10"/>
      <color rgb="FF0000FF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/>
    <xf numFmtId="0" fontId="1" fillId="0" borderId="0" xfId="0" applyFont="1"/>
    <xf numFmtId="0" fontId="2" fillId="0" borderId="0" xfId="0" applyFont="1"/>
    <xf numFmtId="0" fontId="0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knb.ecoinformatics.or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8"/>
  <sheetViews>
    <sheetView tabSelected="1" topLeftCell="G1" zoomScaleNormal="100" workbookViewId="0">
      <pane ySplit="1" topLeftCell="A73" activePane="bottomLeft" state="frozen"/>
      <selection pane="bottomLeft" activeCell="Q96" sqref="Q96"/>
    </sheetView>
  </sheetViews>
  <sheetFormatPr defaultRowHeight="15" x14ac:dyDescent="0.2"/>
  <cols>
    <col min="1" max="1" width="23.42578125"/>
    <col min="2" max="6" width="11.7109375"/>
    <col min="7" max="7" width="24.85546875"/>
    <col min="8" max="9" width="16.42578125"/>
    <col min="10" max="12" width="11.7109375"/>
    <col min="13" max="13" width="14.140625"/>
    <col min="14" max="14" width="24.28515625" bestFit="1" customWidth="1"/>
    <col min="15" max="16" width="11.7109375"/>
    <col min="17" max="17" width="102.85546875"/>
    <col min="18" max="1025" width="11.7109375"/>
  </cols>
  <sheetData>
    <row r="1" spans="1:21" ht="12.6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t="s">
        <v>19</v>
      </c>
      <c r="U1" t="s">
        <v>20</v>
      </c>
    </row>
    <row r="2" spans="1:21" ht="12.6" customHeight="1" x14ac:dyDescent="0.2">
      <c r="F2" t="s">
        <v>21</v>
      </c>
      <c r="G2" s="2" t="s">
        <v>22</v>
      </c>
      <c r="H2" t="s">
        <v>23</v>
      </c>
      <c r="J2" s="1" t="s">
        <v>24</v>
      </c>
      <c r="K2" s="1"/>
      <c r="O2" t="s">
        <v>293</v>
      </c>
      <c r="P2" t="s">
        <v>294</v>
      </c>
      <c r="Q2" t="str">
        <f t="shared" ref="Q2" si="0">IF(P2="","","Field('"&amp;O2&amp;"','"&amp;P2&amp;IF(U2="","'),","', comment='"&amp;U2&amp;"'),"))</f>
        <v>Field('ltern_id','integer'),</v>
      </c>
    </row>
    <row r="3" spans="1:21" ht="12.2" customHeight="1" x14ac:dyDescent="0.2">
      <c r="F3" t="s">
        <v>21</v>
      </c>
      <c r="G3" s="2" t="s">
        <v>25</v>
      </c>
      <c r="H3" s="1"/>
      <c r="I3" t="s">
        <v>26</v>
      </c>
      <c r="J3" t="s">
        <v>27</v>
      </c>
    </row>
    <row r="4" spans="1:21" ht="12.2" customHeight="1" x14ac:dyDescent="0.2">
      <c r="F4" t="s">
        <v>21</v>
      </c>
      <c r="G4" s="2" t="s">
        <v>28</v>
      </c>
      <c r="H4" s="1"/>
      <c r="I4" t="s">
        <v>29</v>
      </c>
    </row>
    <row r="5" spans="1:21" ht="12.6" customHeight="1" x14ac:dyDescent="0.2">
      <c r="A5" t="s">
        <v>30</v>
      </c>
      <c r="B5" t="s">
        <v>30</v>
      </c>
      <c r="C5" s="2" t="s">
        <v>31</v>
      </c>
      <c r="E5" t="s">
        <v>31</v>
      </c>
      <c r="F5" t="s">
        <v>21</v>
      </c>
      <c r="G5" s="2" t="s">
        <v>32</v>
      </c>
      <c r="I5" t="s">
        <v>33</v>
      </c>
      <c r="J5" t="s">
        <v>34</v>
      </c>
      <c r="K5" t="s">
        <v>35</v>
      </c>
      <c r="L5" t="s">
        <v>36</v>
      </c>
      <c r="O5" t="str">
        <f t="shared" ref="O5:O36" si="1">IF(P5="","",LOWER(C5))</f>
        <v>title</v>
      </c>
      <c r="P5" t="s">
        <v>37</v>
      </c>
      <c r="Q5" t="str">
        <f t="shared" ref="Q5:Q36" si="2">IF(P5="","","Field('"&amp;O5&amp;"','"&amp;P5&amp;IF(U5="","'),","', comment='"&amp;U5&amp;"'),"))</f>
        <v>Field('title','string', comment='Suggested structure is: [umbrella project] [data type] [geographic coverage] [temporal coverage]'),</v>
      </c>
      <c r="U5" t="s">
        <v>38</v>
      </c>
    </row>
    <row r="6" spans="1:21" ht="12.6" customHeight="1" x14ac:dyDescent="0.2">
      <c r="A6" t="s">
        <v>30</v>
      </c>
      <c r="B6" t="s">
        <v>30</v>
      </c>
      <c r="C6" s="2" t="s">
        <v>39</v>
      </c>
      <c r="E6" t="s">
        <v>40</v>
      </c>
      <c r="F6" t="s">
        <v>21</v>
      </c>
      <c r="G6" s="2" t="s">
        <v>41</v>
      </c>
      <c r="H6" s="1"/>
      <c r="I6" s="1" t="s">
        <v>42</v>
      </c>
      <c r="J6" s="1" t="s">
        <v>43</v>
      </c>
      <c r="K6" t="s">
        <v>35</v>
      </c>
      <c r="L6" t="s">
        <v>44</v>
      </c>
      <c r="O6" t="str">
        <f t="shared" si="1"/>
        <v>creator</v>
      </c>
      <c r="P6" t="s">
        <v>37</v>
      </c>
      <c r="Q6" t="str">
        <f t="shared" si="2"/>
        <v>Field('creator','string', comment='The name of the person, organization, or position who created the data'),</v>
      </c>
      <c r="S6" s="3" t="s">
        <v>45</v>
      </c>
      <c r="T6" t="s">
        <v>46</v>
      </c>
      <c r="U6" t="s">
        <v>47</v>
      </c>
    </row>
    <row r="7" spans="1:21" ht="12.6" customHeight="1" x14ac:dyDescent="0.2">
      <c r="A7" t="s">
        <v>30</v>
      </c>
      <c r="B7" t="s">
        <v>30</v>
      </c>
      <c r="C7" t="s">
        <v>48</v>
      </c>
      <c r="E7" t="s">
        <v>49</v>
      </c>
      <c r="F7" t="s">
        <v>50</v>
      </c>
      <c r="G7" s="2" t="s">
        <v>51</v>
      </c>
      <c r="K7" t="s">
        <v>35</v>
      </c>
      <c r="O7" t="str">
        <f t="shared" si="1"/>
        <v/>
      </c>
      <c r="Q7" t="str">
        <f t="shared" si="2"/>
        <v/>
      </c>
    </row>
    <row r="8" spans="1:21" ht="12.6" customHeight="1" x14ac:dyDescent="0.2">
      <c r="A8" t="s">
        <v>30</v>
      </c>
      <c r="B8" t="s">
        <v>30</v>
      </c>
      <c r="C8" t="s">
        <v>52</v>
      </c>
      <c r="E8" t="s">
        <v>52</v>
      </c>
      <c r="F8" t="s">
        <v>21</v>
      </c>
      <c r="K8" t="s">
        <v>35</v>
      </c>
      <c r="L8" t="s">
        <v>53</v>
      </c>
      <c r="O8" t="str">
        <f t="shared" si="1"/>
        <v>abstract</v>
      </c>
      <c r="P8" t="s">
        <v>37</v>
      </c>
      <c r="Q8" t="str">
        <f t="shared" si="2"/>
        <v>Field('abstract','string'),</v>
      </c>
    </row>
    <row r="9" spans="1:21" ht="12.6" customHeight="1" x14ac:dyDescent="0.2">
      <c r="A9" t="s">
        <v>30</v>
      </c>
      <c r="B9" t="s">
        <v>30</v>
      </c>
      <c r="C9" t="s">
        <v>54</v>
      </c>
      <c r="E9" t="s">
        <v>55</v>
      </c>
      <c r="F9" t="s">
        <v>56</v>
      </c>
      <c r="G9" t="s">
        <v>57</v>
      </c>
      <c r="I9" s="1"/>
      <c r="J9" s="1" t="s">
        <v>58</v>
      </c>
      <c r="K9" t="s">
        <v>35</v>
      </c>
      <c r="O9" t="str">
        <f t="shared" si="1"/>
        <v/>
      </c>
      <c r="Q9" t="str">
        <f t="shared" si="2"/>
        <v/>
      </c>
    </row>
    <row r="10" spans="1:21" ht="12.6" customHeight="1" x14ac:dyDescent="0.2">
      <c r="A10" t="s">
        <v>30</v>
      </c>
      <c r="B10" t="s">
        <v>30</v>
      </c>
      <c r="C10" t="s">
        <v>54</v>
      </c>
      <c r="E10" t="s">
        <v>55</v>
      </c>
      <c r="F10" t="s">
        <v>21</v>
      </c>
      <c r="G10" t="s">
        <v>59</v>
      </c>
      <c r="I10" s="1" t="s">
        <v>60</v>
      </c>
      <c r="J10" s="1"/>
      <c r="K10" t="s">
        <v>35</v>
      </c>
      <c r="L10" t="s">
        <v>61</v>
      </c>
      <c r="O10" t="str">
        <f t="shared" si="1"/>
        <v>intellectualrights</v>
      </c>
      <c r="P10" t="s">
        <v>37</v>
      </c>
      <c r="Q10" t="str">
        <f t="shared" si="2"/>
        <v>Field('intellectualrights','string'),</v>
      </c>
    </row>
    <row r="11" spans="1:21" ht="12.6" customHeight="1" x14ac:dyDescent="0.2">
      <c r="A11" t="s">
        <v>30</v>
      </c>
      <c r="B11" t="s">
        <v>30</v>
      </c>
      <c r="C11" s="2" t="s">
        <v>62</v>
      </c>
      <c r="E11" t="s">
        <v>63</v>
      </c>
      <c r="F11" t="s">
        <v>21</v>
      </c>
      <c r="G11" s="2" t="s">
        <v>64</v>
      </c>
      <c r="H11" s="1"/>
      <c r="K11" t="s">
        <v>35</v>
      </c>
      <c r="L11" t="s">
        <v>65</v>
      </c>
      <c r="O11" t="str">
        <f t="shared" si="1"/>
        <v>contact</v>
      </c>
      <c r="P11" t="s">
        <v>37</v>
      </c>
      <c r="Q11" t="str">
        <f t="shared" si="2"/>
        <v>Field('contact','string'),</v>
      </c>
    </row>
    <row r="12" spans="1:21" ht="12.2" customHeight="1" x14ac:dyDescent="0.2">
      <c r="B12" t="s">
        <v>30</v>
      </c>
      <c r="F12" t="s">
        <v>21</v>
      </c>
      <c r="G12" s="2" t="s">
        <v>66</v>
      </c>
      <c r="H12" s="1"/>
      <c r="O12" t="str">
        <f t="shared" si="1"/>
        <v/>
      </c>
      <c r="Q12" t="str">
        <f t="shared" si="2"/>
        <v/>
      </c>
    </row>
    <row r="13" spans="1:21" ht="12.6" customHeight="1" x14ac:dyDescent="0.2">
      <c r="A13" t="s">
        <v>30</v>
      </c>
      <c r="B13" t="s">
        <v>30</v>
      </c>
      <c r="C13" t="s">
        <v>67</v>
      </c>
      <c r="E13" t="s">
        <v>49</v>
      </c>
      <c r="F13" t="s">
        <v>21</v>
      </c>
      <c r="K13" t="s">
        <v>35</v>
      </c>
      <c r="O13" t="str">
        <f t="shared" si="1"/>
        <v/>
      </c>
      <c r="Q13" t="str">
        <f t="shared" si="2"/>
        <v/>
      </c>
    </row>
    <row r="14" spans="1:21" ht="12.6" customHeight="1" x14ac:dyDescent="0.2">
      <c r="A14" t="s">
        <v>30</v>
      </c>
      <c r="B14" t="s">
        <v>30</v>
      </c>
      <c r="C14" t="s">
        <v>48</v>
      </c>
      <c r="E14" t="s">
        <v>49</v>
      </c>
      <c r="F14" t="s">
        <v>21</v>
      </c>
      <c r="K14" t="s">
        <v>35</v>
      </c>
      <c r="L14" t="s">
        <v>68</v>
      </c>
      <c r="O14" t="str">
        <f t="shared" si="1"/>
        <v>pubdate</v>
      </c>
      <c r="P14" t="s">
        <v>69</v>
      </c>
      <c r="Q14" t="str">
        <f t="shared" si="2"/>
        <v>Field('pubdate','date'),</v>
      </c>
    </row>
    <row r="15" spans="1:21" ht="12.6" customHeight="1" x14ac:dyDescent="0.2">
      <c r="A15" t="s">
        <v>30</v>
      </c>
      <c r="B15" t="s">
        <v>30</v>
      </c>
      <c r="C15" t="s">
        <v>70</v>
      </c>
      <c r="F15" t="s">
        <v>21</v>
      </c>
      <c r="K15" t="s">
        <v>35</v>
      </c>
      <c r="O15" t="str">
        <f t="shared" si="1"/>
        <v/>
      </c>
      <c r="Q15" t="str">
        <f t="shared" si="2"/>
        <v/>
      </c>
    </row>
    <row r="16" spans="1:21" ht="12.6" customHeight="1" x14ac:dyDescent="0.2">
      <c r="A16" t="s">
        <v>30</v>
      </c>
      <c r="B16" t="s">
        <v>30</v>
      </c>
      <c r="C16" t="s">
        <v>52</v>
      </c>
      <c r="F16" t="s">
        <v>21</v>
      </c>
      <c r="K16" t="s">
        <v>35</v>
      </c>
      <c r="O16" t="str">
        <f t="shared" si="1"/>
        <v/>
      </c>
      <c r="Q16" t="str">
        <f t="shared" si="2"/>
        <v/>
      </c>
    </row>
    <row r="17" spans="1:17" ht="12.6" customHeight="1" x14ac:dyDescent="0.2">
      <c r="A17" t="s">
        <v>30</v>
      </c>
      <c r="B17" t="s">
        <v>30</v>
      </c>
      <c r="C17" t="s">
        <v>71</v>
      </c>
      <c r="F17" t="s">
        <v>21</v>
      </c>
      <c r="K17" t="s">
        <v>35</v>
      </c>
      <c r="O17" t="str">
        <f t="shared" si="1"/>
        <v/>
      </c>
      <c r="Q17" t="str">
        <f t="shared" si="2"/>
        <v/>
      </c>
    </row>
    <row r="18" spans="1:17" ht="12.6" customHeight="1" x14ac:dyDescent="0.2">
      <c r="A18" t="s">
        <v>72</v>
      </c>
      <c r="B18" t="s">
        <v>30</v>
      </c>
      <c r="C18" t="s">
        <v>73</v>
      </c>
      <c r="F18" t="s">
        <v>21</v>
      </c>
      <c r="G18" s="2" t="s">
        <v>74</v>
      </c>
      <c r="J18" s="1" t="s">
        <v>75</v>
      </c>
      <c r="K18" t="s">
        <v>35</v>
      </c>
      <c r="L18" t="s">
        <v>76</v>
      </c>
      <c r="O18" t="str">
        <f t="shared" si="1"/>
        <v>geographicdescription</v>
      </c>
      <c r="P18" t="s">
        <v>37</v>
      </c>
      <c r="Q18" t="str">
        <f t="shared" si="2"/>
        <v>Field('geographicdescription','string'),</v>
      </c>
    </row>
    <row r="19" spans="1:17" ht="12.6" customHeight="1" x14ac:dyDescent="0.2">
      <c r="A19" t="s">
        <v>72</v>
      </c>
      <c r="B19" t="s">
        <v>30</v>
      </c>
      <c r="C19" t="s">
        <v>77</v>
      </c>
      <c r="F19" t="s">
        <v>21</v>
      </c>
      <c r="G19" s="2" t="s">
        <v>78</v>
      </c>
      <c r="J19" t="s">
        <v>79</v>
      </c>
      <c r="K19" t="s">
        <v>35</v>
      </c>
      <c r="L19" t="s">
        <v>80</v>
      </c>
      <c r="O19" t="str">
        <f t="shared" si="1"/>
        <v>boundingcoordinates</v>
      </c>
      <c r="P19" t="s">
        <v>37</v>
      </c>
      <c r="Q19" t="str">
        <f t="shared" si="2"/>
        <v>Field('boundingcoordinates','string'),</v>
      </c>
    </row>
    <row r="20" spans="1:17" ht="12.6" customHeight="1" x14ac:dyDescent="0.2">
      <c r="A20" t="s">
        <v>81</v>
      </c>
      <c r="B20" t="s">
        <v>30</v>
      </c>
      <c r="C20" t="s">
        <v>82</v>
      </c>
      <c r="F20" t="s">
        <v>21</v>
      </c>
      <c r="G20" s="2" t="s">
        <v>83</v>
      </c>
      <c r="I20" s="1" t="s">
        <v>84</v>
      </c>
      <c r="J20" s="4" t="s">
        <v>85</v>
      </c>
      <c r="K20" t="s">
        <v>35</v>
      </c>
      <c r="L20" t="s">
        <v>86</v>
      </c>
      <c r="O20" t="str">
        <f t="shared" si="1"/>
        <v>temporalcoverage</v>
      </c>
      <c r="P20" t="s">
        <v>37</v>
      </c>
      <c r="Q20" t="str">
        <f t="shared" si="2"/>
        <v>Field('temporalcoverage','string'),</v>
      </c>
    </row>
    <row r="21" spans="1:17" ht="12.6" customHeight="1" x14ac:dyDescent="0.2">
      <c r="B21" t="s">
        <v>30</v>
      </c>
      <c r="F21" t="s">
        <v>50</v>
      </c>
      <c r="G21" s="2" t="s">
        <v>22</v>
      </c>
      <c r="H21" t="s">
        <v>87</v>
      </c>
      <c r="O21" t="str">
        <f t="shared" si="1"/>
        <v/>
      </c>
      <c r="Q21" t="str">
        <f t="shared" si="2"/>
        <v/>
      </c>
    </row>
    <row r="22" spans="1:17" ht="12.6" customHeight="1" x14ac:dyDescent="0.2">
      <c r="B22" t="s">
        <v>30</v>
      </c>
      <c r="F22" t="s">
        <v>50</v>
      </c>
      <c r="G22" s="2" t="s">
        <v>88</v>
      </c>
      <c r="H22" t="s">
        <v>23</v>
      </c>
      <c r="O22" t="str">
        <f t="shared" si="1"/>
        <v/>
      </c>
      <c r="Q22" t="str">
        <f t="shared" si="2"/>
        <v/>
      </c>
    </row>
    <row r="23" spans="1:17" ht="12.6" customHeight="1" x14ac:dyDescent="0.2">
      <c r="A23" t="s">
        <v>89</v>
      </c>
      <c r="B23" t="s">
        <v>30</v>
      </c>
      <c r="C23" t="s">
        <v>90</v>
      </c>
      <c r="F23" t="s">
        <v>50</v>
      </c>
      <c r="G23" s="2" t="s">
        <v>91</v>
      </c>
      <c r="J23" s="1" t="s">
        <v>92</v>
      </c>
      <c r="K23" t="s">
        <v>35</v>
      </c>
      <c r="O23" t="str">
        <f t="shared" si="1"/>
        <v/>
      </c>
      <c r="Q23" t="str">
        <f t="shared" si="2"/>
        <v/>
      </c>
    </row>
    <row r="24" spans="1:17" ht="12.6" customHeight="1" x14ac:dyDescent="0.2">
      <c r="A24" t="s">
        <v>89</v>
      </c>
      <c r="B24" t="s">
        <v>30</v>
      </c>
      <c r="C24" t="s">
        <v>93</v>
      </c>
      <c r="F24" t="s">
        <v>50</v>
      </c>
      <c r="G24" s="2" t="s">
        <v>94</v>
      </c>
      <c r="J24" s="1" t="s">
        <v>92</v>
      </c>
      <c r="K24" t="s">
        <v>35</v>
      </c>
      <c r="O24" t="str">
        <f t="shared" si="1"/>
        <v/>
      </c>
      <c r="Q24" t="str">
        <f t="shared" si="2"/>
        <v/>
      </c>
    </row>
    <row r="25" spans="1:17" ht="12.6" customHeight="1" x14ac:dyDescent="0.2">
      <c r="A25" t="s">
        <v>95</v>
      </c>
      <c r="B25" t="s">
        <v>30</v>
      </c>
      <c r="C25" t="s">
        <v>96</v>
      </c>
      <c r="F25" t="s">
        <v>50</v>
      </c>
      <c r="G25" s="2" t="s">
        <v>97</v>
      </c>
      <c r="I25" s="1" t="s">
        <v>98</v>
      </c>
      <c r="K25" t="s">
        <v>35</v>
      </c>
      <c r="O25" t="str">
        <f t="shared" si="1"/>
        <v/>
      </c>
      <c r="Q25" t="str">
        <f t="shared" si="2"/>
        <v/>
      </c>
    </row>
    <row r="26" spans="1:17" ht="12.6" customHeight="1" x14ac:dyDescent="0.2">
      <c r="A26" t="s">
        <v>95</v>
      </c>
      <c r="B26" t="s">
        <v>30</v>
      </c>
      <c r="C26" t="s">
        <v>99</v>
      </c>
      <c r="E26" t="s">
        <v>100</v>
      </c>
      <c r="F26" t="s">
        <v>50</v>
      </c>
      <c r="K26" t="s">
        <v>35</v>
      </c>
      <c r="O26" t="str">
        <f t="shared" si="1"/>
        <v/>
      </c>
      <c r="Q26" t="str">
        <f t="shared" si="2"/>
        <v/>
      </c>
    </row>
    <row r="27" spans="1:17" ht="12.6" customHeight="1" x14ac:dyDescent="0.2">
      <c r="A27" t="s">
        <v>95</v>
      </c>
      <c r="B27" t="s">
        <v>30</v>
      </c>
      <c r="C27" t="s">
        <v>101</v>
      </c>
      <c r="F27" t="s">
        <v>50</v>
      </c>
      <c r="G27" t="s">
        <v>102</v>
      </c>
      <c r="I27" s="1" t="s">
        <v>103</v>
      </c>
      <c r="K27" t="s">
        <v>35</v>
      </c>
      <c r="O27" t="str">
        <f t="shared" si="1"/>
        <v/>
      </c>
      <c r="Q27" t="str">
        <f t="shared" si="2"/>
        <v/>
      </c>
    </row>
    <row r="28" spans="1:17" ht="12.6" customHeight="1" x14ac:dyDescent="0.2">
      <c r="A28" t="s">
        <v>104</v>
      </c>
      <c r="B28" t="s">
        <v>30</v>
      </c>
      <c r="I28" s="1"/>
      <c r="K28" t="s">
        <v>35</v>
      </c>
      <c r="O28" t="str">
        <f t="shared" si="1"/>
        <v/>
      </c>
      <c r="Q28" t="str">
        <f t="shared" si="2"/>
        <v/>
      </c>
    </row>
    <row r="29" spans="1:17" ht="12.6" customHeight="1" x14ac:dyDescent="0.2">
      <c r="A29" t="s">
        <v>105</v>
      </c>
      <c r="B29" t="s">
        <v>30</v>
      </c>
      <c r="C29" t="s">
        <v>106</v>
      </c>
      <c r="F29" t="s">
        <v>50</v>
      </c>
      <c r="K29" t="s">
        <v>35</v>
      </c>
      <c r="O29" t="str">
        <f t="shared" si="1"/>
        <v/>
      </c>
      <c r="Q29" t="str">
        <f t="shared" si="2"/>
        <v/>
      </c>
    </row>
    <row r="30" spans="1:17" ht="12.6" customHeight="1" x14ac:dyDescent="0.2">
      <c r="A30" t="s">
        <v>107</v>
      </c>
      <c r="B30" t="s">
        <v>30</v>
      </c>
      <c r="C30" t="s">
        <v>31</v>
      </c>
      <c r="F30" t="s">
        <v>21</v>
      </c>
      <c r="K30" t="s">
        <v>35</v>
      </c>
      <c r="O30" t="str">
        <f t="shared" si="1"/>
        <v/>
      </c>
      <c r="Q30" t="str">
        <f t="shared" si="2"/>
        <v/>
      </c>
    </row>
    <row r="31" spans="1:17" ht="12.6" customHeight="1" x14ac:dyDescent="0.2">
      <c r="A31" t="s">
        <v>107</v>
      </c>
      <c r="B31" t="s">
        <v>30</v>
      </c>
      <c r="C31" t="s">
        <v>108</v>
      </c>
      <c r="F31" t="s">
        <v>21</v>
      </c>
      <c r="K31" t="s">
        <v>35</v>
      </c>
      <c r="O31" t="str">
        <f t="shared" si="1"/>
        <v/>
      </c>
      <c r="Q31" t="str">
        <f t="shared" si="2"/>
        <v/>
      </c>
    </row>
    <row r="32" spans="1:17" ht="12.6" customHeight="1" x14ac:dyDescent="0.2">
      <c r="A32" t="s">
        <v>107</v>
      </c>
      <c r="B32" t="s">
        <v>30</v>
      </c>
      <c r="C32" t="s">
        <v>109</v>
      </c>
      <c r="F32" t="s">
        <v>21</v>
      </c>
      <c r="K32" t="s">
        <v>35</v>
      </c>
      <c r="O32" t="str">
        <f t="shared" si="1"/>
        <v/>
      </c>
      <c r="Q32" t="str">
        <f t="shared" si="2"/>
        <v/>
      </c>
    </row>
    <row r="33" spans="1:21" ht="12.6" customHeight="1" x14ac:dyDescent="0.2">
      <c r="A33" t="s">
        <v>107</v>
      </c>
      <c r="B33" t="s">
        <v>30</v>
      </c>
      <c r="C33" t="s">
        <v>52</v>
      </c>
      <c r="F33" t="s">
        <v>21</v>
      </c>
      <c r="K33" t="s">
        <v>35</v>
      </c>
      <c r="O33" t="str">
        <f t="shared" si="1"/>
        <v/>
      </c>
      <c r="Q33" t="str">
        <f t="shared" si="2"/>
        <v/>
      </c>
    </row>
    <row r="34" spans="1:21" ht="12.6" customHeight="1" x14ac:dyDescent="0.2">
      <c r="A34" t="s">
        <v>107</v>
      </c>
      <c r="B34" t="s">
        <v>30</v>
      </c>
      <c r="C34" t="s">
        <v>110</v>
      </c>
      <c r="F34" t="s">
        <v>21</v>
      </c>
      <c r="K34" t="s">
        <v>35</v>
      </c>
      <c r="L34" t="s">
        <v>111</v>
      </c>
      <c r="O34" t="str">
        <f t="shared" si="1"/>
        <v/>
      </c>
      <c r="Q34" t="str">
        <f t="shared" si="2"/>
        <v/>
      </c>
    </row>
    <row r="35" spans="1:21" ht="12.6" customHeight="1" x14ac:dyDescent="0.2">
      <c r="A35" t="s">
        <v>112</v>
      </c>
      <c r="B35" t="s">
        <v>112</v>
      </c>
      <c r="C35" t="s">
        <v>113</v>
      </c>
      <c r="F35" t="s">
        <v>21</v>
      </c>
      <c r="O35" t="str">
        <f t="shared" si="1"/>
        <v/>
      </c>
      <c r="Q35" t="str">
        <f t="shared" si="2"/>
        <v/>
      </c>
    </row>
    <row r="36" spans="1:21" ht="12.6" customHeight="1" x14ac:dyDescent="0.2">
      <c r="F36" t="s">
        <v>114</v>
      </c>
      <c r="G36" s="1" t="s">
        <v>115</v>
      </c>
      <c r="H36" t="s">
        <v>23</v>
      </c>
      <c r="O36" t="str">
        <f t="shared" si="1"/>
        <v/>
      </c>
      <c r="Q36" t="str">
        <f t="shared" si="2"/>
        <v/>
      </c>
    </row>
    <row r="37" spans="1:21" ht="12.6" customHeight="1" x14ac:dyDescent="0.2">
      <c r="F37" t="s">
        <v>114</v>
      </c>
      <c r="G37" s="1" t="s">
        <v>116</v>
      </c>
      <c r="O37" t="str">
        <f t="shared" ref="O37:O68" si="3">IF(P37="","",LOWER(C37))</f>
        <v/>
      </c>
      <c r="Q37" t="str">
        <f t="shared" ref="Q37:Q68" si="4">IF(P37="","","Field('"&amp;O37&amp;"','"&amp;P37&amp;IF(U37="","'),","', comment='"&amp;U37&amp;"'),"))</f>
        <v/>
      </c>
    </row>
    <row r="38" spans="1:21" ht="12.6" customHeight="1" x14ac:dyDescent="0.2">
      <c r="F38" t="s">
        <v>114</v>
      </c>
      <c r="G38" t="s">
        <v>117</v>
      </c>
      <c r="O38" t="str">
        <f t="shared" si="3"/>
        <v/>
      </c>
      <c r="Q38" t="str">
        <f t="shared" si="4"/>
        <v/>
      </c>
    </row>
    <row r="39" spans="1:21" ht="12.6" customHeight="1" x14ac:dyDescent="0.2">
      <c r="A39" t="s">
        <v>118</v>
      </c>
      <c r="B39" t="s">
        <v>118</v>
      </c>
      <c r="C39" t="s">
        <v>31</v>
      </c>
      <c r="F39" t="s">
        <v>292</v>
      </c>
      <c r="G39" s="1" t="s">
        <v>291</v>
      </c>
      <c r="I39" s="1" t="s">
        <v>120</v>
      </c>
      <c r="O39" t="str">
        <f t="shared" si="3"/>
        <v>title</v>
      </c>
      <c r="P39" t="s">
        <v>37</v>
      </c>
      <c r="Q39" t="str">
        <f t="shared" si="4"/>
        <v>Field('title','string', comment='A descriptive title for the research project.'),</v>
      </c>
      <c r="U39" s="1" t="s">
        <v>121</v>
      </c>
    </row>
    <row r="40" spans="1:21" ht="12.2" customHeight="1" x14ac:dyDescent="0.2">
      <c r="A40" t="s">
        <v>118</v>
      </c>
      <c r="B40" t="s">
        <v>118</v>
      </c>
      <c r="C40" t="s">
        <v>108</v>
      </c>
      <c r="F40" t="s">
        <v>56</v>
      </c>
      <c r="G40" t="s">
        <v>171</v>
      </c>
      <c r="I40" t="s">
        <v>42</v>
      </c>
      <c r="O40" t="str">
        <f t="shared" si="3"/>
        <v>personnel</v>
      </c>
      <c r="P40" t="s">
        <v>37</v>
      </c>
      <c r="Q40" t="str">
        <f t="shared" si="4"/>
        <v>Field('personnel','string', comment='This is the data owner, and a compulsory field'),</v>
      </c>
      <c r="U40" t="s">
        <v>290</v>
      </c>
    </row>
    <row r="41" spans="1:21" ht="12.2" customHeight="1" x14ac:dyDescent="0.2">
      <c r="A41" t="s">
        <v>118</v>
      </c>
      <c r="B41" t="s">
        <v>118</v>
      </c>
      <c r="C41" t="s">
        <v>109</v>
      </c>
      <c r="F41" t="s">
        <v>114</v>
      </c>
      <c r="O41" t="str">
        <f t="shared" si="3"/>
        <v/>
      </c>
      <c r="Q41" t="str">
        <f t="shared" si="4"/>
        <v/>
      </c>
    </row>
    <row r="42" spans="1:21" ht="12.2" customHeight="1" x14ac:dyDescent="0.2">
      <c r="A42" t="s">
        <v>118</v>
      </c>
      <c r="B42" t="s">
        <v>118</v>
      </c>
      <c r="C42" t="s">
        <v>52</v>
      </c>
      <c r="F42" t="s">
        <v>114</v>
      </c>
      <c r="O42" t="str">
        <f t="shared" si="3"/>
        <v>abstract</v>
      </c>
      <c r="P42" t="s">
        <v>122</v>
      </c>
      <c r="Q42" t="str">
        <f t="shared" si="4"/>
        <v>Field('abstract','text'),</v>
      </c>
    </row>
    <row r="43" spans="1:21" ht="12.6" customHeight="1" x14ac:dyDescent="0.2">
      <c r="A43" t="s">
        <v>118</v>
      </c>
      <c r="B43" t="s">
        <v>118</v>
      </c>
      <c r="C43" t="s">
        <v>110</v>
      </c>
      <c r="F43" t="s">
        <v>56</v>
      </c>
      <c r="G43" t="s">
        <v>123</v>
      </c>
      <c r="I43" t="s">
        <v>120</v>
      </c>
      <c r="O43" t="str">
        <f t="shared" si="3"/>
        <v/>
      </c>
      <c r="Q43" t="str">
        <f t="shared" si="4"/>
        <v/>
      </c>
    </row>
    <row r="44" spans="1:21" ht="12.6" customHeight="1" x14ac:dyDescent="0.2">
      <c r="A44" t="s">
        <v>118</v>
      </c>
      <c r="B44" t="s">
        <v>118</v>
      </c>
      <c r="C44" t="s">
        <v>124</v>
      </c>
      <c r="F44" t="s">
        <v>114</v>
      </c>
      <c r="O44" t="str">
        <f t="shared" si="3"/>
        <v/>
      </c>
      <c r="Q44" t="str">
        <f t="shared" si="4"/>
        <v/>
      </c>
    </row>
    <row r="45" spans="1:21" ht="12.6" customHeight="1" x14ac:dyDescent="0.2">
      <c r="A45" t="s">
        <v>125</v>
      </c>
      <c r="B45" t="s">
        <v>118</v>
      </c>
      <c r="C45" t="s">
        <v>126</v>
      </c>
      <c r="F45" t="s">
        <v>114</v>
      </c>
      <c r="O45" t="str">
        <f t="shared" si="3"/>
        <v/>
      </c>
      <c r="Q45" t="str">
        <f t="shared" si="4"/>
        <v/>
      </c>
    </row>
    <row r="46" spans="1:21" ht="12.6" customHeight="1" x14ac:dyDescent="0.2">
      <c r="A46" t="s">
        <v>127</v>
      </c>
      <c r="B46" t="s">
        <v>118</v>
      </c>
      <c r="C46" t="s">
        <v>128</v>
      </c>
      <c r="F46" t="s">
        <v>114</v>
      </c>
      <c r="O46" t="str">
        <f t="shared" si="3"/>
        <v/>
      </c>
      <c r="Q46" t="str">
        <f t="shared" si="4"/>
        <v/>
      </c>
    </row>
    <row r="47" spans="1:21" ht="12.6" customHeight="1" x14ac:dyDescent="0.2">
      <c r="A47" t="s">
        <v>127</v>
      </c>
      <c r="B47" t="s">
        <v>118</v>
      </c>
      <c r="C47" t="s">
        <v>129</v>
      </c>
      <c r="F47" t="s">
        <v>114</v>
      </c>
      <c r="O47" t="str">
        <f t="shared" si="3"/>
        <v/>
      </c>
      <c r="Q47" t="str">
        <f t="shared" si="4"/>
        <v/>
      </c>
    </row>
    <row r="48" spans="1:21" ht="12.6" customHeight="1" x14ac:dyDescent="0.2">
      <c r="A48" t="s">
        <v>130</v>
      </c>
      <c r="B48" t="s">
        <v>118</v>
      </c>
      <c r="C48" t="s">
        <v>82</v>
      </c>
      <c r="F48" t="s">
        <v>114</v>
      </c>
      <c r="O48" t="str">
        <f t="shared" si="3"/>
        <v/>
      </c>
      <c r="Q48" t="str">
        <f t="shared" si="4"/>
        <v/>
      </c>
    </row>
    <row r="49" spans="1:17" ht="12.6" customHeight="1" x14ac:dyDescent="0.2">
      <c r="A49" t="s">
        <v>127</v>
      </c>
      <c r="B49" t="s">
        <v>118</v>
      </c>
      <c r="C49" t="s">
        <v>131</v>
      </c>
      <c r="F49" t="s">
        <v>114</v>
      </c>
      <c r="O49" t="str">
        <f t="shared" si="3"/>
        <v/>
      </c>
      <c r="Q49" t="str">
        <f t="shared" si="4"/>
        <v/>
      </c>
    </row>
    <row r="50" spans="1:17" ht="12.2" customHeight="1" x14ac:dyDescent="0.2">
      <c r="F50" t="s">
        <v>21</v>
      </c>
      <c r="G50" s="2" t="s">
        <v>132</v>
      </c>
      <c r="H50" s="1"/>
      <c r="O50" t="str">
        <f t="shared" si="3"/>
        <v/>
      </c>
      <c r="Q50" t="str">
        <f t="shared" si="4"/>
        <v/>
      </c>
    </row>
    <row r="51" spans="1:17" ht="12.6" customHeight="1" x14ac:dyDescent="0.2">
      <c r="F51" t="s">
        <v>21</v>
      </c>
      <c r="G51" s="2" t="s">
        <v>119</v>
      </c>
      <c r="H51" s="1"/>
      <c r="I51" s="1" t="s">
        <v>120</v>
      </c>
      <c r="O51" t="str">
        <f t="shared" si="3"/>
        <v/>
      </c>
      <c r="Q51" t="str">
        <f t="shared" si="4"/>
        <v/>
      </c>
    </row>
    <row r="52" spans="1:17" ht="12.2" customHeight="1" x14ac:dyDescent="0.2">
      <c r="F52" t="s">
        <v>21</v>
      </c>
      <c r="G52" s="2" t="s">
        <v>133</v>
      </c>
      <c r="H52" s="1"/>
      <c r="I52" s="1" t="s">
        <v>134</v>
      </c>
      <c r="Q52" t="str">
        <f t="shared" si="4"/>
        <v/>
      </c>
    </row>
    <row r="53" spans="1:17" ht="12.6" customHeight="1" x14ac:dyDescent="0.2">
      <c r="F53" t="s">
        <v>21</v>
      </c>
      <c r="G53" s="2" t="s">
        <v>135</v>
      </c>
      <c r="H53" s="1"/>
      <c r="I53" t="s">
        <v>136</v>
      </c>
      <c r="O53" t="str">
        <f t="shared" si="3"/>
        <v/>
      </c>
      <c r="Q53" t="str">
        <f t="shared" si="4"/>
        <v/>
      </c>
    </row>
    <row r="54" spans="1:17" ht="12.2" customHeight="1" x14ac:dyDescent="0.2">
      <c r="A54" t="s">
        <v>137</v>
      </c>
      <c r="B54" t="s">
        <v>137</v>
      </c>
      <c r="C54" t="s">
        <v>138</v>
      </c>
      <c r="F54" t="s">
        <v>21</v>
      </c>
      <c r="G54" s="2" t="s">
        <v>139</v>
      </c>
      <c r="H54" s="1"/>
      <c r="O54" t="str">
        <f t="shared" si="3"/>
        <v>entitydescription</v>
      </c>
      <c r="P54" t="s">
        <v>37</v>
      </c>
      <c r="Q54" t="str">
        <f t="shared" si="4"/>
        <v>Field('entitydescription','string'),</v>
      </c>
    </row>
    <row r="55" spans="1:17" ht="12.2" customHeight="1" x14ac:dyDescent="0.2">
      <c r="F55" t="s">
        <v>50</v>
      </c>
      <c r="G55" s="2" t="s">
        <v>140</v>
      </c>
      <c r="H55" s="1"/>
      <c r="I55" s="1" t="s">
        <v>141</v>
      </c>
      <c r="O55" t="str">
        <f t="shared" si="3"/>
        <v/>
      </c>
      <c r="Q55" t="str">
        <f t="shared" si="4"/>
        <v/>
      </c>
    </row>
    <row r="56" spans="1:17" ht="12.2" customHeight="1" x14ac:dyDescent="0.2">
      <c r="G56" s="2"/>
      <c r="H56" s="1"/>
      <c r="O56" t="str">
        <f t="shared" si="3"/>
        <v/>
      </c>
      <c r="Q56" t="str">
        <f t="shared" si="4"/>
        <v/>
      </c>
    </row>
    <row r="57" spans="1:17" ht="12.2" customHeight="1" x14ac:dyDescent="0.2">
      <c r="F57" t="s">
        <v>50</v>
      </c>
      <c r="G57" s="2" t="s">
        <v>142</v>
      </c>
      <c r="H57" s="1"/>
      <c r="O57" t="str">
        <f t="shared" si="3"/>
        <v/>
      </c>
      <c r="Q57" t="str">
        <f t="shared" si="4"/>
        <v/>
      </c>
    </row>
    <row r="58" spans="1:17" ht="12.6" customHeight="1" x14ac:dyDescent="0.2">
      <c r="C58" t="s">
        <v>49</v>
      </c>
      <c r="F58" t="s">
        <v>50</v>
      </c>
      <c r="G58" s="2" t="s">
        <v>143</v>
      </c>
      <c r="H58" s="1"/>
      <c r="I58" s="1" t="s">
        <v>144</v>
      </c>
      <c r="L58" t="s">
        <v>145</v>
      </c>
      <c r="O58" t="s">
        <v>143</v>
      </c>
      <c r="P58" t="s">
        <v>37</v>
      </c>
      <c r="Q58" t="str">
        <f t="shared" si="4"/>
        <v>Field('notes_issues','string'),</v>
      </c>
    </row>
    <row r="59" spans="1:17" ht="12.2" customHeight="1" x14ac:dyDescent="0.2">
      <c r="F59" t="s">
        <v>21</v>
      </c>
      <c r="G59" s="2" t="s">
        <v>123</v>
      </c>
      <c r="H59" s="1"/>
      <c r="O59" t="str">
        <f t="shared" ref="O59:O106" si="5">IF(P59="","",LOWER(C59))</f>
        <v/>
      </c>
      <c r="Q59" t="str">
        <f t="shared" si="4"/>
        <v/>
      </c>
    </row>
    <row r="60" spans="1:17" ht="12.6" customHeight="1" x14ac:dyDescent="0.2">
      <c r="F60" t="s">
        <v>21</v>
      </c>
      <c r="G60" s="2" t="s">
        <v>146</v>
      </c>
      <c r="H60" s="1"/>
      <c r="O60" t="str">
        <f t="shared" si="5"/>
        <v/>
      </c>
      <c r="Q60" t="str">
        <f t="shared" si="4"/>
        <v/>
      </c>
    </row>
    <row r="61" spans="1:17" ht="12.2" customHeight="1" x14ac:dyDescent="0.2">
      <c r="F61" t="s">
        <v>21</v>
      </c>
      <c r="G61" s="2" t="s">
        <v>147</v>
      </c>
      <c r="O61" t="str">
        <f t="shared" si="5"/>
        <v/>
      </c>
      <c r="Q61" t="str">
        <f t="shared" si="4"/>
        <v/>
      </c>
    </row>
    <row r="62" spans="1:17" ht="12.6" customHeight="1" x14ac:dyDescent="0.2">
      <c r="F62" t="s">
        <v>50</v>
      </c>
      <c r="G62" s="2" t="s">
        <v>148</v>
      </c>
      <c r="O62" t="str">
        <f t="shared" si="5"/>
        <v/>
      </c>
      <c r="Q62" t="str">
        <f t="shared" si="4"/>
        <v/>
      </c>
    </row>
    <row r="63" spans="1:17" ht="12.6" customHeight="1" x14ac:dyDescent="0.2">
      <c r="F63" t="s">
        <v>50</v>
      </c>
      <c r="G63" s="2" t="s">
        <v>149</v>
      </c>
      <c r="I63" s="1" t="s">
        <v>150</v>
      </c>
      <c r="O63" t="str">
        <f t="shared" si="5"/>
        <v/>
      </c>
      <c r="Q63" t="str">
        <f t="shared" si="4"/>
        <v/>
      </c>
    </row>
    <row r="64" spans="1:17" ht="12.6" customHeight="1" x14ac:dyDescent="0.2">
      <c r="F64" t="s">
        <v>50</v>
      </c>
      <c r="G64" s="2" t="s">
        <v>151</v>
      </c>
      <c r="O64" t="str">
        <f t="shared" si="5"/>
        <v/>
      </c>
      <c r="Q64" t="str">
        <f t="shared" si="4"/>
        <v/>
      </c>
    </row>
    <row r="65" spans="6:17" ht="12.2" customHeight="1" x14ac:dyDescent="0.2">
      <c r="F65" t="s">
        <v>50</v>
      </c>
      <c r="G65" s="2" t="s">
        <v>152</v>
      </c>
      <c r="I65" t="s">
        <v>153</v>
      </c>
      <c r="O65" t="str">
        <f t="shared" si="5"/>
        <v/>
      </c>
      <c r="Q65" t="str">
        <f t="shared" si="4"/>
        <v/>
      </c>
    </row>
    <row r="66" spans="6:17" ht="12.2" customHeight="1" x14ac:dyDescent="0.2">
      <c r="F66" t="s">
        <v>50</v>
      </c>
      <c r="G66" s="2" t="s">
        <v>154</v>
      </c>
      <c r="J66" s="1" t="s">
        <v>155</v>
      </c>
      <c r="K66" s="1"/>
      <c r="O66" t="str">
        <f t="shared" si="5"/>
        <v/>
      </c>
      <c r="Q66" t="str">
        <f t="shared" si="4"/>
        <v/>
      </c>
    </row>
    <row r="67" spans="6:17" ht="12.6" customHeight="1" x14ac:dyDescent="0.2">
      <c r="F67" t="s">
        <v>50</v>
      </c>
      <c r="G67" s="2" t="s">
        <v>133</v>
      </c>
      <c r="H67" t="s">
        <v>156</v>
      </c>
      <c r="J67" s="1"/>
      <c r="K67" s="1"/>
      <c r="O67" t="str">
        <f t="shared" si="5"/>
        <v/>
      </c>
      <c r="Q67" t="str">
        <f t="shared" si="4"/>
        <v/>
      </c>
    </row>
    <row r="68" spans="6:17" ht="12.6" customHeight="1" x14ac:dyDescent="0.2">
      <c r="F68" t="s">
        <v>50</v>
      </c>
      <c r="G68" s="2" t="s">
        <v>157</v>
      </c>
      <c r="J68" s="1" t="s">
        <v>158</v>
      </c>
      <c r="K68" s="1"/>
      <c r="O68" t="str">
        <f t="shared" si="5"/>
        <v/>
      </c>
      <c r="Q68" t="str">
        <f t="shared" si="4"/>
        <v/>
      </c>
    </row>
    <row r="69" spans="6:17" ht="12.2" customHeight="1" x14ac:dyDescent="0.2">
      <c r="F69" t="s">
        <v>50</v>
      </c>
      <c r="G69" s="2" t="s">
        <v>159</v>
      </c>
      <c r="J69" s="1" t="s">
        <v>160</v>
      </c>
      <c r="K69" s="1"/>
      <c r="O69" t="str">
        <f t="shared" si="5"/>
        <v/>
      </c>
      <c r="Q69" t="str">
        <f t="shared" ref="Q69:Q100" si="6">IF(P69="","","Field('"&amp;O69&amp;"','"&amp;P69&amp;IF(U69="","'),","', comment='"&amp;U69&amp;"'),"))</f>
        <v/>
      </c>
    </row>
    <row r="70" spans="6:17" ht="12.2" customHeight="1" x14ac:dyDescent="0.2">
      <c r="F70" t="s">
        <v>50</v>
      </c>
      <c r="G70" s="2" t="s">
        <v>161</v>
      </c>
      <c r="O70" t="str">
        <f t="shared" si="5"/>
        <v/>
      </c>
      <c r="Q70" t="str">
        <f t="shared" si="6"/>
        <v/>
      </c>
    </row>
    <row r="71" spans="6:17" ht="12.2" customHeight="1" x14ac:dyDescent="0.2">
      <c r="F71" t="s">
        <v>50</v>
      </c>
      <c r="G71" s="2" t="s">
        <v>162</v>
      </c>
      <c r="O71" t="str">
        <f t="shared" si="5"/>
        <v/>
      </c>
      <c r="Q71" t="str">
        <f t="shared" si="6"/>
        <v/>
      </c>
    </row>
    <row r="72" spans="6:17" ht="12.2" customHeight="1" x14ac:dyDescent="0.2">
      <c r="F72" t="s">
        <v>50</v>
      </c>
      <c r="G72" s="2" t="s">
        <v>163</v>
      </c>
      <c r="O72" t="str">
        <f t="shared" si="5"/>
        <v/>
      </c>
      <c r="Q72" t="str">
        <f t="shared" si="6"/>
        <v/>
      </c>
    </row>
    <row r="73" spans="6:17" ht="12.6" customHeight="1" x14ac:dyDescent="0.2">
      <c r="F73" t="s">
        <v>50</v>
      </c>
      <c r="G73" s="2" t="s">
        <v>164</v>
      </c>
      <c r="O73" t="str">
        <f t="shared" si="5"/>
        <v/>
      </c>
      <c r="Q73" t="str">
        <f t="shared" si="6"/>
        <v/>
      </c>
    </row>
    <row r="74" spans="6:17" ht="12.6" customHeight="1" x14ac:dyDescent="0.2">
      <c r="F74" t="s">
        <v>50</v>
      </c>
      <c r="G74" s="2" t="s">
        <v>165</v>
      </c>
      <c r="O74" t="str">
        <f t="shared" si="5"/>
        <v/>
      </c>
      <c r="Q74" t="str">
        <f t="shared" si="6"/>
        <v/>
      </c>
    </row>
    <row r="75" spans="6:17" ht="12.6" customHeight="1" x14ac:dyDescent="0.2">
      <c r="F75" t="s">
        <v>50</v>
      </c>
      <c r="G75" s="2" t="s">
        <v>166</v>
      </c>
      <c r="I75" s="1" t="s">
        <v>167</v>
      </c>
      <c r="O75" t="str">
        <f t="shared" si="5"/>
        <v/>
      </c>
      <c r="Q75" t="str">
        <f t="shared" si="6"/>
        <v/>
      </c>
    </row>
    <row r="76" spans="6:17" ht="12.6" customHeight="1" x14ac:dyDescent="0.2">
      <c r="F76" t="s">
        <v>50</v>
      </c>
      <c r="G76" s="2" t="s">
        <v>168</v>
      </c>
      <c r="O76" t="str">
        <f t="shared" si="5"/>
        <v/>
      </c>
      <c r="Q76" t="str">
        <f t="shared" si="6"/>
        <v/>
      </c>
    </row>
    <row r="77" spans="6:17" ht="12.6" customHeight="1" x14ac:dyDescent="0.2">
      <c r="F77" t="s">
        <v>50</v>
      </c>
      <c r="G77" s="2" t="s">
        <v>169</v>
      </c>
      <c r="O77" t="str">
        <f t="shared" si="5"/>
        <v/>
      </c>
      <c r="Q77" t="str">
        <f t="shared" si="6"/>
        <v/>
      </c>
    </row>
    <row r="78" spans="6:17" ht="12.6" customHeight="1" x14ac:dyDescent="0.2">
      <c r="F78" t="s">
        <v>56</v>
      </c>
      <c r="G78" t="s">
        <v>170</v>
      </c>
      <c r="I78" t="s">
        <v>120</v>
      </c>
      <c r="O78" t="str">
        <f t="shared" si="5"/>
        <v/>
      </c>
      <c r="Q78" t="str">
        <f t="shared" si="6"/>
        <v/>
      </c>
    </row>
    <row r="79" spans="6:17" ht="12.2" customHeight="1" x14ac:dyDescent="0.2">
      <c r="O79" t="str">
        <f t="shared" si="5"/>
        <v/>
      </c>
      <c r="Q79" t="str">
        <f t="shared" si="6"/>
        <v/>
      </c>
    </row>
    <row r="80" spans="6:17" ht="12.2" customHeight="1" x14ac:dyDescent="0.2">
      <c r="F80" t="s">
        <v>56</v>
      </c>
      <c r="G80" t="s">
        <v>172</v>
      </c>
      <c r="O80" t="str">
        <f t="shared" si="5"/>
        <v/>
      </c>
      <c r="Q80" t="str">
        <f t="shared" si="6"/>
        <v/>
      </c>
    </row>
    <row r="81" spans="1:17" ht="12.2" customHeight="1" x14ac:dyDescent="0.2">
      <c r="F81" t="s">
        <v>56</v>
      </c>
      <c r="G81" t="s">
        <v>173</v>
      </c>
      <c r="O81" t="str">
        <f t="shared" si="5"/>
        <v/>
      </c>
      <c r="Q81" t="str">
        <f t="shared" si="6"/>
        <v/>
      </c>
    </row>
    <row r="82" spans="1:17" ht="12.2" customHeight="1" x14ac:dyDescent="0.2">
      <c r="F82" t="s">
        <v>56</v>
      </c>
      <c r="G82" t="s">
        <v>174</v>
      </c>
      <c r="O82" t="str">
        <f t="shared" si="5"/>
        <v/>
      </c>
      <c r="Q82" t="str">
        <f t="shared" si="6"/>
        <v/>
      </c>
    </row>
    <row r="83" spans="1:17" ht="12.2" customHeight="1" x14ac:dyDescent="0.2">
      <c r="F83" t="s">
        <v>56</v>
      </c>
      <c r="G83" t="s">
        <v>175</v>
      </c>
      <c r="O83" t="str">
        <f t="shared" si="5"/>
        <v/>
      </c>
      <c r="Q83" t="str">
        <f t="shared" si="6"/>
        <v/>
      </c>
    </row>
    <row r="84" spans="1:17" ht="12.6" customHeight="1" x14ac:dyDescent="0.2">
      <c r="F84" t="s">
        <v>56</v>
      </c>
      <c r="G84" t="s">
        <v>176</v>
      </c>
      <c r="I84" s="1" t="s">
        <v>60</v>
      </c>
      <c r="J84" s="1" t="s">
        <v>177</v>
      </c>
      <c r="K84" s="1"/>
      <c r="O84" t="str">
        <f t="shared" si="5"/>
        <v/>
      </c>
      <c r="Q84" t="str">
        <f t="shared" si="6"/>
        <v/>
      </c>
    </row>
    <row r="85" spans="1:17" ht="12.2" customHeight="1" x14ac:dyDescent="0.2">
      <c r="F85" t="s">
        <v>56</v>
      </c>
      <c r="G85" t="s">
        <v>178</v>
      </c>
      <c r="O85" t="str">
        <f t="shared" si="5"/>
        <v/>
      </c>
      <c r="Q85" t="str">
        <f t="shared" si="6"/>
        <v/>
      </c>
    </row>
    <row r="86" spans="1:17" ht="12.2" customHeight="1" x14ac:dyDescent="0.2">
      <c r="F86" t="s">
        <v>56</v>
      </c>
      <c r="G86" t="s">
        <v>179</v>
      </c>
      <c r="O86" t="str">
        <f t="shared" si="5"/>
        <v/>
      </c>
      <c r="Q86" t="str">
        <f t="shared" si="6"/>
        <v/>
      </c>
    </row>
    <row r="87" spans="1:17" ht="12.2" customHeight="1" x14ac:dyDescent="0.2">
      <c r="F87" t="s">
        <v>56</v>
      </c>
      <c r="G87" t="s">
        <v>143</v>
      </c>
      <c r="O87" t="str">
        <f t="shared" si="5"/>
        <v/>
      </c>
      <c r="Q87" t="str">
        <f t="shared" si="6"/>
        <v/>
      </c>
    </row>
    <row r="88" spans="1:17" ht="12.2" customHeight="1" x14ac:dyDescent="0.2">
      <c r="F88" t="s">
        <v>56</v>
      </c>
      <c r="G88" t="s">
        <v>180</v>
      </c>
      <c r="O88" t="str">
        <f t="shared" si="5"/>
        <v/>
      </c>
      <c r="Q88" t="str">
        <f t="shared" si="6"/>
        <v/>
      </c>
    </row>
    <row r="89" spans="1:17" ht="12.2" customHeight="1" x14ac:dyDescent="0.2">
      <c r="F89" t="s">
        <v>56</v>
      </c>
      <c r="G89" t="s">
        <v>181</v>
      </c>
      <c r="O89" t="str">
        <f t="shared" si="5"/>
        <v/>
      </c>
      <c r="Q89" t="str">
        <f t="shared" si="6"/>
        <v/>
      </c>
    </row>
    <row r="90" spans="1:17" ht="12.6" customHeight="1" x14ac:dyDescent="0.2">
      <c r="F90" t="s">
        <v>56</v>
      </c>
      <c r="G90" t="s">
        <v>117</v>
      </c>
      <c r="H90" t="s">
        <v>87</v>
      </c>
      <c r="O90" t="str">
        <f t="shared" si="5"/>
        <v/>
      </c>
      <c r="Q90" t="str">
        <f t="shared" si="6"/>
        <v/>
      </c>
    </row>
    <row r="91" spans="1:17" ht="12.6" customHeight="1" x14ac:dyDescent="0.2">
      <c r="F91" t="s">
        <v>56</v>
      </c>
      <c r="G91" t="s">
        <v>182</v>
      </c>
      <c r="H91" t="s">
        <v>23</v>
      </c>
      <c r="O91" t="str">
        <f t="shared" si="5"/>
        <v/>
      </c>
      <c r="Q91" t="str">
        <f t="shared" si="6"/>
        <v/>
      </c>
    </row>
    <row r="92" spans="1:17" ht="12.2" customHeight="1" x14ac:dyDescent="0.2">
      <c r="F92" t="s">
        <v>21</v>
      </c>
      <c r="G92" s="2" t="s">
        <v>183</v>
      </c>
      <c r="I92" s="1" t="s">
        <v>184</v>
      </c>
      <c r="J92" t="s">
        <v>185</v>
      </c>
      <c r="O92" t="str">
        <f t="shared" si="5"/>
        <v/>
      </c>
      <c r="Q92" t="str">
        <f t="shared" si="6"/>
        <v/>
      </c>
    </row>
    <row r="93" spans="1:17" ht="12.6" customHeight="1" x14ac:dyDescent="0.2">
      <c r="A93" t="s">
        <v>137</v>
      </c>
      <c r="B93" t="s">
        <v>137</v>
      </c>
      <c r="C93" t="s">
        <v>186</v>
      </c>
      <c r="F93" t="s">
        <v>50</v>
      </c>
      <c r="G93" s="2" t="s">
        <v>187</v>
      </c>
      <c r="J93" s="1" t="s">
        <v>188</v>
      </c>
      <c r="K93" s="1"/>
      <c r="L93" t="s">
        <v>189</v>
      </c>
      <c r="O93" t="str">
        <f t="shared" si="5"/>
        <v>entityname</v>
      </c>
      <c r="P93" t="s">
        <v>37</v>
      </c>
      <c r="Q93" t="str">
        <f t="shared" si="6"/>
        <v>Field('entityname','string'),</v>
      </c>
    </row>
    <row r="94" spans="1:17" ht="12.2" customHeight="1" x14ac:dyDescent="0.2">
      <c r="F94" t="s">
        <v>21</v>
      </c>
      <c r="G94" s="2" t="s">
        <v>190</v>
      </c>
      <c r="O94" t="str">
        <f t="shared" si="5"/>
        <v/>
      </c>
      <c r="Q94" t="str">
        <f t="shared" si="6"/>
        <v/>
      </c>
    </row>
    <row r="95" spans="1:17" ht="12.6" customHeight="1" x14ac:dyDescent="0.2">
      <c r="F95" t="s">
        <v>50</v>
      </c>
      <c r="G95" s="2" t="s">
        <v>191</v>
      </c>
      <c r="I95" s="1" t="s">
        <v>192</v>
      </c>
      <c r="O95" t="str">
        <f t="shared" si="5"/>
        <v/>
      </c>
      <c r="Q95" t="str">
        <f t="shared" si="6"/>
        <v/>
      </c>
    </row>
    <row r="96" spans="1:17" ht="12.2" customHeight="1" x14ac:dyDescent="0.2">
      <c r="A96" t="s">
        <v>30</v>
      </c>
      <c r="F96" t="s">
        <v>21</v>
      </c>
      <c r="G96" s="2" t="s">
        <v>193</v>
      </c>
      <c r="O96" t="s">
        <v>295</v>
      </c>
      <c r="P96" t="s">
        <v>37</v>
      </c>
      <c r="Q96" t="str">
        <f t="shared" si="6"/>
        <v>Field('tern_contract','string'),</v>
      </c>
    </row>
    <row r="97" spans="1:18" ht="12.6" customHeight="1" x14ac:dyDescent="0.2">
      <c r="F97" t="s">
        <v>21</v>
      </c>
      <c r="G97" s="2" t="s">
        <v>194</v>
      </c>
      <c r="I97" s="1" t="s">
        <v>195</v>
      </c>
      <c r="J97" t="s">
        <v>196</v>
      </c>
      <c r="O97" t="str">
        <f t="shared" si="5"/>
        <v/>
      </c>
      <c r="Q97" t="str">
        <f t="shared" si="6"/>
        <v/>
      </c>
    </row>
    <row r="98" spans="1:18" ht="12.6" customHeight="1" x14ac:dyDescent="0.2">
      <c r="F98" t="s">
        <v>21</v>
      </c>
      <c r="G98" s="2" t="s">
        <v>197</v>
      </c>
      <c r="I98" s="1" t="s">
        <v>194</v>
      </c>
      <c r="O98" t="str">
        <f t="shared" si="5"/>
        <v/>
      </c>
      <c r="Q98" t="str">
        <f t="shared" si="6"/>
        <v/>
      </c>
    </row>
    <row r="99" spans="1:18" ht="12.2" customHeight="1" x14ac:dyDescent="0.2">
      <c r="F99" t="s">
        <v>21</v>
      </c>
      <c r="G99" s="2" t="s">
        <v>70</v>
      </c>
      <c r="I99" s="1" t="s">
        <v>70</v>
      </c>
      <c r="O99" t="str">
        <f t="shared" si="5"/>
        <v/>
      </c>
      <c r="Q99" t="str">
        <f t="shared" si="6"/>
        <v/>
      </c>
    </row>
    <row r="100" spans="1:18" ht="12.2" customHeight="1" x14ac:dyDescent="0.2">
      <c r="F100" t="s">
        <v>21</v>
      </c>
      <c r="G100" s="2" t="s">
        <v>198</v>
      </c>
      <c r="I100" s="1" t="s">
        <v>198</v>
      </c>
      <c r="O100" t="str">
        <f t="shared" si="5"/>
        <v/>
      </c>
      <c r="Q100" t="str">
        <f t="shared" si="6"/>
        <v/>
      </c>
    </row>
    <row r="101" spans="1:18" ht="12.2" customHeight="1" x14ac:dyDescent="0.2">
      <c r="F101" t="s">
        <v>21</v>
      </c>
      <c r="G101" s="2" t="s">
        <v>199</v>
      </c>
      <c r="I101" s="1" t="s">
        <v>200</v>
      </c>
      <c r="O101" t="str">
        <f t="shared" si="5"/>
        <v/>
      </c>
      <c r="Q101" t="str">
        <f t="shared" ref="Q101:Q133" si="7">IF(P101="","","Field('"&amp;O101&amp;"','"&amp;P101&amp;IF(U101="","'),","', comment='"&amp;U101&amp;"'),"))</f>
        <v/>
      </c>
    </row>
    <row r="102" spans="1:18" ht="12.2" customHeight="1" x14ac:dyDescent="0.2">
      <c r="F102" t="s">
        <v>21</v>
      </c>
      <c r="G102" s="2" t="s">
        <v>201</v>
      </c>
      <c r="I102" s="1" t="s">
        <v>202</v>
      </c>
      <c r="O102" t="str">
        <f t="shared" si="5"/>
        <v/>
      </c>
      <c r="Q102" t="str">
        <f t="shared" si="7"/>
        <v/>
      </c>
    </row>
    <row r="103" spans="1:18" ht="12.2" customHeight="1" x14ac:dyDescent="0.2">
      <c r="F103" t="s">
        <v>21</v>
      </c>
      <c r="G103" t="s">
        <v>203</v>
      </c>
      <c r="I103" t="s">
        <v>203</v>
      </c>
      <c r="O103" t="str">
        <f t="shared" si="5"/>
        <v/>
      </c>
      <c r="Q103" t="str">
        <f t="shared" si="7"/>
        <v/>
      </c>
    </row>
    <row r="104" spans="1:18" ht="12.2" customHeight="1" x14ac:dyDescent="0.2">
      <c r="F104" t="s">
        <v>21</v>
      </c>
      <c r="G104" t="s">
        <v>204</v>
      </c>
      <c r="I104" t="s">
        <v>204</v>
      </c>
      <c r="O104" t="str">
        <f t="shared" si="5"/>
        <v/>
      </c>
      <c r="Q104" t="str">
        <f t="shared" si="7"/>
        <v/>
      </c>
    </row>
    <row r="105" spans="1:18" ht="12.2" customHeight="1" x14ac:dyDescent="0.2">
      <c r="O105" t="str">
        <f t="shared" si="5"/>
        <v/>
      </c>
      <c r="Q105" t="str">
        <f t="shared" si="7"/>
        <v/>
      </c>
    </row>
    <row r="106" spans="1:18" ht="12.6" customHeight="1" x14ac:dyDescent="0.2">
      <c r="A106" t="s">
        <v>30</v>
      </c>
      <c r="B106" t="s">
        <v>30</v>
      </c>
      <c r="C106" t="s">
        <v>205</v>
      </c>
      <c r="K106" t="s">
        <v>35</v>
      </c>
      <c r="L106" t="s">
        <v>206</v>
      </c>
      <c r="O106" t="str">
        <f t="shared" si="5"/>
        <v>metadataprovider</v>
      </c>
      <c r="P106" t="s">
        <v>37</v>
      </c>
      <c r="Q106" t="str">
        <f t="shared" si="7"/>
        <v>Field('metadataprovider','string'),</v>
      </c>
      <c r="R106" t="s">
        <v>207</v>
      </c>
    </row>
    <row r="107" spans="1:18" ht="12.6" customHeight="1" x14ac:dyDescent="0.2">
      <c r="K107" t="s">
        <v>35</v>
      </c>
      <c r="L107" t="s">
        <v>208</v>
      </c>
      <c r="O107" t="s">
        <v>49</v>
      </c>
      <c r="Q107" t="str">
        <f t="shared" si="7"/>
        <v/>
      </c>
    </row>
    <row r="108" spans="1:18" ht="12.6" customHeight="1" x14ac:dyDescent="0.2">
      <c r="K108" t="s">
        <v>35</v>
      </c>
      <c r="L108" t="s">
        <v>209</v>
      </c>
      <c r="O108" t="s">
        <v>49</v>
      </c>
      <c r="Q108" t="str">
        <f t="shared" si="7"/>
        <v/>
      </c>
    </row>
    <row r="109" spans="1:18" ht="12.6" customHeight="1" x14ac:dyDescent="0.2">
      <c r="A109" t="s">
        <v>30</v>
      </c>
      <c r="B109" t="s">
        <v>30</v>
      </c>
      <c r="K109" t="s">
        <v>35</v>
      </c>
      <c r="L109" t="s">
        <v>210</v>
      </c>
      <c r="O109" t="s">
        <v>49</v>
      </c>
      <c r="Q109" t="str">
        <f t="shared" si="7"/>
        <v/>
      </c>
    </row>
    <row r="110" spans="1:18" ht="12.6" customHeight="1" x14ac:dyDescent="0.2">
      <c r="K110" t="s">
        <v>35</v>
      </c>
      <c r="L110" t="s">
        <v>211</v>
      </c>
      <c r="O110" t="s">
        <v>49</v>
      </c>
      <c r="Q110" t="str">
        <f t="shared" si="7"/>
        <v/>
      </c>
    </row>
    <row r="111" spans="1:18" ht="12.6" customHeight="1" x14ac:dyDescent="0.2">
      <c r="K111" t="s">
        <v>35</v>
      </c>
      <c r="L111" t="s">
        <v>212</v>
      </c>
      <c r="O111" t="s">
        <v>49</v>
      </c>
      <c r="Q111" t="str">
        <f t="shared" si="7"/>
        <v/>
      </c>
    </row>
    <row r="112" spans="1:18" ht="12.6" customHeight="1" x14ac:dyDescent="0.2">
      <c r="K112" t="s">
        <v>35</v>
      </c>
      <c r="L112" t="s">
        <v>213</v>
      </c>
      <c r="O112" t="s">
        <v>49</v>
      </c>
      <c r="Q112" t="str">
        <f t="shared" si="7"/>
        <v/>
      </c>
    </row>
    <row r="113" spans="6:17" ht="12.6" customHeight="1" x14ac:dyDescent="0.2">
      <c r="K113" t="s">
        <v>35</v>
      </c>
      <c r="L113" t="s">
        <v>214</v>
      </c>
      <c r="O113" t="s">
        <v>49</v>
      </c>
      <c r="Q113" t="str">
        <f t="shared" si="7"/>
        <v/>
      </c>
    </row>
    <row r="114" spans="6:17" ht="12.6" customHeight="1" x14ac:dyDescent="0.2">
      <c r="K114" t="s">
        <v>35</v>
      </c>
      <c r="L114" t="s">
        <v>215</v>
      </c>
      <c r="O114" t="s">
        <v>49</v>
      </c>
      <c r="Q114" t="str">
        <f t="shared" si="7"/>
        <v/>
      </c>
    </row>
    <row r="115" spans="6:17" ht="12.6" customHeight="1" x14ac:dyDescent="0.2">
      <c r="K115" t="s">
        <v>35</v>
      </c>
      <c r="L115" t="s">
        <v>216</v>
      </c>
      <c r="O115" t="s">
        <v>49</v>
      </c>
      <c r="Q115" t="str">
        <f t="shared" si="7"/>
        <v/>
      </c>
    </row>
    <row r="116" spans="6:17" ht="12.6" customHeight="1" x14ac:dyDescent="0.2">
      <c r="K116" t="s">
        <v>35</v>
      </c>
      <c r="L116" t="s">
        <v>217</v>
      </c>
      <c r="O116" t="s">
        <v>49</v>
      </c>
      <c r="Q116" t="str">
        <f t="shared" si="7"/>
        <v/>
      </c>
    </row>
    <row r="117" spans="6:17" ht="12.6" customHeight="1" x14ac:dyDescent="0.2">
      <c r="K117" t="s">
        <v>35</v>
      </c>
      <c r="L117" t="s">
        <v>218</v>
      </c>
      <c r="O117" t="s">
        <v>49</v>
      </c>
      <c r="P117" t="s">
        <v>219</v>
      </c>
      <c r="Q117" t="str">
        <f t="shared" si="7"/>
        <v>Field('NA','TODO'),</v>
      </c>
    </row>
    <row r="118" spans="6:17" ht="12.6" customHeight="1" x14ac:dyDescent="0.2">
      <c r="K118" t="s">
        <v>35</v>
      </c>
      <c r="L118" t="s">
        <v>220</v>
      </c>
      <c r="O118" t="s">
        <v>49</v>
      </c>
      <c r="Q118" t="str">
        <f t="shared" si="7"/>
        <v/>
      </c>
    </row>
    <row r="119" spans="6:17" ht="12.6" customHeight="1" x14ac:dyDescent="0.2">
      <c r="K119" t="s">
        <v>35</v>
      </c>
      <c r="O119" t="s">
        <v>49</v>
      </c>
      <c r="Q119" t="str">
        <f t="shared" si="7"/>
        <v/>
      </c>
    </row>
    <row r="120" spans="6:17" ht="12.2" customHeight="1" x14ac:dyDescent="0.2">
      <c r="F120" t="s">
        <v>221</v>
      </c>
      <c r="G120" t="s">
        <v>258</v>
      </c>
      <c r="O120" t="str">
        <f t="shared" ref="O120:O121" si="8">IF(P120="","",LOWER(G120))</f>
        <v>checked_by</v>
      </c>
      <c r="P120" t="s">
        <v>37</v>
      </c>
      <c r="Q120" t="str">
        <f>IF(P120="","","Field('"&amp;O120&amp;"','"&amp;P120&amp;IF(U118="","'),","', comment='"&amp;U118&amp;"'),"))</f>
        <v>Field('checked_by','string'),</v>
      </c>
    </row>
    <row r="121" spans="6:17" ht="12.2" customHeight="1" x14ac:dyDescent="0.2">
      <c r="F121" t="s">
        <v>221</v>
      </c>
      <c r="G121" t="s">
        <v>259</v>
      </c>
      <c r="O121" t="str">
        <f t="shared" si="8"/>
        <v>check_date</v>
      </c>
      <c r="P121" t="s">
        <v>69</v>
      </c>
      <c r="Q121" t="str">
        <f>IF(P121="","","Field('"&amp;O121&amp;"','"&amp;P121&amp;IF(U119="","'),","', comment='"&amp;U119&amp;"'),"))</f>
        <v>Field('check_date','date'),</v>
      </c>
    </row>
    <row r="122" spans="6:17" ht="12.2" customHeight="1" x14ac:dyDescent="0.2">
      <c r="F122" t="s">
        <v>221</v>
      </c>
      <c r="G122" t="s">
        <v>289</v>
      </c>
      <c r="O122" t="str">
        <f t="shared" ref="O122" si="9">IF(P122="","",LOWER(G122))</f>
        <v>notes_comments</v>
      </c>
      <c r="P122" t="s">
        <v>122</v>
      </c>
      <c r="Q122" t="str">
        <f>IF(P122="","","Field('"&amp;O122&amp;"','"&amp;P122&amp;IF(U120="","'),","', comment='"&amp;U120&amp;"'),"))</f>
        <v>Field('notes_comments','text'),</v>
      </c>
    </row>
    <row r="123" spans="6:17" ht="12.2" customHeight="1" x14ac:dyDescent="0.2">
      <c r="F123" t="s">
        <v>221</v>
      </c>
      <c r="G123" t="s">
        <v>256</v>
      </c>
      <c r="O123" t="str">
        <f>IF(P123="","",LOWER(G123))</f>
        <v>data_package_title_check</v>
      </c>
      <c r="P123" t="s">
        <v>232</v>
      </c>
      <c r="Q123" t="str">
        <f>IF(P123="","","Field('"&amp;O123&amp;"','"&amp;P123&amp;IF(U120="","'),","', comment='"&amp;U120&amp;"'),"))</f>
        <v>Field('data_package_title_check','boolean'),</v>
      </c>
    </row>
    <row r="124" spans="6:17" ht="12.2" customHeight="1" x14ac:dyDescent="0.2">
      <c r="F124" t="s">
        <v>221</v>
      </c>
      <c r="G124" t="s">
        <v>233</v>
      </c>
      <c r="O124" t="str">
        <f t="shared" ref="O124:O186" si="10">IF(P124="","",LOWER(G124))</f>
        <v>data_set_citation</v>
      </c>
      <c r="P124" t="s">
        <v>232</v>
      </c>
      <c r="Q124" t="str">
        <f t="shared" ref="Q124:Q187" si="11">IF(P124="","","Field('"&amp;O124&amp;"','"&amp;P124&amp;"'),")</f>
        <v>Field('data_set_citation','boolean'),</v>
      </c>
    </row>
    <row r="125" spans="6:17" ht="12.2" customHeight="1" x14ac:dyDescent="0.2">
      <c r="F125" t="s">
        <v>221</v>
      </c>
      <c r="G125" t="s">
        <v>257</v>
      </c>
      <c r="O125" t="str">
        <f t="shared" si="10"/>
        <v>data_package_owner_check</v>
      </c>
      <c r="P125" t="s">
        <v>232</v>
      </c>
      <c r="Q125" t="str">
        <f t="shared" si="11"/>
        <v>Field('data_package_owner_check','boolean'),</v>
      </c>
    </row>
    <row r="126" spans="6:17" ht="12.2" customHeight="1" x14ac:dyDescent="0.2">
      <c r="F126" t="s">
        <v>221</v>
      </c>
      <c r="G126" t="s">
        <v>247</v>
      </c>
      <c r="H126" t="str">
        <f>$G$125&amp;"_"&amp;G126</f>
        <v>data_package_owner_check_Individual_Name</v>
      </c>
      <c r="O126" t="str">
        <f>IF(P126="","",LOWER(H126))</f>
        <v>data_package_owner_check_individual_name</v>
      </c>
      <c r="P126" t="s">
        <v>232</v>
      </c>
      <c r="Q126" t="str">
        <f>IF(P126="","","Field('"&amp;O126&amp;"','"&amp;P126&amp;"'),")</f>
        <v>Field('data_package_owner_check_individual_name','boolean'),</v>
      </c>
    </row>
    <row r="127" spans="6:17" ht="12.2" customHeight="1" x14ac:dyDescent="0.2">
      <c r="F127" t="s">
        <v>221</v>
      </c>
      <c r="G127" t="s">
        <v>248</v>
      </c>
      <c r="H127" t="str">
        <f>$G$125&amp;"_"&amp;G127</f>
        <v>data_package_owner_check_Position_Role</v>
      </c>
      <c r="O127" t="str">
        <f t="shared" ref="O127:O138" si="12">IF(P127="","",LOWER(H127))</f>
        <v>data_package_owner_check_position_role</v>
      </c>
      <c r="P127" t="s">
        <v>232</v>
      </c>
      <c r="Q127" t="str">
        <f t="shared" si="11"/>
        <v>Field('data_package_owner_check_position_role','boolean'),</v>
      </c>
    </row>
    <row r="128" spans="6:17" ht="12.2" customHeight="1" x14ac:dyDescent="0.2">
      <c r="F128" t="s">
        <v>221</v>
      </c>
      <c r="G128" t="s">
        <v>249</v>
      </c>
      <c r="H128" t="str">
        <f>$G$125&amp;"_"&amp;G128</f>
        <v>data_package_owner_check_Organization</v>
      </c>
      <c r="O128" t="str">
        <f t="shared" si="12"/>
        <v>data_package_owner_check_organization</v>
      </c>
      <c r="P128" t="s">
        <v>232</v>
      </c>
      <c r="Q128" t="str">
        <f t="shared" si="11"/>
        <v>Field('data_package_owner_check_organization','boolean'),</v>
      </c>
    </row>
    <row r="129" spans="6:17" ht="12.75" x14ac:dyDescent="0.2">
      <c r="F129" t="s">
        <v>221</v>
      </c>
      <c r="G129" t="s">
        <v>223</v>
      </c>
      <c r="H129" t="str">
        <f>$G$125&amp;"_"&amp;G129</f>
        <v>data_package_owner_check_Address</v>
      </c>
      <c r="O129" t="str">
        <f t="shared" si="12"/>
        <v>data_package_owner_check_address</v>
      </c>
      <c r="P129" t="s">
        <v>232</v>
      </c>
      <c r="Q129" t="str">
        <f t="shared" si="11"/>
        <v>Field('data_package_owner_check_address','boolean'),</v>
      </c>
    </row>
    <row r="130" spans="6:17" ht="12.75" x14ac:dyDescent="0.2">
      <c r="F130" t="s">
        <v>221</v>
      </c>
      <c r="G130" t="s">
        <v>224</v>
      </c>
      <c r="H130" t="str">
        <f>$G$125&amp;"_"&amp;G130</f>
        <v>data_package_owner_check_Phone</v>
      </c>
      <c r="O130" t="str">
        <f t="shared" si="12"/>
        <v>data_package_owner_check_phone</v>
      </c>
      <c r="P130" t="s">
        <v>232</v>
      </c>
      <c r="Q130" t="str">
        <f t="shared" si="11"/>
        <v>Field('data_package_owner_check_phone','boolean'),</v>
      </c>
    </row>
    <row r="131" spans="6:17" ht="12.75" x14ac:dyDescent="0.2">
      <c r="F131" t="s">
        <v>221</v>
      </c>
      <c r="G131" t="s">
        <v>250</v>
      </c>
      <c r="H131" t="str">
        <f>$G$125&amp;"_"&amp;G131</f>
        <v>data_package_owner_check_Email_Address</v>
      </c>
      <c r="O131" t="str">
        <f t="shared" si="12"/>
        <v>data_package_owner_check_email_address</v>
      </c>
      <c r="P131" t="s">
        <v>232</v>
      </c>
      <c r="Q131" t="str">
        <f t="shared" si="11"/>
        <v>Field('data_package_owner_check_email_address','boolean'),</v>
      </c>
    </row>
    <row r="132" spans="6:17" ht="12.75" x14ac:dyDescent="0.2">
      <c r="F132" t="s">
        <v>221</v>
      </c>
      <c r="G132" t="s">
        <v>251</v>
      </c>
      <c r="O132" t="str">
        <f t="shared" si="10"/>
        <v>associated_parties</v>
      </c>
      <c r="P132" t="s">
        <v>232</v>
      </c>
      <c r="Q132" t="str">
        <f t="shared" si="11"/>
        <v>Field('associated_parties','boolean'),</v>
      </c>
    </row>
    <row r="133" spans="6:17" ht="12.75" x14ac:dyDescent="0.2">
      <c r="F133" t="s">
        <v>221</v>
      </c>
      <c r="G133" t="s">
        <v>247</v>
      </c>
      <c r="H133" t="str">
        <f>$G$132&amp;"_"&amp;G133</f>
        <v>Associated_Parties_Individual_Name</v>
      </c>
      <c r="O133" t="str">
        <f t="shared" si="12"/>
        <v>associated_parties_individual_name</v>
      </c>
      <c r="P133" t="s">
        <v>232</v>
      </c>
      <c r="Q133" t="str">
        <f t="shared" si="11"/>
        <v>Field('associated_parties_individual_name','boolean'),</v>
      </c>
    </row>
    <row r="134" spans="6:17" ht="12.75" x14ac:dyDescent="0.2">
      <c r="F134" t="s">
        <v>221</v>
      </c>
      <c r="G134" t="s">
        <v>260</v>
      </c>
      <c r="H134" t="str">
        <f>$G$132&amp;"_"&amp;G134</f>
        <v>Associated_Parties_Position</v>
      </c>
      <c r="O134" t="str">
        <f t="shared" si="12"/>
        <v>associated_parties_position</v>
      </c>
      <c r="P134" t="s">
        <v>232</v>
      </c>
      <c r="Q134" t="str">
        <f t="shared" si="11"/>
        <v>Field('associated_parties_position','boolean'),</v>
      </c>
    </row>
    <row r="135" spans="6:17" ht="12.75" x14ac:dyDescent="0.2">
      <c r="F135" t="s">
        <v>221</v>
      </c>
      <c r="G135" t="s">
        <v>249</v>
      </c>
      <c r="H135" t="str">
        <f>$G$132&amp;"_"&amp;G135</f>
        <v>Associated_Parties_Organization</v>
      </c>
      <c r="O135" t="str">
        <f t="shared" si="12"/>
        <v>associated_parties_organization</v>
      </c>
      <c r="P135" t="s">
        <v>232</v>
      </c>
      <c r="Q135" t="str">
        <f t="shared" si="11"/>
        <v>Field('associated_parties_organization','boolean'),</v>
      </c>
    </row>
    <row r="136" spans="6:17" ht="12.75" x14ac:dyDescent="0.2">
      <c r="F136" t="s">
        <v>221</v>
      </c>
      <c r="G136" t="s">
        <v>261</v>
      </c>
      <c r="H136" t="str">
        <f>$G$132&amp;"_"&amp;G136</f>
        <v>Associated_Parties_PhysicalAddress</v>
      </c>
      <c r="O136" t="str">
        <f t="shared" si="12"/>
        <v>associated_parties_physicaladdress</v>
      </c>
      <c r="P136" t="s">
        <v>232</v>
      </c>
      <c r="Q136" t="str">
        <f t="shared" si="11"/>
        <v>Field('associated_parties_physicaladdress','boolean'),</v>
      </c>
    </row>
    <row r="137" spans="6:17" ht="12.75" x14ac:dyDescent="0.2">
      <c r="F137" t="s">
        <v>221</v>
      </c>
      <c r="G137" t="s">
        <v>224</v>
      </c>
      <c r="H137" t="str">
        <f>$G$132&amp;"_"&amp;G137</f>
        <v>Associated_Parties_Phone</v>
      </c>
      <c r="O137" t="str">
        <f t="shared" si="12"/>
        <v>associated_parties_phone</v>
      </c>
      <c r="P137" t="s">
        <v>232</v>
      </c>
      <c r="Q137" t="str">
        <f t="shared" si="11"/>
        <v>Field('associated_parties_phone','boolean'),</v>
      </c>
    </row>
    <row r="138" spans="6:17" ht="12.75" x14ac:dyDescent="0.2">
      <c r="F138" t="s">
        <v>221</v>
      </c>
      <c r="G138" t="s">
        <v>250</v>
      </c>
      <c r="H138" t="str">
        <f>$G$132&amp;"_"&amp;G138</f>
        <v>Associated_Parties_Email_Address</v>
      </c>
      <c r="O138" t="str">
        <f t="shared" si="12"/>
        <v>associated_parties_email_address</v>
      </c>
      <c r="P138" t="s">
        <v>232</v>
      </c>
      <c r="Q138" t="str">
        <f t="shared" si="11"/>
        <v>Field('associated_parties_email_address','boolean'),</v>
      </c>
    </row>
    <row r="139" spans="6:17" ht="12.75" x14ac:dyDescent="0.2">
      <c r="F139" t="s">
        <v>221</v>
      </c>
      <c r="G139" t="s">
        <v>225</v>
      </c>
      <c r="O139" t="str">
        <f t="shared" si="10"/>
        <v>abstract</v>
      </c>
      <c r="P139" t="s">
        <v>232</v>
      </c>
      <c r="Q139" t="str">
        <f t="shared" si="11"/>
        <v>Field('abstract','boolean'),</v>
      </c>
    </row>
    <row r="140" spans="6:17" ht="12.75" x14ac:dyDescent="0.2">
      <c r="F140" t="s">
        <v>221</v>
      </c>
      <c r="G140" t="s">
        <v>252</v>
      </c>
      <c r="O140" t="str">
        <f t="shared" si="10"/>
        <v>keywords_and_subject_categories</v>
      </c>
      <c r="P140" t="s">
        <v>232</v>
      </c>
      <c r="Q140" t="str">
        <f t="shared" si="11"/>
        <v>Field('keywords_and_subject_categories','boolean'),</v>
      </c>
    </row>
    <row r="141" spans="6:17" ht="12.75" x14ac:dyDescent="0.2">
      <c r="F141" t="s">
        <v>221</v>
      </c>
      <c r="G141" t="s">
        <v>234</v>
      </c>
      <c r="O141" t="str">
        <f t="shared" si="10"/>
        <v>gcmd_science_keywords</v>
      </c>
      <c r="P141" t="s">
        <v>232</v>
      </c>
      <c r="Q141" t="str">
        <f t="shared" si="11"/>
        <v>Field('gcmd_science_keywords','boolean'),</v>
      </c>
    </row>
    <row r="142" spans="6:17" ht="12.75" x14ac:dyDescent="0.2">
      <c r="F142" t="s">
        <v>221</v>
      </c>
      <c r="G142" t="s">
        <v>255</v>
      </c>
      <c r="O142" t="str">
        <f t="shared" si="10"/>
        <v>anzsrc_for_codes</v>
      </c>
      <c r="P142" t="s">
        <v>232</v>
      </c>
      <c r="Q142" t="str">
        <f t="shared" si="11"/>
        <v>Field('anzsrc_for_codes','boolean'),</v>
      </c>
    </row>
    <row r="143" spans="6:17" ht="12.75" x14ac:dyDescent="0.2">
      <c r="F143" t="s">
        <v>221</v>
      </c>
      <c r="G143" t="s">
        <v>235</v>
      </c>
      <c r="O143" t="str">
        <f t="shared" si="10"/>
        <v>ltern_monitoring_themes</v>
      </c>
      <c r="P143" t="s">
        <v>232</v>
      </c>
      <c r="Q143" t="str">
        <f t="shared" si="11"/>
        <v>Field('ltern_monitoring_themes','boolean'),</v>
      </c>
    </row>
    <row r="144" spans="6:17" ht="12.75" x14ac:dyDescent="0.2">
      <c r="F144" t="s">
        <v>221</v>
      </c>
      <c r="G144" t="s">
        <v>253</v>
      </c>
      <c r="O144" t="str">
        <f t="shared" si="10"/>
        <v>keywords_free_text</v>
      </c>
      <c r="P144" t="s">
        <v>232</v>
      </c>
      <c r="Q144" t="str">
        <f t="shared" si="11"/>
        <v>Field('keywords_free_text','boolean'),</v>
      </c>
    </row>
    <row r="145" spans="6:17" ht="12.75" x14ac:dyDescent="0.2">
      <c r="F145" t="s">
        <v>221</v>
      </c>
      <c r="G145" t="s">
        <v>254</v>
      </c>
      <c r="O145" t="str">
        <f t="shared" si="10"/>
        <v>geographic_coverage</v>
      </c>
      <c r="P145" t="s">
        <v>232</v>
      </c>
      <c r="Q145" t="str">
        <f t="shared" si="11"/>
        <v>Field('geographic_coverage','boolean'),</v>
      </c>
    </row>
    <row r="146" spans="6:17" ht="12.75" x14ac:dyDescent="0.2">
      <c r="F146" t="s">
        <v>221</v>
      </c>
      <c r="G146" t="s">
        <v>236</v>
      </c>
      <c r="O146" t="str">
        <f t="shared" si="10"/>
        <v>geographic_description</v>
      </c>
      <c r="P146" t="s">
        <v>232</v>
      </c>
      <c r="Q146" t="str">
        <f t="shared" si="11"/>
        <v>Field('geographic_description','boolean'),</v>
      </c>
    </row>
    <row r="147" spans="6:17" ht="12.75" x14ac:dyDescent="0.2">
      <c r="F147" t="s">
        <v>221</v>
      </c>
      <c r="G147" t="s">
        <v>237</v>
      </c>
      <c r="O147" t="str">
        <f t="shared" si="10"/>
        <v>bounding_coordinates</v>
      </c>
      <c r="P147" t="s">
        <v>232</v>
      </c>
      <c r="Q147" t="str">
        <f t="shared" si="11"/>
        <v>Field('bounding_coordinates','boolean'),</v>
      </c>
    </row>
    <row r="148" spans="6:17" ht="12.75" x14ac:dyDescent="0.2">
      <c r="F148" t="s">
        <v>221</v>
      </c>
      <c r="G148" t="s">
        <v>85</v>
      </c>
      <c r="O148" t="str">
        <f t="shared" si="10"/>
        <v>temporal_coverage</v>
      </c>
      <c r="P148" t="s">
        <v>232</v>
      </c>
      <c r="Q148" t="str">
        <f t="shared" si="11"/>
        <v>Field('temporal_coverage','boolean'),</v>
      </c>
    </row>
    <row r="149" spans="6:17" ht="12.75" x14ac:dyDescent="0.2">
      <c r="F149" t="s">
        <v>221</v>
      </c>
      <c r="G149" t="s">
        <v>226</v>
      </c>
      <c r="O149" t="str">
        <f t="shared" si="10"/>
        <v/>
      </c>
      <c r="Q149" t="str">
        <f t="shared" si="11"/>
        <v/>
      </c>
    </row>
    <row r="150" spans="6:17" ht="12.75" x14ac:dyDescent="0.2">
      <c r="F150" t="s">
        <v>221</v>
      </c>
      <c r="G150" t="s">
        <v>227</v>
      </c>
      <c r="O150" t="str">
        <f t="shared" si="10"/>
        <v/>
      </c>
      <c r="Q150" t="str">
        <f t="shared" si="11"/>
        <v/>
      </c>
    </row>
    <row r="151" spans="6:17" ht="12.75" x14ac:dyDescent="0.2">
      <c r="F151" t="s">
        <v>221</v>
      </c>
      <c r="G151" t="s">
        <v>262</v>
      </c>
      <c r="O151" t="str">
        <f t="shared" si="10"/>
        <v>taxonomic_coverage</v>
      </c>
      <c r="P151" t="s">
        <v>232</v>
      </c>
      <c r="Q151" t="str">
        <f t="shared" si="11"/>
        <v>Field('taxonomic_coverage','boolean'),</v>
      </c>
    </row>
    <row r="152" spans="6:17" ht="12.75" x14ac:dyDescent="0.2">
      <c r="F152" t="s">
        <v>221</v>
      </c>
      <c r="G152" t="s">
        <v>263</v>
      </c>
      <c r="O152" t="str">
        <f t="shared" si="10"/>
        <v/>
      </c>
      <c r="Q152" t="str">
        <f t="shared" si="11"/>
        <v/>
      </c>
    </row>
    <row r="153" spans="6:17" ht="12.75" x14ac:dyDescent="0.2">
      <c r="F153" t="s">
        <v>221</v>
      </c>
      <c r="G153" t="s">
        <v>264</v>
      </c>
      <c r="H153" t="str">
        <f>$G$152&amp;"_"&amp;G153</f>
        <v>Contacts_Individual_Names</v>
      </c>
      <c r="O153" t="str">
        <f>IF(P153="","",LOWER(H153))</f>
        <v>contacts_individual_names</v>
      </c>
      <c r="P153" t="s">
        <v>232</v>
      </c>
      <c r="Q153" t="str">
        <f t="shared" si="11"/>
        <v>Field('contacts_individual_names','boolean'),</v>
      </c>
    </row>
    <row r="154" spans="6:17" ht="12.75" x14ac:dyDescent="0.2">
      <c r="F154" t="s">
        <v>221</v>
      </c>
      <c r="G154" t="s">
        <v>265</v>
      </c>
      <c r="H154" t="str">
        <f t="shared" ref="H154:H158" si="13">$G$152&amp;"_"&amp;G154</f>
        <v>Contacts_Positions</v>
      </c>
      <c r="O154" t="str">
        <f t="shared" ref="O154:O158" si="14">IF(P154="","",LOWER(H154))</f>
        <v>contacts_positions</v>
      </c>
      <c r="P154" t="s">
        <v>232</v>
      </c>
      <c r="Q154" t="str">
        <f t="shared" si="11"/>
        <v>Field('contacts_positions','boolean'),</v>
      </c>
    </row>
    <row r="155" spans="6:17" ht="12.75" x14ac:dyDescent="0.2">
      <c r="F155" t="s">
        <v>221</v>
      </c>
      <c r="G155" t="s">
        <v>266</v>
      </c>
      <c r="H155" t="str">
        <f t="shared" si="13"/>
        <v>Contacts_Organizations</v>
      </c>
      <c r="O155" t="str">
        <f t="shared" si="14"/>
        <v>contacts_organizations</v>
      </c>
      <c r="P155" t="s">
        <v>232</v>
      </c>
      <c r="Q155" t="str">
        <f t="shared" si="11"/>
        <v>Field('contacts_organizations','boolean'),</v>
      </c>
    </row>
    <row r="156" spans="6:17" ht="12.75" x14ac:dyDescent="0.2">
      <c r="F156" t="s">
        <v>221</v>
      </c>
      <c r="G156" t="s">
        <v>267</v>
      </c>
      <c r="H156" t="str">
        <f t="shared" si="13"/>
        <v>Contacts_Addresses</v>
      </c>
      <c r="O156" t="str">
        <f t="shared" si="14"/>
        <v>contacts_addresses</v>
      </c>
      <c r="P156" t="s">
        <v>232</v>
      </c>
      <c r="Q156" t="str">
        <f t="shared" si="11"/>
        <v>Field('contacts_addresses','boolean'),</v>
      </c>
    </row>
    <row r="157" spans="6:17" ht="12.75" x14ac:dyDescent="0.2">
      <c r="F157" t="s">
        <v>221</v>
      </c>
      <c r="G157" t="s">
        <v>224</v>
      </c>
      <c r="H157" t="str">
        <f t="shared" si="13"/>
        <v>Contacts_Phone</v>
      </c>
      <c r="O157" t="str">
        <f t="shared" si="14"/>
        <v>contacts_phone</v>
      </c>
      <c r="P157" t="s">
        <v>232</v>
      </c>
      <c r="Q157" t="str">
        <f t="shared" si="11"/>
        <v>Field('contacts_phone','boolean'),</v>
      </c>
    </row>
    <row r="158" spans="6:17" ht="12.75" x14ac:dyDescent="0.2">
      <c r="F158" t="s">
        <v>221</v>
      </c>
      <c r="G158" t="s">
        <v>268</v>
      </c>
      <c r="H158" t="str">
        <f t="shared" si="13"/>
        <v>Contacts_Email_Addresses</v>
      </c>
      <c r="O158" t="str">
        <f t="shared" si="14"/>
        <v>contacts_email_addresses</v>
      </c>
      <c r="P158" t="s">
        <v>232</v>
      </c>
      <c r="Q158" t="str">
        <f t="shared" si="11"/>
        <v>Field('contacts_email_addresses','boolean'),</v>
      </c>
    </row>
    <row r="159" spans="6:17" ht="12.75" x14ac:dyDescent="0.2">
      <c r="F159" t="s">
        <v>221</v>
      </c>
      <c r="G159" t="s">
        <v>269</v>
      </c>
      <c r="O159" t="str">
        <f t="shared" si="10"/>
        <v>methods_and_sampling_information</v>
      </c>
      <c r="P159" t="s">
        <v>232</v>
      </c>
      <c r="Q159" t="str">
        <f t="shared" si="11"/>
        <v>Field('methods_and_sampling_information','boolean'),</v>
      </c>
    </row>
    <row r="160" spans="6:17" ht="12.75" x14ac:dyDescent="0.2">
      <c r="F160" t="s">
        <v>221</v>
      </c>
      <c r="G160" t="s">
        <v>270</v>
      </c>
      <c r="O160" t="str">
        <f t="shared" si="10"/>
        <v>method_step_titles</v>
      </c>
      <c r="P160" t="s">
        <v>232</v>
      </c>
      <c r="Q160" t="str">
        <f t="shared" si="11"/>
        <v>Field('method_step_titles','boolean'),</v>
      </c>
    </row>
    <row r="161" spans="6:17" ht="12.75" x14ac:dyDescent="0.2">
      <c r="F161" t="s">
        <v>221</v>
      </c>
      <c r="G161" t="s">
        <v>271</v>
      </c>
      <c r="O161" t="str">
        <f t="shared" si="10"/>
        <v>method_step_description</v>
      </c>
      <c r="P161" t="s">
        <v>232</v>
      </c>
      <c r="Q161" t="str">
        <f t="shared" si="11"/>
        <v>Field('method_step_description','boolean'),</v>
      </c>
    </row>
    <row r="162" spans="6:17" ht="12.75" x14ac:dyDescent="0.2">
      <c r="F162" t="s">
        <v>221</v>
      </c>
      <c r="G162" t="s">
        <v>272</v>
      </c>
      <c r="O162" t="str">
        <f t="shared" si="10"/>
        <v>instrumentation_details</v>
      </c>
      <c r="P162" t="s">
        <v>232</v>
      </c>
      <c r="Q162" t="str">
        <f t="shared" si="11"/>
        <v>Field('instrumentation_details','boolean'),</v>
      </c>
    </row>
    <row r="163" spans="6:17" ht="12.75" x14ac:dyDescent="0.2">
      <c r="F163" t="s">
        <v>221</v>
      </c>
      <c r="G163" t="s">
        <v>273</v>
      </c>
      <c r="O163" t="str">
        <f t="shared" si="10"/>
        <v>sampling_area_and_frequency</v>
      </c>
      <c r="P163" t="s">
        <v>232</v>
      </c>
      <c r="Q163" t="str">
        <f t="shared" si="11"/>
        <v>Field('sampling_area_and_frequency','boolean'),</v>
      </c>
    </row>
    <row r="164" spans="6:17" ht="12.75" x14ac:dyDescent="0.2">
      <c r="F164" t="s">
        <v>221</v>
      </c>
      <c r="G164" t="s">
        <v>238</v>
      </c>
      <c r="O164" t="str">
        <f t="shared" si="10"/>
        <v>sampling_description</v>
      </c>
      <c r="P164" t="s">
        <v>232</v>
      </c>
      <c r="Q164" t="str">
        <f t="shared" si="11"/>
        <v>Field('sampling_description','boolean'),</v>
      </c>
    </row>
    <row r="165" spans="6:17" ht="12.75" x14ac:dyDescent="0.2">
      <c r="F165" t="s">
        <v>221</v>
      </c>
      <c r="G165" t="s">
        <v>276</v>
      </c>
      <c r="O165" t="str">
        <f t="shared" si="10"/>
        <v/>
      </c>
      <c r="Q165" t="str">
        <f t="shared" si="11"/>
        <v/>
      </c>
    </row>
    <row r="166" spans="6:17" ht="12.75" x14ac:dyDescent="0.2">
      <c r="F166" t="s">
        <v>221</v>
      </c>
      <c r="G166" t="s">
        <v>280</v>
      </c>
      <c r="O166" t="str">
        <f t="shared" si="10"/>
        <v>research_project_title</v>
      </c>
      <c r="P166" t="s">
        <v>232</v>
      </c>
      <c r="Q166" t="str">
        <f t="shared" si="11"/>
        <v>Field('research_project_title','boolean'),</v>
      </c>
    </row>
    <row r="167" spans="6:17" ht="12.75" x14ac:dyDescent="0.2">
      <c r="F167" t="s">
        <v>221</v>
      </c>
      <c r="G167" t="s">
        <v>274</v>
      </c>
      <c r="H167" t="str">
        <f>$G$165&amp;"_"&amp;G167</f>
        <v>RESEARCH_PROJECT_Funding_Sources</v>
      </c>
      <c r="O167" t="str">
        <f t="shared" ref="O167:O175" si="15">IF(P167="","",LOWER(H167))</f>
        <v>research_project_funding_sources</v>
      </c>
      <c r="P167" t="s">
        <v>232</v>
      </c>
      <c r="Q167" t="str">
        <f t="shared" si="11"/>
        <v>Field('research_project_funding_sources','boolean'),</v>
      </c>
    </row>
    <row r="168" spans="6:17" ht="12.75" x14ac:dyDescent="0.2">
      <c r="F168" t="s">
        <v>221</v>
      </c>
      <c r="G168" t="s">
        <v>275</v>
      </c>
      <c r="H168" t="str">
        <f t="shared" ref="H168:H175" si="16">$G$165&amp;"_"&amp;G168</f>
        <v>RESEARCH_PROJECT_Personnel_Information</v>
      </c>
      <c r="O168" t="str">
        <f t="shared" si="15"/>
        <v>research_project_personnel_information</v>
      </c>
      <c r="P168" t="s">
        <v>232</v>
      </c>
      <c r="Q168" t="str">
        <f t="shared" si="11"/>
        <v>Field('research_project_personnel_information','boolean'),</v>
      </c>
    </row>
    <row r="169" spans="6:17" ht="12.75" x14ac:dyDescent="0.2">
      <c r="F169" t="s">
        <v>221</v>
      </c>
      <c r="G169" t="s">
        <v>247</v>
      </c>
      <c r="H169" t="str">
        <f t="shared" si="16"/>
        <v>RESEARCH_PROJECT_Individual_Name</v>
      </c>
      <c r="O169" t="str">
        <f t="shared" si="15"/>
        <v>research_project_individual_name</v>
      </c>
      <c r="P169" t="s">
        <v>232</v>
      </c>
      <c r="Q169" t="str">
        <f t="shared" si="11"/>
        <v>Field('research_project_individual_name','boolean'),</v>
      </c>
    </row>
    <row r="170" spans="6:17" ht="12.75" x14ac:dyDescent="0.2">
      <c r="F170" t="s">
        <v>221</v>
      </c>
      <c r="G170" t="s">
        <v>248</v>
      </c>
      <c r="H170" t="str">
        <f t="shared" si="16"/>
        <v>RESEARCH_PROJECT_Position_Role</v>
      </c>
      <c r="O170" t="str">
        <f t="shared" si="15"/>
        <v>research_project_position_role</v>
      </c>
      <c r="P170" t="s">
        <v>232</v>
      </c>
      <c r="Q170" t="str">
        <f t="shared" si="11"/>
        <v>Field('research_project_position_role','boolean'),</v>
      </c>
    </row>
    <row r="171" spans="6:17" ht="12.75" x14ac:dyDescent="0.2">
      <c r="F171" t="s">
        <v>221</v>
      </c>
      <c r="G171" t="s">
        <v>249</v>
      </c>
      <c r="H171" t="str">
        <f t="shared" si="16"/>
        <v>RESEARCH_PROJECT_Organization</v>
      </c>
      <c r="O171" t="str">
        <f t="shared" si="15"/>
        <v>research_project_organization</v>
      </c>
      <c r="P171" t="s">
        <v>232</v>
      </c>
      <c r="Q171" t="str">
        <f t="shared" si="11"/>
        <v>Field('research_project_organization','boolean'),</v>
      </c>
    </row>
    <row r="172" spans="6:17" ht="12.75" x14ac:dyDescent="0.2">
      <c r="F172" t="s">
        <v>221</v>
      </c>
      <c r="G172" t="s">
        <v>223</v>
      </c>
      <c r="H172" t="str">
        <f t="shared" si="16"/>
        <v>RESEARCH_PROJECT_Address</v>
      </c>
      <c r="O172" t="str">
        <f t="shared" si="15"/>
        <v>research_project_address</v>
      </c>
      <c r="P172" t="s">
        <v>232</v>
      </c>
      <c r="Q172" t="str">
        <f t="shared" si="11"/>
        <v>Field('research_project_address','boolean'),</v>
      </c>
    </row>
    <row r="173" spans="6:17" ht="12.75" x14ac:dyDescent="0.2">
      <c r="F173" t="s">
        <v>221</v>
      </c>
      <c r="G173" t="s">
        <v>224</v>
      </c>
      <c r="H173" t="str">
        <f t="shared" si="16"/>
        <v>RESEARCH_PROJECT_Phone</v>
      </c>
      <c r="O173" t="str">
        <f t="shared" si="15"/>
        <v>research_project_phone</v>
      </c>
      <c r="P173" t="s">
        <v>232</v>
      </c>
      <c r="Q173" t="str">
        <f t="shared" si="11"/>
        <v>Field('research_project_phone','boolean'),</v>
      </c>
    </row>
    <row r="174" spans="6:17" ht="12.75" x14ac:dyDescent="0.2">
      <c r="F174" t="s">
        <v>221</v>
      </c>
      <c r="G174" t="s">
        <v>250</v>
      </c>
      <c r="H174" t="str">
        <f t="shared" si="16"/>
        <v>RESEARCH_PROJECT_Email_Address</v>
      </c>
      <c r="O174" t="str">
        <f t="shared" si="15"/>
        <v>research_project_email_address</v>
      </c>
      <c r="P174" t="s">
        <v>232</v>
      </c>
      <c r="Q174" t="str">
        <f t="shared" si="11"/>
        <v>Field('research_project_email_address','boolean'),</v>
      </c>
    </row>
    <row r="175" spans="6:17" ht="12.75" x14ac:dyDescent="0.2">
      <c r="F175" t="s">
        <v>221</v>
      </c>
      <c r="G175" t="s">
        <v>228</v>
      </c>
      <c r="H175" t="str">
        <f t="shared" si="16"/>
        <v>RESEARCH_PROJECT_Role</v>
      </c>
      <c r="O175" t="str">
        <f t="shared" si="15"/>
        <v>research_project_role</v>
      </c>
      <c r="P175" t="s">
        <v>232</v>
      </c>
      <c r="Q175" t="str">
        <f t="shared" si="11"/>
        <v>Field('research_project_role','boolean'),</v>
      </c>
    </row>
    <row r="176" spans="6:17" ht="12.75" x14ac:dyDescent="0.2">
      <c r="F176" t="s">
        <v>221</v>
      </c>
      <c r="G176" t="s">
        <v>239</v>
      </c>
      <c r="O176" t="str">
        <f t="shared" si="10"/>
        <v>additional_metadata</v>
      </c>
      <c r="P176" t="s">
        <v>232</v>
      </c>
      <c r="Q176" t="str">
        <f t="shared" si="11"/>
        <v>Field('additional_metadata','boolean'),</v>
      </c>
    </row>
    <row r="177" spans="6:17" ht="12.75" x14ac:dyDescent="0.2">
      <c r="F177" t="s">
        <v>221</v>
      </c>
      <c r="G177" t="s">
        <v>229</v>
      </c>
      <c r="O177" t="str">
        <f t="shared" si="10"/>
        <v/>
      </c>
      <c r="Q177" t="str">
        <f t="shared" si="11"/>
        <v/>
      </c>
    </row>
    <row r="178" spans="6:17" ht="12.75" x14ac:dyDescent="0.2">
      <c r="F178" t="s">
        <v>221</v>
      </c>
      <c r="G178" t="s">
        <v>240</v>
      </c>
      <c r="O178" t="str">
        <f t="shared" si="10"/>
        <v>access_control</v>
      </c>
      <c r="P178" t="s">
        <v>232</v>
      </c>
      <c r="Q178" t="str">
        <f t="shared" si="11"/>
        <v>Field('access_control','boolean'),</v>
      </c>
    </row>
    <row r="179" spans="6:17" ht="12.75" x14ac:dyDescent="0.2">
      <c r="F179" t="s">
        <v>221</v>
      </c>
      <c r="G179" t="s">
        <v>230</v>
      </c>
      <c r="O179" t="str">
        <f t="shared" si="10"/>
        <v/>
      </c>
      <c r="Q179" t="str">
        <f t="shared" si="11"/>
        <v/>
      </c>
    </row>
    <row r="180" spans="6:17" ht="12.75" x14ac:dyDescent="0.2">
      <c r="F180" t="s">
        <v>221</v>
      </c>
      <c r="G180" t="s">
        <v>241</v>
      </c>
      <c r="O180" t="str">
        <f t="shared" si="10"/>
        <v>usage_rights</v>
      </c>
      <c r="P180" t="s">
        <v>232</v>
      </c>
      <c r="Q180" t="str">
        <f t="shared" si="11"/>
        <v>Field('usage_rights','boolean'),</v>
      </c>
    </row>
    <row r="181" spans="6:17" ht="12.75" x14ac:dyDescent="0.2">
      <c r="F181" t="s">
        <v>221</v>
      </c>
      <c r="G181" t="s">
        <v>242</v>
      </c>
      <c r="O181" t="str">
        <f t="shared" si="10"/>
        <v>special_conditions</v>
      </c>
      <c r="P181" t="s">
        <v>232</v>
      </c>
      <c r="Q181" t="str">
        <f t="shared" si="11"/>
        <v>Field('special_conditions','boolean'),</v>
      </c>
    </row>
    <row r="182" spans="6:17" ht="12.75" x14ac:dyDescent="0.2">
      <c r="F182" t="s">
        <v>221</v>
      </c>
      <c r="G182" t="s">
        <v>277</v>
      </c>
      <c r="O182" t="str">
        <f t="shared" si="10"/>
        <v>datatable_metadata</v>
      </c>
      <c r="P182" t="s">
        <v>232</v>
      </c>
      <c r="Q182" t="str">
        <f t="shared" si="11"/>
        <v>Field('datatable_metadata','boolean'),</v>
      </c>
    </row>
    <row r="183" spans="6:17" ht="12.75" x14ac:dyDescent="0.2">
      <c r="F183" t="s">
        <v>221</v>
      </c>
      <c r="G183" t="s">
        <v>243</v>
      </c>
      <c r="O183" t="str">
        <f t="shared" si="10"/>
        <v>homepage_content</v>
      </c>
      <c r="P183" t="s">
        <v>232</v>
      </c>
      <c r="Q183" t="str">
        <f t="shared" si="11"/>
        <v>Field('homepage_content','boolean'),</v>
      </c>
    </row>
    <row r="184" spans="6:17" ht="12.75" x14ac:dyDescent="0.2">
      <c r="F184" t="s">
        <v>221</v>
      </c>
      <c r="G184" t="s">
        <v>244</v>
      </c>
      <c r="O184" t="str">
        <f t="shared" si="10"/>
        <v>eml_homepage_links</v>
      </c>
      <c r="P184" t="s">
        <v>232</v>
      </c>
      <c r="Q184" t="str">
        <f t="shared" si="11"/>
        <v>Field('eml_homepage_links','boolean'),</v>
      </c>
    </row>
    <row r="185" spans="6:17" ht="12.75" x14ac:dyDescent="0.2">
      <c r="F185" t="s">
        <v>221</v>
      </c>
      <c r="G185" t="s">
        <v>278</v>
      </c>
      <c r="O185" t="str">
        <f t="shared" si="10"/>
        <v>can_the_plot_network_or_data_package_be_filtered_in_the_search_bar_of_the_portal</v>
      </c>
      <c r="P185" t="s">
        <v>232</v>
      </c>
      <c r="Q185" t="str">
        <f t="shared" si="11"/>
        <v>Field('can_the_plot_network_or_data_package_be_filtered_in_the_search_bar_of_the_portal','boolean'),</v>
      </c>
    </row>
    <row r="186" spans="6:17" ht="12.75" x14ac:dyDescent="0.2">
      <c r="F186" t="s">
        <v>221</v>
      </c>
      <c r="G186" t="s">
        <v>281</v>
      </c>
      <c r="O186" t="str">
        <f t="shared" si="10"/>
        <v>draft_publication_checklist_passed</v>
      </c>
      <c r="P186" t="s">
        <v>232</v>
      </c>
      <c r="Q186" t="str">
        <f t="shared" si="11"/>
        <v>Field('draft_publication_checklist_passed','boolean'),</v>
      </c>
    </row>
    <row r="187" spans="6:17" ht="12.75" x14ac:dyDescent="0.2">
      <c r="F187" t="s">
        <v>222</v>
      </c>
      <c r="G187" t="s">
        <v>231</v>
      </c>
      <c r="H187" t="str">
        <f>F187&amp;"_"&amp;G187</f>
        <v>Reporting Checklist_Licenced</v>
      </c>
      <c r="O187" t="str">
        <f>IF(P187="","",LOWER(H187))</f>
        <v>reporting checklist_licenced</v>
      </c>
      <c r="P187" t="s">
        <v>232</v>
      </c>
      <c r="Q187" t="str">
        <f t="shared" si="11"/>
        <v>Field('reporting checklist_licenced','boolean'),</v>
      </c>
    </row>
    <row r="188" spans="6:17" ht="12.75" x14ac:dyDescent="0.2">
      <c r="F188" t="s">
        <v>222</v>
      </c>
      <c r="G188" t="s">
        <v>245</v>
      </c>
      <c r="H188" t="str">
        <f t="shared" ref="H188:H190" si="17">F188&amp;"_"&amp;G188</f>
        <v>Reporting Checklist_Described_with_metadata_</v>
      </c>
      <c r="O188" t="str">
        <f t="shared" ref="O188:O190" si="18">IF(P188="","",LOWER(H188))</f>
        <v>reporting checklist_described_with_metadata_</v>
      </c>
      <c r="P188" t="s">
        <v>232</v>
      </c>
      <c r="Q188" t="str">
        <f t="shared" ref="Q188:Q191" si="19">IF(P188="","","Field('"&amp;O188&amp;"','"&amp;P188&amp;"'),")</f>
        <v>Field('reporting checklist_described_with_metadata_','boolean'),</v>
      </c>
    </row>
    <row r="189" spans="6:17" x14ac:dyDescent="0.2">
      <c r="F189" t="s">
        <v>222</v>
      </c>
      <c r="G189" t="s">
        <v>246</v>
      </c>
      <c r="H189" t="str">
        <f t="shared" si="17"/>
        <v>Reporting Checklist_DOI_minted</v>
      </c>
      <c r="O189" t="str">
        <f t="shared" si="18"/>
        <v>reporting checklist_doi_minted</v>
      </c>
      <c r="P189" t="s">
        <v>232</v>
      </c>
      <c r="Q189" t="str">
        <f t="shared" si="19"/>
        <v>Field('reporting checklist_doi_minted','boolean'),</v>
      </c>
    </row>
    <row r="190" spans="6:17" x14ac:dyDescent="0.2">
      <c r="F190" t="s">
        <v>222</v>
      </c>
      <c r="G190" t="s">
        <v>279</v>
      </c>
      <c r="H190" t="str">
        <f t="shared" si="17"/>
        <v>Reporting Checklist_Metadata_feed_to_TDDP_and_RDA</v>
      </c>
      <c r="O190" t="str">
        <f t="shared" si="18"/>
        <v>reporting checklist_metadata_feed_to_tddp_and_rda</v>
      </c>
      <c r="P190" t="s">
        <v>232</v>
      </c>
      <c r="Q190" t="str">
        <f t="shared" si="19"/>
        <v>Field('reporting checklist_metadata_feed_to_tddp_and_rda','boolean'),</v>
      </c>
    </row>
    <row r="191" spans="6:17" x14ac:dyDescent="0.2">
      <c r="F191" t="s">
        <v>222</v>
      </c>
      <c r="G191" t="s">
        <v>282</v>
      </c>
      <c r="O191" t="str">
        <f t="shared" ref="O191" si="20">IF(P191="","",LOWER(G191))</f>
        <v>reporting_checklist_passed</v>
      </c>
      <c r="P191" t="s">
        <v>232</v>
      </c>
      <c r="Q191" t="str">
        <f t="shared" si="19"/>
        <v>Field('reporting_checklist_passed','boolean'),</v>
      </c>
    </row>
    <row r="192" spans="6:17" ht="12.75" x14ac:dyDescent="0.2">
      <c r="F192" t="s">
        <v>288</v>
      </c>
      <c r="G192" t="s">
        <v>286</v>
      </c>
      <c r="O192" t="str">
        <f t="shared" ref="O192:O198" si="21">IF(P192="","",LOWER(G192))</f>
        <v>logged_by</v>
      </c>
      <c r="P192" t="s">
        <v>232</v>
      </c>
      <c r="Q192" t="str">
        <f t="shared" ref="Q192:Q198" si="22">IF(P192="","","Field('"&amp;O192&amp;"','"&amp;P192&amp;"'),")</f>
        <v>Field('logged_by','boolean'),</v>
      </c>
    </row>
    <row r="193" spans="6:17" x14ac:dyDescent="0.2">
      <c r="F193" t="s">
        <v>288</v>
      </c>
      <c r="G193" t="s">
        <v>283</v>
      </c>
      <c r="O193" t="str">
        <f t="shared" si="21"/>
        <v>date logged</v>
      </c>
      <c r="P193" t="s">
        <v>232</v>
      </c>
      <c r="Q193" t="str">
        <f t="shared" si="22"/>
        <v>Field('date logged','boolean'),</v>
      </c>
    </row>
    <row r="194" spans="6:17" x14ac:dyDescent="0.2">
      <c r="F194" t="s">
        <v>288</v>
      </c>
      <c r="G194" t="s">
        <v>283</v>
      </c>
      <c r="O194" t="str">
        <f t="shared" si="21"/>
        <v>date logged</v>
      </c>
      <c r="P194" t="s">
        <v>232</v>
      </c>
      <c r="Q194" t="str">
        <f t="shared" si="22"/>
        <v>Field('date logged','boolean'),</v>
      </c>
    </row>
    <row r="195" spans="6:17" x14ac:dyDescent="0.2">
      <c r="F195" t="s">
        <v>288</v>
      </c>
      <c r="G195" t="s">
        <v>284</v>
      </c>
      <c r="O195" t="str">
        <f t="shared" si="21"/>
        <v>date actioned</v>
      </c>
      <c r="P195" t="s">
        <v>232</v>
      </c>
      <c r="Q195" t="str">
        <f t="shared" si="22"/>
        <v>Field('date actioned','boolean'),</v>
      </c>
    </row>
    <row r="196" spans="6:17" x14ac:dyDescent="0.2">
      <c r="F196" t="s">
        <v>288</v>
      </c>
      <c r="G196" t="s">
        <v>25</v>
      </c>
      <c r="O196" t="str">
        <f t="shared" si="21"/>
        <v>data_package</v>
      </c>
      <c r="P196" t="s">
        <v>232</v>
      </c>
      <c r="Q196" t="str">
        <f t="shared" si="22"/>
        <v>Field('data_package','boolean'),</v>
      </c>
    </row>
    <row r="197" spans="6:17" x14ac:dyDescent="0.2">
      <c r="F197" t="s">
        <v>288</v>
      </c>
      <c r="G197" t="s">
        <v>285</v>
      </c>
      <c r="O197" t="str">
        <f t="shared" si="21"/>
        <v>errata</v>
      </c>
      <c r="P197" t="s">
        <v>232</v>
      </c>
      <c r="Q197" t="str">
        <f t="shared" si="22"/>
        <v>Field('errata','boolean'),</v>
      </c>
    </row>
    <row r="198" spans="6:17" x14ac:dyDescent="0.2">
      <c r="F198" t="s">
        <v>288</v>
      </c>
      <c r="G198" t="s">
        <v>287</v>
      </c>
      <c r="O198" t="str">
        <f t="shared" si="21"/>
        <v>addenda</v>
      </c>
      <c r="P198" t="s">
        <v>232</v>
      </c>
      <c r="Q198" t="str">
        <f t="shared" si="22"/>
        <v>Field('addenda','boolean'),</v>
      </c>
    </row>
  </sheetData>
  <autoFilter ref="A1:U128"/>
  <hyperlinks>
    <hyperlink ref="S6" r:id="rId1" location="external//emlparser/docs/eml-2.1.1/./eml-resource.html"/>
  </hyperlinks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65992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masterb8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hanigan</dc:creator>
  <cp:lastModifiedBy>Ivan Hanigan</cp:lastModifiedBy>
  <cp:revision>60</cp:revision>
  <dcterms:created xsi:type="dcterms:W3CDTF">2014-07-21T12:09:57Z</dcterms:created>
  <dcterms:modified xsi:type="dcterms:W3CDTF">2014-12-16T05:02:55Z</dcterms:modified>
</cp:coreProperties>
</file>