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cuments\My Dream\Desktop\Betting\"/>
    </mc:Choice>
  </mc:AlternateContent>
  <xr:revisionPtr revIDLastSave="0" documentId="13_ncr:1_{E272B1B3-3B91-4923-AD85-5033F42354E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EPL" sheetId="1" r:id="rId2"/>
  </sheets>
  <definedNames>
    <definedName name="_xlnm._FilterDatabase" localSheetId="1" hidden="1">EPL!$A$2:$V$382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3" i="1"/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L3" i="1"/>
  <c r="K3" i="1"/>
  <c r="T343" i="1" l="1"/>
  <c r="V343" i="1" s="1"/>
  <c r="S343" i="1"/>
  <c r="O343" i="1"/>
  <c r="Q343" i="1"/>
  <c r="R343" i="1" s="1"/>
  <c r="T231" i="1"/>
  <c r="V231" i="1" s="1"/>
  <c r="S231" i="1"/>
  <c r="O231" i="1"/>
  <c r="Q231" i="1"/>
  <c r="R231" i="1" s="1"/>
  <c r="T143" i="1"/>
  <c r="V143" i="1" s="1"/>
  <c r="Q143" i="1"/>
  <c r="R143" i="1" s="1"/>
  <c r="S143" i="1"/>
  <c r="O143" i="1"/>
  <c r="T382" i="1"/>
  <c r="V382" i="1" s="1"/>
  <c r="Q382" i="1"/>
  <c r="R382" i="1" s="1"/>
  <c r="S382" i="1"/>
  <c r="O382" i="1"/>
  <c r="T326" i="1"/>
  <c r="V326" i="1" s="1"/>
  <c r="S326" i="1"/>
  <c r="Q326" i="1"/>
  <c r="R326" i="1" s="1"/>
  <c r="O326" i="1"/>
  <c r="T278" i="1"/>
  <c r="V278" i="1" s="1"/>
  <c r="S278" i="1"/>
  <c r="Q278" i="1"/>
  <c r="R278" i="1" s="1"/>
  <c r="O278" i="1"/>
  <c r="T254" i="1"/>
  <c r="V254" i="1" s="1"/>
  <c r="Q254" i="1"/>
  <c r="R254" i="1" s="1"/>
  <c r="S254" i="1"/>
  <c r="O254" i="1"/>
  <c r="T182" i="1"/>
  <c r="V182" i="1" s="1"/>
  <c r="S182" i="1"/>
  <c r="Q182" i="1"/>
  <c r="R182" i="1" s="1"/>
  <c r="O182" i="1"/>
  <c r="T166" i="1"/>
  <c r="V166" i="1" s="1"/>
  <c r="S166" i="1"/>
  <c r="Q166" i="1"/>
  <c r="R166" i="1" s="1"/>
  <c r="O166" i="1"/>
  <c r="T94" i="1"/>
  <c r="V94" i="1" s="1"/>
  <c r="Q94" i="1"/>
  <c r="R94" i="1" s="1"/>
  <c r="S94" i="1"/>
  <c r="O94" i="1"/>
  <c r="T70" i="1"/>
  <c r="V70" i="1" s="1"/>
  <c r="S70" i="1"/>
  <c r="Q70" i="1"/>
  <c r="R70" i="1" s="1"/>
  <c r="O70" i="1"/>
  <c r="T62" i="1"/>
  <c r="V62" i="1" s="1"/>
  <c r="Q62" i="1"/>
  <c r="R62" i="1" s="1"/>
  <c r="S62" i="1"/>
  <c r="O62" i="1"/>
  <c r="T54" i="1"/>
  <c r="V54" i="1" s="1"/>
  <c r="S54" i="1"/>
  <c r="Q54" i="1"/>
  <c r="R54" i="1" s="1"/>
  <c r="O54" i="1"/>
  <c r="T46" i="1"/>
  <c r="V46" i="1" s="1"/>
  <c r="Q46" i="1"/>
  <c r="R46" i="1" s="1"/>
  <c r="S46" i="1"/>
  <c r="O46" i="1"/>
  <c r="T38" i="1"/>
  <c r="V38" i="1" s="1"/>
  <c r="Q38" i="1"/>
  <c r="R38" i="1" s="1"/>
  <c r="O38" i="1"/>
  <c r="S38" i="1"/>
  <c r="T30" i="1"/>
  <c r="V30" i="1" s="1"/>
  <c r="S30" i="1"/>
  <c r="Q30" i="1"/>
  <c r="R30" i="1" s="1"/>
  <c r="O30" i="1"/>
  <c r="T22" i="1"/>
  <c r="V22" i="1" s="1"/>
  <c r="S22" i="1"/>
  <c r="Q22" i="1"/>
  <c r="R22" i="1" s="1"/>
  <c r="O22" i="1"/>
  <c r="T14" i="1"/>
  <c r="V14" i="1" s="1"/>
  <c r="Q14" i="1"/>
  <c r="R14" i="1" s="1"/>
  <c r="S14" i="1"/>
  <c r="O14" i="1"/>
  <c r="T6" i="1"/>
  <c r="V6" i="1" s="1"/>
  <c r="Q6" i="1"/>
  <c r="R6" i="1" s="1"/>
  <c r="O6" i="1"/>
  <c r="S6" i="1"/>
  <c r="T367" i="1"/>
  <c r="V367" i="1" s="1"/>
  <c r="Q367" i="1"/>
  <c r="R367" i="1" s="1"/>
  <c r="S367" i="1"/>
  <c r="O367" i="1"/>
  <c r="T279" i="1"/>
  <c r="V279" i="1" s="1"/>
  <c r="S279" i="1"/>
  <c r="O279" i="1"/>
  <c r="Q279" i="1"/>
  <c r="R279" i="1" s="1"/>
  <c r="T199" i="1"/>
  <c r="V199" i="1" s="1"/>
  <c r="S199" i="1"/>
  <c r="O199" i="1"/>
  <c r="Q199" i="1"/>
  <c r="R199" i="1" s="1"/>
  <c r="T119" i="1"/>
  <c r="V119" i="1" s="1"/>
  <c r="S119" i="1"/>
  <c r="Q119" i="1"/>
  <c r="R119" i="1" s="1"/>
  <c r="O119" i="1"/>
  <c r="T15" i="1"/>
  <c r="V15" i="1" s="1"/>
  <c r="Q15" i="1"/>
  <c r="R15" i="1" s="1"/>
  <c r="S15" i="1"/>
  <c r="O15" i="1"/>
  <c r="T358" i="1"/>
  <c r="V358" i="1" s="1"/>
  <c r="S358" i="1"/>
  <c r="Q358" i="1"/>
  <c r="R358" i="1" s="1"/>
  <c r="O358" i="1"/>
  <c r="T262" i="1"/>
  <c r="V262" i="1" s="1"/>
  <c r="S262" i="1"/>
  <c r="Q262" i="1"/>
  <c r="R262" i="1" s="1"/>
  <c r="O262" i="1"/>
  <c r="T118" i="1"/>
  <c r="V118" i="1" s="1"/>
  <c r="S118" i="1"/>
  <c r="Q118" i="1"/>
  <c r="R118" i="1" s="1"/>
  <c r="O118" i="1"/>
  <c r="T373" i="1"/>
  <c r="V373" i="1" s="1"/>
  <c r="S373" i="1"/>
  <c r="Q373" i="1"/>
  <c r="R373" i="1" s="1"/>
  <c r="O373" i="1"/>
  <c r="T317" i="1"/>
  <c r="V317" i="1" s="1"/>
  <c r="Q317" i="1"/>
  <c r="R317" i="1" s="1"/>
  <c r="S317" i="1"/>
  <c r="O317" i="1"/>
  <c r="T253" i="1"/>
  <c r="V253" i="1" s="1"/>
  <c r="Q253" i="1"/>
  <c r="R253" i="1" s="1"/>
  <c r="S253" i="1"/>
  <c r="O253" i="1"/>
  <c r="T173" i="1"/>
  <c r="V173" i="1" s="1"/>
  <c r="Q173" i="1"/>
  <c r="R173" i="1" s="1"/>
  <c r="S173" i="1"/>
  <c r="O173" i="1"/>
  <c r="T125" i="1"/>
  <c r="V125" i="1" s="1"/>
  <c r="Q125" i="1"/>
  <c r="R125" i="1" s="1"/>
  <c r="S125" i="1"/>
  <c r="O125" i="1"/>
  <c r="T101" i="1"/>
  <c r="V101" i="1" s="1"/>
  <c r="S101" i="1"/>
  <c r="Q101" i="1"/>
  <c r="R101" i="1" s="1"/>
  <c r="O101" i="1"/>
  <c r="T69" i="1"/>
  <c r="V69" i="1" s="1"/>
  <c r="S69" i="1"/>
  <c r="Q69" i="1"/>
  <c r="R69" i="1" s="1"/>
  <c r="O69" i="1"/>
  <c r="T61" i="1"/>
  <c r="V61" i="1" s="1"/>
  <c r="Q61" i="1"/>
  <c r="R61" i="1" s="1"/>
  <c r="S61" i="1"/>
  <c r="O61" i="1"/>
  <c r="T29" i="1"/>
  <c r="V29" i="1" s="1"/>
  <c r="Q29" i="1"/>
  <c r="R29" i="1" s="1"/>
  <c r="O29" i="1"/>
  <c r="S29" i="1"/>
  <c r="T311" i="1"/>
  <c r="V311" i="1" s="1"/>
  <c r="S311" i="1"/>
  <c r="Q311" i="1"/>
  <c r="R311" i="1" s="1"/>
  <c r="O311" i="1"/>
  <c r="T215" i="1"/>
  <c r="V215" i="1" s="1"/>
  <c r="S215" i="1"/>
  <c r="Q215" i="1"/>
  <c r="R215" i="1" s="1"/>
  <c r="O215" i="1"/>
  <c r="T103" i="1"/>
  <c r="V103" i="1" s="1"/>
  <c r="S103" i="1"/>
  <c r="Q103" i="1"/>
  <c r="R103" i="1" s="1"/>
  <c r="O103" i="1"/>
  <c r="T31" i="1"/>
  <c r="V31" i="1" s="1"/>
  <c r="S31" i="1"/>
  <c r="Q31" i="1"/>
  <c r="R31" i="1" s="1"/>
  <c r="O31" i="1"/>
  <c r="T350" i="1"/>
  <c r="V350" i="1" s="1"/>
  <c r="Q350" i="1"/>
  <c r="R350" i="1" s="1"/>
  <c r="S350" i="1"/>
  <c r="O350" i="1"/>
  <c r="T246" i="1"/>
  <c r="V246" i="1" s="1"/>
  <c r="S246" i="1"/>
  <c r="Q246" i="1"/>
  <c r="R246" i="1" s="1"/>
  <c r="O246" i="1"/>
  <c r="T110" i="1"/>
  <c r="V110" i="1" s="1"/>
  <c r="Q110" i="1"/>
  <c r="R110" i="1" s="1"/>
  <c r="S110" i="1"/>
  <c r="O110" i="1"/>
  <c r="T349" i="1"/>
  <c r="V349" i="1" s="1"/>
  <c r="Q349" i="1"/>
  <c r="R349" i="1" s="1"/>
  <c r="S349" i="1"/>
  <c r="O349" i="1"/>
  <c r="T293" i="1"/>
  <c r="V293" i="1" s="1"/>
  <c r="S293" i="1"/>
  <c r="Q293" i="1"/>
  <c r="R293" i="1" s="1"/>
  <c r="O293" i="1"/>
  <c r="T245" i="1"/>
  <c r="V245" i="1" s="1"/>
  <c r="S245" i="1"/>
  <c r="Q245" i="1"/>
  <c r="R245" i="1" s="1"/>
  <c r="O245" i="1"/>
  <c r="T181" i="1"/>
  <c r="V181" i="1" s="1"/>
  <c r="S181" i="1"/>
  <c r="Q181" i="1"/>
  <c r="R181" i="1" s="1"/>
  <c r="O181" i="1"/>
  <c r="T117" i="1"/>
  <c r="V117" i="1" s="1"/>
  <c r="S117" i="1"/>
  <c r="Q117" i="1"/>
  <c r="R117" i="1" s="1"/>
  <c r="O117" i="1"/>
  <c r="T77" i="1"/>
  <c r="V77" i="1" s="1"/>
  <c r="Q77" i="1"/>
  <c r="R77" i="1" s="1"/>
  <c r="O77" i="1"/>
  <c r="S77" i="1"/>
  <c r="T45" i="1"/>
  <c r="V45" i="1" s="1"/>
  <c r="Q45" i="1"/>
  <c r="R45" i="1" s="1"/>
  <c r="S45" i="1"/>
  <c r="O45" i="1"/>
  <c r="T364" i="1"/>
  <c r="V364" i="1" s="1"/>
  <c r="S364" i="1"/>
  <c r="Q364" i="1"/>
  <c r="R364" i="1" s="1"/>
  <c r="O364" i="1"/>
  <c r="T348" i="1"/>
  <c r="V348" i="1" s="1"/>
  <c r="S348" i="1"/>
  <c r="Q348" i="1"/>
  <c r="R348" i="1" s="1"/>
  <c r="O348" i="1"/>
  <c r="T340" i="1"/>
  <c r="V340" i="1" s="1"/>
  <c r="S340" i="1"/>
  <c r="O340" i="1"/>
  <c r="Q340" i="1"/>
  <c r="R340" i="1" s="1"/>
  <c r="T332" i="1"/>
  <c r="V332" i="1" s="1"/>
  <c r="S332" i="1"/>
  <c r="Q332" i="1"/>
  <c r="R332" i="1" s="1"/>
  <c r="O332" i="1"/>
  <c r="T324" i="1"/>
  <c r="V324" i="1" s="1"/>
  <c r="S324" i="1"/>
  <c r="O324" i="1"/>
  <c r="Q324" i="1"/>
  <c r="R324" i="1" s="1"/>
  <c r="T316" i="1"/>
  <c r="V316" i="1" s="1"/>
  <c r="S316" i="1"/>
  <c r="Q316" i="1"/>
  <c r="R316" i="1" s="1"/>
  <c r="O316" i="1"/>
  <c r="T308" i="1"/>
  <c r="V308" i="1" s="1"/>
  <c r="S308" i="1"/>
  <c r="O308" i="1"/>
  <c r="Q308" i="1"/>
  <c r="R308" i="1" s="1"/>
  <c r="T300" i="1"/>
  <c r="V300" i="1" s="1"/>
  <c r="S300" i="1"/>
  <c r="Q300" i="1"/>
  <c r="R300" i="1" s="1"/>
  <c r="O300" i="1"/>
  <c r="T292" i="1"/>
  <c r="V292" i="1" s="1"/>
  <c r="S292" i="1"/>
  <c r="O292" i="1"/>
  <c r="Q292" i="1"/>
  <c r="R292" i="1" s="1"/>
  <c r="T284" i="1"/>
  <c r="V284" i="1" s="1"/>
  <c r="S284" i="1"/>
  <c r="Q284" i="1"/>
  <c r="R284" i="1" s="1"/>
  <c r="O284" i="1"/>
  <c r="T276" i="1"/>
  <c r="V276" i="1" s="1"/>
  <c r="S276" i="1"/>
  <c r="O276" i="1"/>
  <c r="Q276" i="1"/>
  <c r="R276" i="1" s="1"/>
  <c r="T268" i="1"/>
  <c r="V268" i="1" s="1"/>
  <c r="S268" i="1"/>
  <c r="Q268" i="1"/>
  <c r="R268" i="1" s="1"/>
  <c r="O268" i="1"/>
  <c r="T260" i="1"/>
  <c r="V260" i="1" s="1"/>
  <c r="S260" i="1"/>
  <c r="O260" i="1"/>
  <c r="Q260" i="1"/>
  <c r="R260" i="1" s="1"/>
  <c r="T252" i="1"/>
  <c r="V252" i="1" s="1"/>
  <c r="S252" i="1"/>
  <c r="Q252" i="1"/>
  <c r="R252" i="1" s="1"/>
  <c r="O252" i="1"/>
  <c r="T244" i="1"/>
  <c r="V244" i="1" s="1"/>
  <c r="S244" i="1"/>
  <c r="O244" i="1"/>
  <c r="Q244" i="1"/>
  <c r="R244" i="1" s="1"/>
  <c r="T236" i="1"/>
  <c r="V236" i="1" s="1"/>
  <c r="S236" i="1"/>
  <c r="Q236" i="1"/>
  <c r="R236" i="1" s="1"/>
  <c r="O236" i="1"/>
  <c r="T228" i="1"/>
  <c r="V228" i="1" s="1"/>
  <c r="S228" i="1"/>
  <c r="O228" i="1"/>
  <c r="Q228" i="1"/>
  <c r="R228" i="1" s="1"/>
  <c r="T220" i="1"/>
  <c r="V220" i="1" s="1"/>
  <c r="S220" i="1"/>
  <c r="Q220" i="1"/>
  <c r="R220" i="1" s="1"/>
  <c r="O220" i="1"/>
  <c r="T212" i="1"/>
  <c r="V212" i="1" s="1"/>
  <c r="S212" i="1"/>
  <c r="O212" i="1"/>
  <c r="Q212" i="1"/>
  <c r="R212" i="1" s="1"/>
  <c r="T204" i="1"/>
  <c r="V204" i="1" s="1"/>
  <c r="S204" i="1"/>
  <c r="Q204" i="1"/>
  <c r="R204" i="1" s="1"/>
  <c r="O204" i="1"/>
  <c r="T196" i="1"/>
  <c r="V196" i="1" s="1"/>
  <c r="S196" i="1"/>
  <c r="O196" i="1"/>
  <c r="Q196" i="1"/>
  <c r="R196" i="1" s="1"/>
  <c r="T188" i="1"/>
  <c r="V188" i="1" s="1"/>
  <c r="S188" i="1"/>
  <c r="Q188" i="1"/>
  <c r="R188" i="1" s="1"/>
  <c r="O188" i="1"/>
  <c r="T180" i="1"/>
  <c r="V180" i="1" s="1"/>
  <c r="S180" i="1"/>
  <c r="O180" i="1"/>
  <c r="Q180" i="1"/>
  <c r="R180" i="1" s="1"/>
  <c r="T172" i="1"/>
  <c r="V172" i="1" s="1"/>
  <c r="S172" i="1"/>
  <c r="Q172" i="1"/>
  <c r="R172" i="1" s="1"/>
  <c r="O172" i="1"/>
  <c r="T164" i="1"/>
  <c r="V164" i="1" s="1"/>
  <c r="O164" i="1"/>
  <c r="S164" i="1"/>
  <c r="Q164" i="1"/>
  <c r="R164" i="1" s="1"/>
  <c r="T156" i="1"/>
  <c r="V156" i="1" s="1"/>
  <c r="Q156" i="1"/>
  <c r="R156" i="1" s="1"/>
  <c r="S156" i="1"/>
  <c r="O156" i="1"/>
  <c r="T148" i="1"/>
  <c r="V148" i="1" s="1"/>
  <c r="O148" i="1"/>
  <c r="S148" i="1"/>
  <c r="Q148" i="1"/>
  <c r="R148" i="1" s="1"/>
  <c r="T140" i="1"/>
  <c r="V140" i="1" s="1"/>
  <c r="Q140" i="1"/>
  <c r="R140" i="1" s="1"/>
  <c r="S140" i="1"/>
  <c r="O140" i="1"/>
  <c r="T132" i="1"/>
  <c r="V132" i="1" s="1"/>
  <c r="O132" i="1"/>
  <c r="Q132" i="1"/>
  <c r="R132" i="1" s="1"/>
  <c r="S132" i="1"/>
  <c r="T124" i="1"/>
  <c r="V124" i="1" s="1"/>
  <c r="Q124" i="1"/>
  <c r="R124" i="1" s="1"/>
  <c r="O124" i="1"/>
  <c r="S124" i="1"/>
  <c r="T116" i="1"/>
  <c r="V116" i="1" s="1"/>
  <c r="O116" i="1"/>
  <c r="Q116" i="1"/>
  <c r="R116" i="1" s="1"/>
  <c r="S116" i="1"/>
  <c r="T108" i="1"/>
  <c r="V108" i="1" s="1"/>
  <c r="S108" i="1"/>
  <c r="Q108" i="1"/>
  <c r="R108" i="1" s="1"/>
  <c r="O108" i="1"/>
  <c r="T100" i="1"/>
  <c r="V100" i="1" s="1"/>
  <c r="O100" i="1"/>
  <c r="S100" i="1"/>
  <c r="Q100" i="1"/>
  <c r="R100" i="1" s="1"/>
  <c r="T92" i="1"/>
  <c r="V92" i="1" s="1"/>
  <c r="Q92" i="1"/>
  <c r="R92" i="1" s="1"/>
  <c r="S92" i="1"/>
  <c r="O92" i="1"/>
  <c r="T84" i="1"/>
  <c r="V84" i="1" s="1"/>
  <c r="O84" i="1"/>
  <c r="S84" i="1"/>
  <c r="Q84" i="1"/>
  <c r="R84" i="1" s="1"/>
  <c r="T76" i="1"/>
  <c r="V76" i="1" s="1"/>
  <c r="Q76" i="1"/>
  <c r="R76" i="1" s="1"/>
  <c r="S76" i="1"/>
  <c r="O76" i="1"/>
  <c r="T68" i="1"/>
  <c r="V68" i="1" s="1"/>
  <c r="O68" i="1"/>
  <c r="Q68" i="1"/>
  <c r="R68" i="1" s="1"/>
  <c r="S68" i="1"/>
  <c r="T60" i="1"/>
  <c r="V60" i="1" s="1"/>
  <c r="Q60" i="1"/>
  <c r="R60" i="1" s="1"/>
  <c r="S60" i="1"/>
  <c r="O60" i="1"/>
  <c r="T52" i="1"/>
  <c r="V52" i="1" s="1"/>
  <c r="O52" i="1"/>
  <c r="S52" i="1"/>
  <c r="Q52" i="1"/>
  <c r="R52" i="1" s="1"/>
  <c r="T44" i="1"/>
  <c r="V44" i="1" s="1"/>
  <c r="Q44" i="1"/>
  <c r="R44" i="1" s="1"/>
  <c r="S44" i="1"/>
  <c r="O44" i="1"/>
  <c r="T36" i="1"/>
  <c r="V36" i="1" s="1"/>
  <c r="O36" i="1"/>
  <c r="Q36" i="1"/>
  <c r="R36" i="1" s="1"/>
  <c r="S36" i="1"/>
  <c r="T28" i="1"/>
  <c r="V28" i="1" s="1"/>
  <c r="Q28" i="1"/>
  <c r="R28" i="1" s="1"/>
  <c r="O28" i="1"/>
  <c r="S28" i="1"/>
  <c r="T20" i="1"/>
  <c r="V20" i="1" s="1"/>
  <c r="S20" i="1"/>
  <c r="O20" i="1"/>
  <c r="Q20" i="1"/>
  <c r="R20" i="1" s="1"/>
  <c r="T12" i="1"/>
  <c r="V12" i="1" s="1"/>
  <c r="Q12" i="1"/>
  <c r="R12" i="1" s="1"/>
  <c r="S12" i="1"/>
  <c r="O12" i="1"/>
  <c r="T4" i="1"/>
  <c r="V4" i="1" s="1"/>
  <c r="O4" i="1"/>
  <c r="Q4" i="1"/>
  <c r="R4" i="1" s="1"/>
  <c r="S4" i="1"/>
  <c r="T359" i="1"/>
  <c r="V359" i="1" s="1"/>
  <c r="S359" i="1"/>
  <c r="Q359" i="1"/>
  <c r="R359" i="1" s="1"/>
  <c r="O359" i="1"/>
  <c r="T271" i="1"/>
  <c r="V271" i="1" s="1"/>
  <c r="Q271" i="1"/>
  <c r="R271" i="1" s="1"/>
  <c r="S271" i="1"/>
  <c r="O271" i="1"/>
  <c r="T183" i="1"/>
  <c r="V183" i="1" s="1"/>
  <c r="S183" i="1"/>
  <c r="O183" i="1"/>
  <c r="Q183" i="1"/>
  <c r="R183" i="1" s="1"/>
  <c r="T111" i="1"/>
  <c r="V111" i="1" s="1"/>
  <c r="Q111" i="1"/>
  <c r="R111" i="1" s="1"/>
  <c r="S111" i="1"/>
  <c r="O111" i="1"/>
  <c r="T23" i="1"/>
  <c r="V23" i="1" s="1"/>
  <c r="S23" i="1"/>
  <c r="O23" i="1"/>
  <c r="Q23" i="1"/>
  <c r="R23" i="1" s="1"/>
  <c r="T334" i="1"/>
  <c r="V334" i="1" s="1"/>
  <c r="Q334" i="1"/>
  <c r="R334" i="1" s="1"/>
  <c r="S334" i="1"/>
  <c r="O334" i="1"/>
  <c r="T238" i="1"/>
  <c r="V238" i="1" s="1"/>
  <c r="Q238" i="1"/>
  <c r="R238" i="1" s="1"/>
  <c r="S238" i="1"/>
  <c r="O238" i="1"/>
  <c r="T78" i="1"/>
  <c r="V78" i="1" s="1"/>
  <c r="Q78" i="1"/>
  <c r="R78" i="1" s="1"/>
  <c r="S78" i="1"/>
  <c r="O78" i="1"/>
  <c r="T285" i="1"/>
  <c r="V285" i="1" s="1"/>
  <c r="Q285" i="1"/>
  <c r="R285" i="1" s="1"/>
  <c r="S285" i="1"/>
  <c r="O285" i="1"/>
  <c r="T221" i="1"/>
  <c r="V221" i="1" s="1"/>
  <c r="Q221" i="1"/>
  <c r="R221" i="1" s="1"/>
  <c r="S221" i="1"/>
  <c r="O221" i="1"/>
  <c r="T157" i="1"/>
  <c r="V157" i="1" s="1"/>
  <c r="Q157" i="1"/>
  <c r="R157" i="1" s="1"/>
  <c r="S157" i="1"/>
  <c r="O157" i="1"/>
  <c r="T85" i="1"/>
  <c r="V85" i="1" s="1"/>
  <c r="Q85" i="1"/>
  <c r="R85" i="1" s="1"/>
  <c r="S85" i="1"/>
  <c r="O85" i="1"/>
  <c r="T303" i="1"/>
  <c r="V303" i="1" s="1"/>
  <c r="Q303" i="1"/>
  <c r="R303" i="1" s="1"/>
  <c r="S303" i="1"/>
  <c r="O303" i="1"/>
  <c r="T223" i="1"/>
  <c r="V223" i="1" s="1"/>
  <c r="Q223" i="1"/>
  <c r="R223" i="1" s="1"/>
  <c r="S223" i="1"/>
  <c r="O223" i="1"/>
  <c r="T127" i="1"/>
  <c r="V127" i="1" s="1"/>
  <c r="S127" i="1"/>
  <c r="Q127" i="1"/>
  <c r="R127" i="1" s="1"/>
  <c r="O127" i="1"/>
  <c r="T374" i="1"/>
  <c r="V374" i="1" s="1"/>
  <c r="S374" i="1"/>
  <c r="Q374" i="1"/>
  <c r="R374" i="1" s="1"/>
  <c r="O374" i="1"/>
  <c r="T270" i="1"/>
  <c r="V270" i="1" s="1"/>
  <c r="Q270" i="1"/>
  <c r="R270" i="1" s="1"/>
  <c r="S270" i="1"/>
  <c r="O270" i="1"/>
  <c r="T174" i="1"/>
  <c r="V174" i="1" s="1"/>
  <c r="Q174" i="1"/>
  <c r="R174" i="1" s="1"/>
  <c r="S174" i="1"/>
  <c r="O174" i="1"/>
  <c r="T126" i="1"/>
  <c r="V126" i="1" s="1"/>
  <c r="Q126" i="1"/>
  <c r="R126" i="1" s="1"/>
  <c r="O126" i="1"/>
  <c r="S126" i="1"/>
  <c r="T333" i="1"/>
  <c r="V333" i="1" s="1"/>
  <c r="Q333" i="1"/>
  <c r="R333" i="1" s="1"/>
  <c r="S333" i="1"/>
  <c r="O333" i="1"/>
  <c r="T261" i="1"/>
  <c r="V261" i="1" s="1"/>
  <c r="S261" i="1"/>
  <c r="Q261" i="1"/>
  <c r="R261" i="1" s="1"/>
  <c r="O261" i="1"/>
  <c r="T205" i="1"/>
  <c r="V205" i="1" s="1"/>
  <c r="Q205" i="1"/>
  <c r="R205" i="1" s="1"/>
  <c r="S205" i="1"/>
  <c r="O205" i="1"/>
  <c r="T149" i="1"/>
  <c r="V149" i="1" s="1"/>
  <c r="S149" i="1"/>
  <c r="Q149" i="1"/>
  <c r="R149" i="1" s="1"/>
  <c r="O149" i="1"/>
  <c r="T93" i="1"/>
  <c r="V93" i="1" s="1"/>
  <c r="Q93" i="1"/>
  <c r="R93" i="1" s="1"/>
  <c r="S93" i="1"/>
  <c r="O93" i="1"/>
  <c r="T13" i="1"/>
  <c r="V13" i="1" s="1"/>
  <c r="Q13" i="1"/>
  <c r="R13" i="1" s="1"/>
  <c r="S13" i="1"/>
  <c r="O13" i="1"/>
  <c r="T371" i="1"/>
  <c r="V371" i="1" s="1"/>
  <c r="Q371" i="1"/>
  <c r="R371" i="1" s="1"/>
  <c r="S371" i="1"/>
  <c r="O371" i="1"/>
  <c r="T347" i="1"/>
  <c r="V347" i="1" s="1"/>
  <c r="O347" i="1"/>
  <c r="Q347" i="1"/>
  <c r="R347" i="1" s="1"/>
  <c r="S347" i="1"/>
  <c r="T331" i="1"/>
  <c r="V331" i="1" s="1"/>
  <c r="S331" i="1"/>
  <c r="O331" i="1"/>
  <c r="Q331" i="1"/>
  <c r="R331" i="1" s="1"/>
  <c r="T323" i="1"/>
  <c r="V323" i="1" s="1"/>
  <c r="Q323" i="1"/>
  <c r="R323" i="1" s="1"/>
  <c r="O323" i="1"/>
  <c r="S323" i="1"/>
  <c r="T315" i="1"/>
  <c r="V315" i="1" s="1"/>
  <c r="Q315" i="1"/>
  <c r="R315" i="1" s="1"/>
  <c r="O315" i="1"/>
  <c r="S315" i="1"/>
  <c r="T307" i="1"/>
  <c r="V307" i="1" s="1"/>
  <c r="Q307" i="1"/>
  <c r="R307" i="1" s="1"/>
  <c r="O307" i="1"/>
  <c r="S307" i="1"/>
  <c r="T299" i="1"/>
  <c r="V299" i="1" s="1"/>
  <c r="Q299" i="1"/>
  <c r="R299" i="1" s="1"/>
  <c r="O299" i="1"/>
  <c r="S299" i="1"/>
  <c r="T291" i="1"/>
  <c r="V291" i="1" s="1"/>
  <c r="Q291" i="1"/>
  <c r="R291" i="1" s="1"/>
  <c r="O291" i="1"/>
  <c r="S291" i="1"/>
  <c r="T283" i="1"/>
  <c r="V283" i="1" s="1"/>
  <c r="Q283" i="1"/>
  <c r="R283" i="1" s="1"/>
  <c r="S283" i="1"/>
  <c r="O283" i="1"/>
  <c r="T275" i="1"/>
  <c r="V275" i="1" s="1"/>
  <c r="Q275" i="1"/>
  <c r="R275" i="1" s="1"/>
  <c r="O275" i="1"/>
  <c r="S275" i="1"/>
  <c r="T267" i="1"/>
  <c r="V267" i="1" s="1"/>
  <c r="Q267" i="1"/>
  <c r="R267" i="1" s="1"/>
  <c r="O267" i="1"/>
  <c r="S267" i="1"/>
  <c r="T259" i="1"/>
  <c r="V259" i="1" s="1"/>
  <c r="Q259" i="1"/>
  <c r="R259" i="1" s="1"/>
  <c r="O259" i="1"/>
  <c r="S259" i="1"/>
  <c r="T251" i="1"/>
  <c r="V251" i="1" s="1"/>
  <c r="S251" i="1"/>
  <c r="Q251" i="1"/>
  <c r="R251" i="1" s="1"/>
  <c r="O251" i="1"/>
  <c r="T243" i="1"/>
  <c r="V243" i="1" s="1"/>
  <c r="Q243" i="1"/>
  <c r="R243" i="1" s="1"/>
  <c r="S243" i="1"/>
  <c r="O243" i="1"/>
  <c r="T235" i="1"/>
  <c r="V235" i="1" s="1"/>
  <c r="S235" i="1"/>
  <c r="Q235" i="1"/>
  <c r="R235" i="1" s="1"/>
  <c r="O235" i="1"/>
  <c r="T227" i="1"/>
  <c r="V227" i="1" s="1"/>
  <c r="Q227" i="1"/>
  <c r="R227" i="1" s="1"/>
  <c r="S227" i="1"/>
  <c r="O227" i="1"/>
  <c r="T219" i="1"/>
  <c r="V219" i="1" s="1"/>
  <c r="Q219" i="1"/>
  <c r="R219" i="1" s="1"/>
  <c r="O219" i="1"/>
  <c r="S219" i="1"/>
  <c r="T211" i="1"/>
  <c r="V211" i="1" s="1"/>
  <c r="Q211" i="1"/>
  <c r="R211" i="1" s="1"/>
  <c r="O211" i="1"/>
  <c r="S211" i="1"/>
  <c r="T203" i="1"/>
  <c r="V203" i="1" s="1"/>
  <c r="S203" i="1"/>
  <c r="Q203" i="1"/>
  <c r="R203" i="1" s="1"/>
  <c r="O203" i="1"/>
  <c r="T195" i="1"/>
  <c r="V195" i="1" s="1"/>
  <c r="Q195" i="1"/>
  <c r="R195" i="1" s="1"/>
  <c r="S195" i="1"/>
  <c r="O195" i="1"/>
  <c r="T187" i="1"/>
  <c r="V187" i="1" s="1"/>
  <c r="S187" i="1"/>
  <c r="O187" i="1"/>
  <c r="Q187" i="1"/>
  <c r="R187" i="1" s="1"/>
  <c r="T179" i="1"/>
  <c r="V179" i="1" s="1"/>
  <c r="Q179" i="1"/>
  <c r="R179" i="1" s="1"/>
  <c r="S179" i="1"/>
  <c r="O179" i="1"/>
  <c r="T171" i="1"/>
  <c r="V171" i="1" s="1"/>
  <c r="S171" i="1"/>
  <c r="O171" i="1"/>
  <c r="Q171" i="1"/>
  <c r="R171" i="1" s="1"/>
  <c r="T163" i="1"/>
  <c r="V163" i="1" s="1"/>
  <c r="S163" i="1"/>
  <c r="Q163" i="1"/>
  <c r="R163" i="1" s="1"/>
  <c r="O163" i="1"/>
  <c r="T155" i="1"/>
  <c r="V155" i="1" s="1"/>
  <c r="S155" i="1"/>
  <c r="O155" i="1"/>
  <c r="Q155" i="1"/>
  <c r="R155" i="1" s="1"/>
  <c r="T147" i="1"/>
  <c r="V147" i="1" s="1"/>
  <c r="S147" i="1"/>
  <c r="Q147" i="1"/>
  <c r="R147" i="1" s="1"/>
  <c r="O147" i="1"/>
  <c r="T139" i="1"/>
  <c r="V139" i="1" s="1"/>
  <c r="S139" i="1"/>
  <c r="O139" i="1"/>
  <c r="Q139" i="1"/>
  <c r="R139" i="1" s="1"/>
  <c r="T131" i="1"/>
  <c r="V131" i="1" s="1"/>
  <c r="Q131" i="1"/>
  <c r="R131" i="1" s="1"/>
  <c r="S131" i="1"/>
  <c r="O131" i="1"/>
  <c r="T123" i="1"/>
  <c r="V123" i="1" s="1"/>
  <c r="S123" i="1"/>
  <c r="O123" i="1"/>
  <c r="Q123" i="1"/>
  <c r="R123" i="1" s="1"/>
  <c r="T115" i="1"/>
  <c r="V115" i="1" s="1"/>
  <c r="Q115" i="1"/>
  <c r="R115" i="1" s="1"/>
  <c r="S115" i="1"/>
  <c r="O115" i="1"/>
  <c r="T107" i="1"/>
  <c r="V107" i="1" s="1"/>
  <c r="S107" i="1"/>
  <c r="Q107" i="1"/>
  <c r="R107" i="1" s="1"/>
  <c r="O107" i="1"/>
  <c r="T99" i="1"/>
  <c r="V99" i="1" s="1"/>
  <c r="S99" i="1"/>
  <c r="Q99" i="1"/>
  <c r="R99" i="1" s="1"/>
  <c r="O99" i="1"/>
  <c r="T91" i="1"/>
  <c r="V91" i="1" s="1"/>
  <c r="S91" i="1"/>
  <c r="O91" i="1"/>
  <c r="Q91" i="1"/>
  <c r="R91" i="1" s="1"/>
  <c r="T83" i="1"/>
  <c r="V83" i="1" s="1"/>
  <c r="S83" i="1"/>
  <c r="Q83" i="1"/>
  <c r="R83" i="1" s="1"/>
  <c r="O83" i="1"/>
  <c r="T75" i="1"/>
  <c r="V75" i="1" s="1"/>
  <c r="S75" i="1"/>
  <c r="O75" i="1"/>
  <c r="Q75" i="1"/>
  <c r="R75" i="1" s="1"/>
  <c r="T67" i="1"/>
  <c r="V67" i="1" s="1"/>
  <c r="Q67" i="1"/>
  <c r="R67" i="1" s="1"/>
  <c r="S67" i="1"/>
  <c r="O67" i="1"/>
  <c r="T59" i="1"/>
  <c r="V59" i="1" s="1"/>
  <c r="S59" i="1"/>
  <c r="Q59" i="1"/>
  <c r="R59" i="1" s="1"/>
  <c r="O59" i="1"/>
  <c r="T51" i="1"/>
  <c r="V51" i="1" s="1"/>
  <c r="S51" i="1"/>
  <c r="Q51" i="1"/>
  <c r="R51" i="1" s="1"/>
  <c r="O51" i="1"/>
  <c r="T43" i="1"/>
  <c r="V43" i="1" s="1"/>
  <c r="S43" i="1"/>
  <c r="Q43" i="1"/>
  <c r="R43" i="1" s="1"/>
  <c r="O43" i="1"/>
  <c r="T35" i="1"/>
  <c r="V35" i="1" s="1"/>
  <c r="Q35" i="1"/>
  <c r="R35" i="1" s="1"/>
  <c r="S35" i="1"/>
  <c r="O35" i="1"/>
  <c r="T27" i="1"/>
  <c r="V27" i="1" s="1"/>
  <c r="S27" i="1"/>
  <c r="Q27" i="1"/>
  <c r="R27" i="1" s="1"/>
  <c r="O27" i="1"/>
  <c r="T19" i="1"/>
  <c r="V19" i="1" s="1"/>
  <c r="Q19" i="1"/>
  <c r="R19" i="1" s="1"/>
  <c r="S19" i="1"/>
  <c r="O19" i="1"/>
  <c r="T11" i="1"/>
  <c r="V11" i="1" s="1"/>
  <c r="S11" i="1"/>
  <c r="Q11" i="1"/>
  <c r="R11" i="1" s="1"/>
  <c r="O11" i="1"/>
  <c r="T295" i="1"/>
  <c r="V295" i="1" s="1"/>
  <c r="S295" i="1"/>
  <c r="O295" i="1"/>
  <c r="Q295" i="1"/>
  <c r="R295" i="1" s="1"/>
  <c r="T191" i="1"/>
  <c r="V191" i="1" s="1"/>
  <c r="Q191" i="1"/>
  <c r="R191" i="1" s="1"/>
  <c r="S191" i="1"/>
  <c r="O191" i="1"/>
  <c r="T95" i="1"/>
  <c r="V95" i="1" s="1"/>
  <c r="Q95" i="1"/>
  <c r="R95" i="1" s="1"/>
  <c r="S95" i="1"/>
  <c r="O95" i="1"/>
  <c r="T39" i="1"/>
  <c r="V39" i="1" s="1"/>
  <c r="O39" i="1"/>
  <c r="S39" i="1"/>
  <c r="Q39" i="1"/>
  <c r="R39" i="1" s="1"/>
  <c r="T302" i="1"/>
  <c r="V302" i="1" s="1"/>
  <c r="Q302" i="1"/>
  <c r="R302" i="1" s="1"/>
  <c r="S302" i="1"/>
  <c r="O302" i="1"/>
  <c r="T198" i="1"/>
  <c r="V198" i="1" s="1"/>
  <c r="S198" i="1"/>
  <c r="Q198" i="1"/>
  <c r="R198" i="1" s="1"/>
  <c r="O198" i="1"/>
  <c r="T134" i="1"/>
  <c r="V134" i="1" s="1"/>
  <c r="Q134" i="1"/>
  <c r="R134" i="1" s="1"/>
  <c r="S134" i="1"/>
  <c r="O134" i="1"/>
  <c r="T309" i="1"/>
  <c r="V309" i="1" s="1"/>
  <c r="S309" i="1"/>
  <c r="Q309" i="1"/>
  <c r="R309" i="1" s="1"/>
  <c r="O309" i="1"/>
  <c r="T213" i="1"/>
  <c r="V213" i="1" s="1"/>
  <c r="S213" i="1"/>
  <c r="Q213" i="1"/>
  <c r="R213" i="1" s="1"/>
  <c r="O213" i="1"/>
  <c r="T141" i="1"/>
  <c r="V141" i="1" s="1"/>
  <c r="Q141" i="1"/>
  <c r="R141" i="1" s="1"/>
  <c r="S141" i="1"/>
  <c r="O141" i="1"/>
  <c r="T21" i="1"/>
  <c r="V21" i="1" s="1"/>
  <c r="S21" i="1"/>
  <c r="Q21" i="1"/>
  <c r="R21" i="1" s="1"/>
  <c r="O21" i="1"/>
  <c r="T363" i="1"/>
  <c r="V363" i="1" s="1"/>
  <c r="Q363" i="1"/>
  <c r="R363" i="1" s="1"/>
  <c r="O363" i="1"/>
  <c r="S363" i="1"/>
  <c r="T339" i="1"/>
  <c r="V339" i="1" s="1"/>
  <c r="Q339" i="1"/>
  <c r="R339" i="1" s="1"/>
  <c r="S339" i="1"/>
  <c r="O339" i="1"/>
  <c r="T319" i="1"/>
  <c r="V319" i="1" s="1"/>
  <c r="Q319" i="1"/>
  <c r="R319" i="1" s="1"/>
  <c r="S319" i="1"/>
  <c r="O319" i="1"/>
  <c r="T239" i="1"/>
  <c r="V239" i="1" s="1"/>
  <c r="Q239" i="1"/>
  <c r="R239" i="1" s="1"/>
  <c r="S239" i="1"/>
  <c r="O239" i="1"/>
  <c r="T151" i="1"/>
  <c r="V151" i="1" s="1"/>
  <c r="S151" i="1"/>
  <c r="Q151" i="1"/>
  <c r="R151" i="1" s="1"/>
  <c r="O151" i="1"/>
  <c r="T79" i="1"/>
  <c r="V79" i="1" s="1"/>
  <c r="S79" i="1"/>
  <c r="Q79" i="1"/>
  <c r="R79" i="1" s="1"/>
  <c r="O79" i="1"/>
  <c r="T47" i="1"/>
  <c r="V47" i="1" s="1"/>
  <c r="Q47" i="1"/>
  <c r="R47" i="1" s="1"/>
  <c r="S47" i="1"/>
  <c r="O47" i="1"/>
  <c r="T366" i="1"/>
  <c r="V366" i="1" s="1"/>
  <c r="Q366" i="1"/>
  <c r="R366" i="1" s="1"/>
  <c r="S366" i="1"/>
  <c r="O366" i="1"/>
  <c r="T286" i="1"/>
  <c r="V286" i="1" s="1"/>
  <c r="Q286" i="1"/>
  <c r="R286" i="1" s="1"/>
  <c r="S286" i="1"/>
  <c r="O286" i="1"/>
  <c r="T230" i="1"/>
  <c r="V230" i="1" s="1"/>
  <c r="S230" i="1"/>
  <c r="Q230" i="1"/>
  <c r="R230" i="1" s="1"/>
  <c r="O230" i="1"/>
  <c r="T142" i="1"/>
  <c r="V142" i="1" s="1"/>
  <c r="Q142" i="1"/>
  <c r="R142" i="1" s="1"/>
  <c r="S142" i="1"/>
  <c r="O142" i="1"/>
  <c r="T269" i="1"/>
  <c r="V269" i="1" s="1"/>
  <c r="Q269" i="1"/>
  <c r="R269" i="1" s="1"/>
  <c r="S269" i="1"/>
  <c r="O269" i="1"/>
  <c r="T379" i="1"/>
  <c r="V379" i="1" s="1"/>
  <c r="S379" i="1"/>
  <c r="O379" i="1"/>
  <c r="Q379" i="1"/>
  <c r="R379" i="1" s="1"/>
  <c r="T338" i="1"/>
  <c r="V338" i="1" s="1"/>
  <c r="Q338" i="1"/>
  <c r="R338" i="1" s="1"/>
  <c r="S338" i="1"/>
  <c r="O338" i="1"/>
  <c r="T322" i="1"/>
  <c r="V322" i="1" s="1"/>
  <c r="Q322" i="1"/>
  <c r="R322" i="1" s="1"/>
  <c r="S322" i="1"/>
  <c r="O322" i="1"/>
  <c r="T314" i="1"/>
  <c r="V314" i="1" s="1"/>
  <c r="Q314" i="1"/>
  <c r="R314" i="1" s="1"/>
  <c r="S314" i="1"/>
  <c r="O314" i="1"/>
  <c r="T298" i="1"/>
  <c r="V298" i="1" s="1"/>
  <c r="O298" i="1"/>
  <c r="Q298" i="1"/>
  <c r="R298" i="1" s="1"/>
  <c r="S298" i="1"/>
  <c r="T290" i="1"/>
  <c r="V290" i="1" s="1"/>
  <c r="Q290" i="1"/>
  <c r="R290" i="1" s="1"/>
  <c r="O290" i="1"/>
  <c r="S290" i="1"/>
  <c r="T282" i="1"/>
  <c r="V282" i="1" s="1"/>
  <c r="S282" i="1"/>
  <c r="O282" i="1"/>
  <c r="Q282" i="1"/>
  <c r="R282" i="1" s="1"/>
  <c r="T274" i="1"/>
  <c r="V274" i="1" s="1"/>
  <c r="Q274" i="1"/>
  <c r="R274" i="1" s="1"/>
  <c r="O274" i="1"/>
  <c r="S274" i="1"/>
  <c r="T266" i="1"/>
  <c r="V266" i="1" s="1"/>
  <c r="Q266" i="1"/>
  <c r="R266" i="1" s="1"/>
  <c r="S266" i="1"/>
  <c r="O266" i="1"/>
  <c r="T258" i="1"/>
  <c r="V258" i="1" s="1"/>
  <c r="Q258" i="1"/>
  <c r="R258" i="1" s="1"/>
  <c r="O258" i="1"/>
  <c r="S258" i="1"/>
  <c r="T250" i="1"/>
  <c r="V250" i="1" s="1"/>
  <c r="Q250" i="1"/>
  <c r="R250" i="1" s="1"/>
  <c r="O250" i="1"/>
  <c r="S250" i="1"/>
  <c r="T242" i="1"/>
  <c r="V242" i="1" s="1"/>
  <c r="Q242" i="1"/>
  <c r="R242" i="1" s="1"/>
  <c r="O242" i="1"/>
  <c r="S242" i="1"/>
  <c r="T234" i="1"/>
  <c r="V234" i="1" s="1"/>
  <c r="S234" i="1"/>
  <c r="Q234" i="1"/>
  <c r="R234" i="1" s="1"/>
  <c r="O234" i="1"/>
  <c r="T226" i="1"/>
  <c r="V226" i="1" s="1"/>
  <c r="Q226" i="1"/>
  <c r="R226" i="1" s="1"/>
  <c r="O226" i="1"/>
  <c r="S226" i="1"/>
  <c r="T218" i="1"/>
  <c r="V218" i="1" s="1"/>
  <c r="Q218" i="1"/>
  <c r="R218" i="1" s="1"/>
  <c r="S218" i="1"/>
  <c r="O218" i="1"/>
  <c r="T210" i="1"/>
  <c r="V210" i="1" s="1"/>
  <c r="Q210" i="1"/>
  <c r="R210" i="1" s="1"/>
  <c r="S210" i="1"/>
  <c r="O210" i="1"/>
  <c r="T202" i="1"/>
  <c r="V202" i="1" s="1"/>
  <c r="S202" i="1"/>
  <c r="Q202" i="1"/>
  <c r="R202" i="1" s="1"/>
  <c r="O202" i="1"/>
  <c r="T194" i="1"/>
  <c r="V194" i="1" s="1"/>
  <c r="Q194" i="1"/>
  <c r="R194" i="1" s="1"/>
  <c r="O194" i="1"/>
  <c r="S194" i="1"/>
  <c r="T186" i="1"/>
  <c r="V186" i="1" s="1"/>
  <c r="S186" i="1"/>
  <c r="O186" i="1"/>
  <c r="Q186" i="1"/>
  <c r="R186" i="1" s="1"/>
  <c r="T178" i="1"/>
  <c r="V178" i="1" s="1"/>
  <c r="Q178" i="1"/>
  <c r="R178" i="1" s="1"/>
  <c r="S178" i="1"/>
  <c r="O178" i="1"/>
  <c r="T170" i="1"/>
  <c r="V170" i="1" s="1"/>
  <c r="S170" i="1"/>
  <c r="Q170" i="1"/>
  <c r="R170" i="1" s="1"/>
  <c r="O170" i="1"/>
  <c r="T162" i="1"/>
  <c r="V162" i="1" s="1"/>
  <c r="Q162" i="1"/>
  <c r="R162" i="1" s="1"/>
  <c r="S162" i="1"/>
  <c r="O162" i="1"/>
  <c r="T154" i="1"/>
  <c r="V154" i="1" s="1"/>
  <c r="S154" i="1"/>
  <c r="O154" i="1"/>
  <c r="Q154" i="1"/>
  <c r="R154" i="1" s="1"/>
  <c r="T146" i="1"/>
  <c r="V146" i="1" s="1"/>
  <c r="S146" i="1"/>
  <c r="Q146" i="1"/>
  <c r="R146" i="1" s="1"/>
  <c r="O146" i="1"/>
  <c r="T138" i="1"/>
  <c r="V138" i="1" s="1"/>
  <c r="S138" i="1"/>
  <c r="O138" i="1"/>
  <c r="Q138" i="1"/>
  <c r="R138" i="1" s="1"/>
  <c r="T130" i="1"/>
  <c r="V130" i="1" s="1"/>
  <c r="S130" i="1"/>
  <c r="Q130" i="1"/>
  <c r="R130" i="1" s="1"/>
  <c r="O130" i="1"/>
  <c r="T122" i="1"/>
  <c r="V122" i="1" s="1"/>
  <c r="S122" i="1"/>
  <c r="O122" i="1"/>
  <c r="Q122" i="1"/>
  <c r="R122" i="1" s="1"/>
  <c r="T114" i="1"/>
  <c r="V114" i="1" s="1"/>
  <c r="Q114" i="1"/>
  <c r="R114" i="1" s="1"/>
  <c r="S114" i="1"/>
  <c r="O114" i="1"/>
  <c r="T106" i="1"/>
  <c r="V106" i="1" s="1"/>
  <c r="Q106" i="1"/>
  <c r="R106" i="1" s="1"/>
  <c r="O106" i="1"/>
  <c r="S106" i="1"/>
  <c r="T98" i="1"/>
  <c r="V98" i="1" s="1"/>
  <c r="Q98" i="1"/>
  <c r="R98" i="1" s="1"/>
  <c r="S98" i="1"/>
  <c r="O98" i="1"/>
  <c r="T90" i="1"/>
  <c r="V90" i="1" s="1"/>
  <c r="S90" i="1"/>
  <c r="O90" i="1"/>
  <c r="Q90" i="1"/>
  <c r="R90" i="1" s="1"/>
  <c r="T82" i="1"/>
  <c r="V82" i="1" s="1"/>
  <c r="S82" i="1"/>
  <c r="Q82" i="1"/>
  <c r="R82" i="1" s="1"/>
  <c r="O82" i="1"/>
  <c r="T74" i="1"/>
  <c r="V74" i="1" s="1"/>
  <c r="S74" i="1"/>
  <c r="O74" i="1"/>
  <c r="Q74" i="1"/>
  <c r="R74" i="1" s="1"/>
  <c r="T66" i="1"/>
  <c r="V66" i="1" s="1"/>
  <c r="Q66" i="1"/>
  <c r="R66" i="1" s="1"/>
  <c r="S66" i="1"/>
  <c r="O66" i="1"/>
  <c r="T58" i="1"/>
  <c r="V58" i="1" s="1"/>
  <c r="S58" i="1"/>
  <c r="Q58" i="1"/>
  <c r="R58" i="1" s="1"/>
  <c r="O58" i="1"/>
  <c r="T50" i="1"/>
  <c r="V50" i="1" s="1"/>
  <c r="S50" i="1"/>
  <c r="Q50" i="1"/>
  <c r="R50" i="1" s="1"/>
  <c r="O50" i="1"/>
  <c r="T42" i="1"/>
  <c r="V42" i="1" s="1"/>
  <c r="S42" i="1"/>
  <c r="O42" i="1"/>
  <c r="Q42" i="1"/>
  <c r="R42" i="1" s="1"/>
  <c r="T34" i="1"/>
  <c r="V34" i="1" s="1"/>
  <c r="S34" i="1"/>
  <c r="Q34" i="1"/>
  <c r="R34" i="1" s="1"/>
  <c r="O34" i="1"/>
  <c r="T26" i="1"/>
  <c r="V26" i="1" s="1"/>
  <c r="S26" i="1"/>
  <c r="O26" i="1"/>
  <c r="Q26" i="1"/>
  <c r="R26" i="1" s="1"/>
  <c r="T18" i="1"/>
  <c r="V18" i="1" s="1"/>
  <c r="Q18" i="1"/>
  <c r="R18" i="1" s="1"/>
  <c r="S18" i="1"/>
  <c r="O18" i="1"/>
  <c r="T10" i="1"/>
  <c r="V10" i="1" s="1"/>
  <c r="S10" i="1"/>
  <c r="Q10" i="1"/>
  <c r="R10" i="1" s="1"/>
  <c r="O10" i="1"/>
  <c r="T335" i="1"/>
  <c r="V335" i="1" s="1"/>
  <c r="Q335" i="1"/>
  <c r="R335" i="1" s="1"/>
  <c r="S335" i="1"/>
  <c r="O335" i="1"/>
  <c r="T255" i="1"/>
  <c r="V255" i="1" s="1"/>
  <c r="Q255" i="1"/>
  <c r="R255" i="1" s="1"/>
  <c r="S255" i="1"/>
  <c r="O255" i="1"/>
  <c r="T167" i="1"/>
  <c r="V167" i="1" s="1"/>
  <c r="S167" i="1"/>
  <c r="Q167" i="1"/>
  <c r="R167" i="1" s="1"/>
  <c r="O167" i="1"/>
  <c r="T63" i="1"/>
  <c r="V63" i="1" s="1"/>
  <c r="Q63" i="1"/>
  <c r="R63" i="1" s="1"/>
  <c r="S63" i="1"/>
  <c r="O63" i="1"/>
  <c r="T310" i="1"/>
  <c r="V310" i="1" s="1"/>
  <c r="S310" i="1"/>
  <c r="Q310" i="1"/>
  <c r="R310" i="1" s="1"/>
  <c r="O310" i="1"/>
  <c r="T214" i="1"/>
  <c r="V214" i="1" s="1"/>
  <c r="S214" i="1"/>
  <c r="Q214" i="1"/>
  <c r="R214" i="1" s="1"/>
  <c r="O214" i="1"/>
  <c r="T150" i="1"/>
  <c r="V150" i="1" s="1"/>
  <c r="S150" i="1"/>
  <c r="Q150" i="1"/>
  <c r="R150" i="1" s="1"/>
  <c r="O150" i="1"/>
  <c r="T365" i="1"/>
  <c r="V365" i="1" s="1"/>
  <c r="Q365" i="1"/>
  <c r="R365" i="1" s="1"/>
  <c r="S365" i="1"/>
  <c r="O365" i="1"/>
  <c r="T277" i="1"/>
  <c r="V277" i="1" s="1"/>
  <c r="S277" i="1"/>
  <c r="Q277" i="1"/>
  <c r="R277" i="1" s="1"/>
  <c r="O277" i="1"/>
  <c r="T165" i="1"/>
  <c r="V165" i="1" s="1"/>
  <c r="S165" i="1"/>
  <c r="Q165" i="1"/>
  <c r="R165" i="1" s="1"/>
  <c r="O165" i="1"/>
  <c r="T53" i="1"/>
  <c r="V53" i="1" s="1"/>
  <c r="S53" i="1"/>
  <c r="Q53" i="1"/>
  <c r="R53" i="1" s="1"/>
  <c r="O53" i="1"/>
  <c r="T372" i="1"/>
  <c r="V372" i="1" s="1"/>
  <c r="S372" i="1"/>
  <c r="O372" i="1"/>
  <c r="Q372" i="1"/>
  <c r="R372" i="1" s="1"/>
  <c r="T362" i="1"/>
  <c r="V362" i="1" s="1"/>
  <c r="O362" i="1"/>
  <c r="Q362" i="1"/>
  <c r="R362" i="1" s="1"/>
  <c r="S362" i="1"/>
  <c r="T330" i="1"/>
  <c r="V330" i="1" s="1"/>
  <c r="S330" i="1"/>
  <c r="O330" i="1"/>
  <c r="Q330" i="1"/>
  <c r="R330" i="1" s="1"/>
  <c r="T306" i="1"/>
  <c r="V306" i="1" s="1"/>
  <c r="Q306" i="1"/>
  <c r="R306" i="1" s="1"/>
  <c r="S306" i="1"/>
  <c r="O306" i="1"/>
  <c r="T3" i="1"/>
  <c r="V3" i="1" s="1"/>
  <c r="Q3" i="1"/>
  <c r="R3" i="1" s="1"/>
  <c r="S3" i="1"/>
  <c r="O3" i="1"/>
  <c r="T327" i="1"/>
  <c r="V327" i="1" s="1"/>
  <c r="S327" i="1"/>
  <c r="O327" i="1"/>
  <c r="Q327" i="1"/>
  <c r="R327" i="1" s="1"/>
  <c r="T247" i="1"/>
  <c r="V247" i="1" s="1"/>
  <c r="S247" i="1"/>
  <c r="O247" i="1"/>
  <c r="Q247" i="1"/>
  <c r="R247" i="1" s="1"/>
  <c r="T159" i="1"/>
  <c r="V159" i="1" s="1"/>
  <c r="Q159" i="1"/>
  <c r="R159" i="1" s="1"/>
  <c r="S159" i="1"/>
  <c r="O159" i="1"/>
  <c r="T87" i="1"/>
  <c r="V87" i="1" s="1"/>
  <c r="O87" i="1"/>
  <c r="Q87" i="1"/>
  <c r="R87" i="1" s="1"/>
  <c r="S87" i="1"/>
  <c r="T55" i="1"/>
  <c r="V55" i="1" s="1"/>
  <c r="S55" i="1"/>
  <c r="Q55" i="1"/>
  <c r="R55" i="1" s="1"/>
  <c r="O55" i="1"/>
  <c r="T318" i="1"/>
  <c r="V318" i="1" s="1"/>
  <c r="Q318" i="1"/>
  <c r="R318" i="1" s="1"/>
  <c r="S318" i="1"/>
  <c r="O318" i="1"/>
  <c r="T222" i="1"/>
  <c r="V222" i="1" s="1"/>
  <c r="Q222" i="1"/>
  <c r="R222" i="1" s="1"/>
  <c r="S222" i="1"/>
  <c r="O222" i="1"/>
  <c r="T158" i="1"/>
  <c r="V158" i="1" s="1"/>
  <c r="Q158" i="1"/>
  <c r="R158" i="1" s="1"/>
  <c r="S158" i="1"/>
  <c r="O158" i="1"/>
  <c r="T357" i="1"/>
  <c r="V357" i="1" s="1"/>
  <c r="S357" i="1"/>
  <c r="Q357" i="1"/>
  <c r="R357" i="1" s="1"/>
  <c r="O357" i="1"/>
  <c r="T229" i="1"/>
  <c r="V229" i="1" s="1"/>
  <c r="S229" i="1"/>
  <c r="Q229" i="1"/>
  <c r="R229" i="1" s="1"/>
  <c r="O229" i="1"/>
  <c r="T355" i="1"/>
  <c r="V355" i="1" s="1"/>
  <c r="Q355" i="1"/>
  <c r="R355" i="1" s="1"/>
  <c r="S355" i="1"/>
  <c r="O355" i="1"/>
  <c r="T370" i="1"/>
  <c r="V370" i="1" s="1"/>
  <c r="Q370" i="1"/>
  <c r="R370" i="1" s="1"/>
  <c r="O370" i="1"/>
  <c r="S370" i="1"/>
  <c r="T361" i="1"/>
  <c r="V361" i="1" s="1"/>
  <c r="S361" i="1"/>
  <c r="Q361" i="1"/>
  <c r="R361" i="1" s="1"/>
  <c r="O361" i="1"/>
  <c r="S329" i="1"/>
  <c r="T329" i="1"/>
  <c r="V329" i="1" s="1"/>
  <c r="O329" i="1"/>
  <c r="Q329" i="1"/>
  <c r="R329" i="1" s="1"/>
  <c r="T305" i="1"/>
  <c r="V305" i="1" s="1"/>
  <c r="Q305" i="1"/>
  <c r="R305" i="1" s="1"/>
  <c r="S305" i="1"/>
  <c r="O305" i="1"/>
  <c r="T289" i="1"/>
  <c r="V289" i="1" s="1"/>
  <c r="Q289" i="1"/>
  <c r="R289" i="1" s="1"/>
  <c r="S289" i="1"/>
  <c r="O289" i="1"/>
  <c r="Q273" i="1"/>
  <c r="R273" i="1" s="1"/>
  <c r="S273" i="1"/>
  <c r="O273" i="1"/>
  <c r="T273" i="1"/>
  <c r="V273" i="1" s="1"/>
  <c r="T265" i="1"/>
  <c r="V265" i="1" s="1"/>
  <c r="S265" i="1"/>
  <c r="Q265" i="1"/>
  <c r="R265" i="1" s="1"/>
  <c r="O265" i="1"/>
  <c r="Q257" i="1"/>
  <c r="R257" i="1" s="1"/>
  <c r="S257" i="1"/>
  <c r="O257" i="1"/>
  <c r="T257" i="1"/>
  <c r="V257" i="1" s="1"/>
  <c r="T249" i="1"/>
  <c r="V249" i="1" s="1"/>
  <c r="S249" i="1"/>
  <c r="O249" i="1"/>
  <c r="Q249" i="1"/>
  <c r="R249" i="1" s="1"/>
  <c r="Q241" i="1"/>
  <c r="R241" i="1" s="1"/>
  <c r="S241" i="1"/>
  <c r="O241" i="1"/>
  <c r="T241" i="1"/>
  <c r="V241" i="1" s="1"/>
  <c r="T233" i="1"/>
  <c r="V233" i="1" s="1"/>
  <c r="S233" i="1"/>
  <c r="O233" i="1"/>
  <c r="Q233" i="1"/>
  <c r="R233" i="1" s="1"/>
  <c r="Q225" i="1"/>
  <c r="R225" i="1" s="1"/>
  <c r="T225" i="1"/>
  <c r="V225" i="1" s="1"/>
  <c r="S225" i="1"/>
  <c r="O225" i="1"/>
  <c r="T217" i="1"/>
  <c r="V217" i="1" s="1"/>
  <c r="S217" i="1"/>
  <c r="Q217" i="1"/>
  <c r="R217" i="1" s="1"/>
  <c r="O217" i="1"/>
  <c r="Q209" i="1"/>
  <c r="R209" i="1" s="1"/>
  <c r="T209" i="1"/>
  <c r="V209" i="1" s="1"/>
  <c r="S209" i="1"/>
  <c r="O209" i="1"/>
  <c r="S201" i="1"/>
  <c r="T201" i="1"/>
  <c r="V201" i="1" s="1"/>
  <c r="Q201" i="1"/>
  <c r="R201" i="1" s="1"/>
  <c r="O201" i="1"/>
  <c r="T193" i="1"/>
  <c r="V193" i="1" s="1"/>
  <c r="Q193" i="1"/>
  <c r="R193" i="1" s="1"/>
  <c r="S193" i="1"/>
  <c r="O193" i="1"/>
  <c r="S185" i="1"/>
  <c r="T185" i="1"/>
  <c r="V185" i="1" s="1"/>
  <c r="Q185" i="1"/>
  <c r="R185" i="1" s="1"/>
  <c r="O185" i="1"/>
  <c r="T177" i="1"/>
  <c r="V177" i="1" s="1"/>
  <c r="Q177" i="1"/>
  <c r="R177" i="1" s="1"/>
  <c r="S177" i="1"/>
  <c r="O177" i="1"/>
  <c r="T169" i="1"/>
  <c r="V169" i="1" s="1"/>
  <c r="S169" i="1"/>
  <c r="Q169" i="1"/>
  <c r="R169" i="1" s="1"/>
  <c r="O169" i="1"/>
  <c r="T161" i="1"/>
  <c r="V161" i="1" s="1"/>
  <c r="Q161" i="1"/>
  <c r="R161" i="1" s="1"/>
  <c r="O161" i="1"/>
  <c r="S161" i="1"/>
  <c r="T153" i="1"/>
  <c r="V153" i="1" s="1"/>
  <c r="S153" i="1"/>
  <c r="Q153" i="1"/>
  <c r="R153" i="1" s="1"/>
  <c r="O153" i="1"/>
  <c r="S145" i="1"/>
  <c r="Q145" i="1"/>
  <c r="R145" i="1" s="1"/>
  <c r="T145" i="1"/>
  <c r="V145" i="1" s="1"/>
  <c r="O145" i="1"/>
  <c r="S137" i="1"/>
  <c r="T137" i="1"/>
  <c r="V137" i="1" s="1"/>
  <c r="O137" i="1"/>
  <c r="Q137" i="1"/>
  <c r="R137" i="1" s="1"/>
  <c r="S129" i="1"/>
  <c r="Q129" i="1"/>
  <c r="R129" i="1" s="1"/>
  <c r="T129" i="1"/>
  <c r="V129" i="1" s="1"/>
  <c r="O129" i="1"/>
  <c r="T121" i="1"/>
  <c r="V121" i="1" s="1"/>
  <c r="S121" i="1"/>
  <c r="O121" i="1"/>
  <c r="Q121" i="1"/>
  <c r="R121" i="1" s="1"/>
  <c r="Q113" i="1"/>
  <c r="R113" i="1" s="1"/>
  <c r="S113" i="1"/>
  <c r="T113" i="1"/>
  <c r="V113" i="1" s="1"/>
  <c r="O113" i="1"/>
  <c r="T105" i="1"/>
  <c r="V105" i="1" s="1"/>
  <c r="S105" i="1"/>
  <c r="Q105" i="1"/>
  <c r="R105" i="1" s="1"/>
  <c r="O105" i="1"/>
  <c r="Q97" i="1"/>
  <c r="R97" i="1" s="1"/>
  <c r="T97" i="1"/>
  <c r="V97" i="1" s="1"/>
  <c r="S97" i="1"/>
  <c r="O97" i="1"/>
  <c r="T89" i="1"/>
  <c r="V89" i="1" s="1"/>
  <c r="O89" i="1"/>
  <c r="S89" i="1"/>
  <c r="Q89" i="1"/>
  <c r="R89" i="1" s="1"/>
  <c r="S81" i="1"/>
  <c r="Q81" i="1"/>
  <c r="R81" i="1" s="1"/>
  <c r="T81" i="1"/>
  <c r="V81" i="1" s="1"/>
  <c r="O81" i="1"/>
  <c r="S73" i="1"/>
  <c r="T73" i="1"/>
  <c r="V73" i="1" s="1"/>
  <c r="O73" i="1"/>
  <c r="Q73" i="1"/>
  <c r="R73" i="1" s="1"/>
  <c r="T65" i="1"/>
  <c r="V65" i="1" s="1"/>
  <c r="Q65" i="1"/>
  <c r="R65" i="1" s="1"/>
  <c r="S65" i="1"/>
  <c r="O65" i="1"/>
  <c r="Q57" i="1"/>
  <c r="R57" i="1" s="1"/>
  <c r="O57" i="1"/>
  <c r="T57" i="1"/>
  <c r="V57" i="1" s="1"/>
  <c r="S57" i="1"/>
  <c r="T49" i="1"/>
  <c r="V49" i="1" s="1"/>
  <c r="Q49" i="1"/>
  <c r="R49" i="1" s="1"/>
  <c r="S49" i="1"/>
  <c r="O49" i="1"/>
  <c r="S41" i="1"/>
  <c r="T41" i="1"/>
  <c r="V41" i="1" s="1"/>
  <c r="O41" i="1"/>
  <c r="Q41" i="1"/>
  <c r="R41" i="1" s="1"/>
  <c r="T33" i="1"/>
  <c r="V33" i="1" s="1"/>
  <c r="S33" i="1"/>
  <c r="Q33" i="1"/>
  <c r="R33" i="1" s="1"/>
  <c r="O33" i="1"/>
  <c r="S25" i="1"/>
  <c r="T25" i="1"/>
  <c r="V25" i="1" s="1"/>
  <c r="O25" i="1"/>
  <c r="Q25" i="1"/>
  <c r="R25" i="1" s="1"/>
  <c r="Q17" i="1"/>
  <c r="R17" i="1" s="1"/>
  <c r="S17" i="1"/>
  <c r="O17" i="1"/>
  <c r="T17" i="1"/>
  <c r="V17" i="1" s="1"/>
  <c r="S9" i="1"/>
  <c r="T9" i="1"/>
  <c r="V9" i="1" s="1"/>
  <c r="Q9" i="1"/>
  <c r="R9" i="1" s="1"/>
  <c r="O9" i="1"/>
  <c r="T351" i="1"/>
  <c r="V351" i="1" s="1"/>
  <c r="Q351" i="1"/>
  <c r="R351" i="1" s="1"/>
  <c r="S351" i="1"/>
  <c r="O351" i="1"/>
  <c r="T263" i="1"/>
  <c r="V263" i="1" s="1"/>
  <c r="S263" i="1"/>
  <c r="Q263" i="1"/>
  <c r="R263" i="1" s="1"/>
  <c r="O263" i="1"/>
  <c r="T175" i="1"/>
  <c r="V175" i="1" s="1"/>
  <c r="Q175" i="1"/>
  <c r="R175" i="1" s="1"/>
  <c r="S175" i="1"/>
  <c r="O175" i="1"/>
  <c r="T71" i="1"/>
  <c r="V71" i="1" s="1"/>
  <c r="S71" i="1"/>
  <c r="O71" i="1"/>
  <c r="Q71" i="1"/>
  <c r="R71" i="1" s="1"/>
  <c r="T294" i="1"/>
  <c r="V294" i="1" s="1"/>
  <c r="S294" i="1"/>
  <c r="Q294" i="1"/>
  <c r="R294" i="1" s="1"/>
  <c r="O294" i="1"/>
  <c r="T190" i="1"/>
  <c r="V190" i="1" s="1"/>
  <c r="Q190" i="1"/>
  <c r="R190" i="1" s="1"/>
  <c r="S190" i="1"/>
  <c r="O190" i="1"/>
  <c r="T102" i="1"/>
  <c r="V102" i="1" s="1"/>
  <c r="S102" i="1"/>
  <c r="Q102" i="1"/>
  <c r="R102" i="1" s="1"/>
  <c r="O102" i="1"/>
  <c r="T325" i="1"/>
  <c r="V325" i="1" s="1"/>
  <c r="S325" i="1"/>
  <c r="Q325" i="1"/>
  <c r="R325" i="1" s="1"/>
  <c r="O325" i="1"/>
  <c r="T197" i="1"/>
  <c r="V197" i="1" s="1"/>
  <c r="S197" i="1"/>
  <c r="Q197" i="1"/>
  <c r="R197" i="1" s="1"/>
  <c r="O197" i="1"/>
  <c r="T5" i="1"/>
  <c r="V5" i="1" s="1"/>
  <c r="Q5" i="1"/>
  <c r="R5" i="1" s="1"/>
  <c r="S5" i="1"/>
  <c r="O5" i="1"/>
  <c r="T380" i="1"/>
  <c r="V380" i="1" s="1"/>
  <c r="S380" i="1"/>
  <c r="Q380" i="1"/>
  <c r="R380" i="1" s="1"/>
  <c r="O380" i="1"/>
  <c r="T378" i="1"/>
  <c r="V378" i="1" s="1"/>
  <c r="O378" i="1"/>
  <c r="Q378" i="1"/>
  <c r="R378" i="1" s="1"/>
  <c r="S378" i="1"/>
  <c r="T346" i="1"/>
  <c r="V346" i="1" s="1"/>
  <c r="O346" i="1"/>
  <c r="S346" i="1"/>
  <c r="Q346" i="1"/>
  <c r="R346" i="1" s="1"/>
  <c r="Q369" i="1"/>
  <c r="R369" i="1" s="1"/>
  <c r="S369" i="1"/>
  <c r="T369" i="1"/>
  <c r="V369" i="1" s="1"/>
  <c r="O369" i="1"/>
  <c r="T345" i="1"/>
  <c r="V345" i="1" s="1"/>
  <c r="S345" i="1"/>
  <c r="O345" i="1"/>
  <c r="Q345" i="1"/>
  <c r="R345" i="1" s="1"/>
  <c r="T321" i="1"/>
  <c r="V321" i="1" s="1"/>
  <c r="Q321" i="1"/>
  <c r="R321" i="1" s="1"/>
  <c r="S321" i="1"/>
  <c r="O321" i="1"/>
  <c r="T297" i="1"/>
  <c r="V297" i="1" s="1"/>
  <c r="S297" i="1"/>
  <c r="O297" i="1"/>
  <c r="Q297" i="1"/>
  <c r="R297" i="1" s="1"/>
  <c r="T375" i="1"/>
  <c r="V375" i="1" s="1"/>
  <c r="S375" i="1"/>
  <c r="Q375" i="1"/>
  <c r="R375" i="1" s="1"/>
  <c r="O375" i="1"/>
  <c r="T287" i="1"/>
  <c r="V287" i="1" s="1"/>
  <c r="Q287" i="1"/>
  <c r="R287" i="1" s="1"/>
  <c r="S287" i="1"/>
  <c r="O287" i="1"/>
  <c r="T207" i="1"/>
  <c r="V207" i="1" s="1"/>
  <c r="Q207" i="1"/>
  <c r="R207" i="1" s="1"/>
  <c r="S207" i="1"/>
  <c r="O207" i="1"/>
  <c r="T135" i="1"/>
  <c r="V135" i="1" s="1"/>
  <c r="S135" i="1"/>
  <c r="Q135" i="1"/>
  <c r="R135" i="1" s="1"/>
  <c r="O135" i="1"/>
  <c r="T7" i="1"/>
  <c r="V7" i="1" s="1"/>
  <c r="S7" i="1"/>
  <c r="Q7" i="1"/>
  <c r="R7" i="1" s="1"/>
  <c r="O7" i="1"/>
  <c r="T342" i="1"/>
  <c r="V342" i="1" s="1"/>
  <c r="S342" i="1"/>
  <c r="Q342" i="1"/>
  <c r="R342" i="1" s="1"/>
  <c r="O342" i="1"/>
  <c r="T206" i="1"/>
  <c r="V206" i="1" s="1"/>
  <c r="Q206" i="1"/>
  <c r="R206" i="1" s="1"/>
  <c r="S206" i="1"/>
  <c r="O206" i="1"/>
  <c r="T86" i="1"/>
  <c r="V86" i="1" s="1"/>
  <c r="Q86" i="1"/>
  <c r="R86" i="1" s="1"/>
  <c r="O86" i="1"/>
  <c r="S86" i="1"/>
  <c r="T381" i="1"/>
  <c r="V381" i="1" s="1"/>
  <c r="Q381" i="1"/>
  <c r="R381" i="1" s="1"/>
  <c r="S381" i="1"/>
  <c r="O381" i="1"/>
  <c r="T341" i="1"/>
  <c r="V341" i="1" s="1"/>
  <c r="S341" i="1"/>
  <c r="Q341" i="1"/>
  <c r="R341" i="1" s="1"/>
  <c r="O341" i="1"/>
  <c r="T301" i="1"/>
  <c r="V301" i="1" s="1"/>
  <c r="Q301" i="1"/>
  <c r="R301" i="1" s="1"/>
  <c r="S301" i="1"/>
  <c r="O301" i="1"/>
  <c r="T237" i="1"/>
  <c r="V237" i="1" s="1"/>
  <c r="Q237" i="1"/>
  <c r="R237" i="1" s="1"/>
  <c r="S237" i="1"/>
  <c r="O237" i="1"/>
  <c r="T189" i="1"/>
  <c r="V189" i="1" s="1"/>
  <c r="Q189" i="1"/>
  <c r="R189" i="1" s="1"/>
  <c r="S189" i="1"/>
  <c r="O189" i="1"/>
  <c r="T133" i="1"/>
  <c r="V133" i="1" s="1"/>
  <c r="Q133" i="1"/>
  <c r="R133" i="1" s="1"/>
  <c r="S133" i="1"/>
  <c r="O133" i="1"/>
  <c r="T109" i="1"/>
  <c r="V109" i="1" s="1"/>
  <c r="Q109" i="1"/>
  <c r="R109" i="1" s="1"/>
  <c r="S109" i="1"/>
  <c r="O109" i="1"/>
  <c r="T37" i="1"/>
  <c r="V37" i="1" s="1"/>
  <c r="Q37" i="1"/>
  <c r="R37" i="1" s="1"/>
  <c r="O37" i="1"/>
  <c r="S37" i="1"/>
  <c r="T356" i="1"/>
  <c r="V356" i="1" s="1"/>
  <c r="S356" i="1"/>
  <c r="O356" i="1"/>
  <c r="Q356" i="1"/>
  <c r="R356" i="1" s="1"/>
  <c r="T354" i="1"/>
  <c r="V354" i="1" s="1"/>
  <c r="Q354" i="1"/>
  <c r="R354" i="1" s="1"/>
  <c r="S354" i="1"/>
  <c r="O354" i="1"/>
  <c r="T377" i="1"/>
  <c r="V377" i="1" s="1"/>
  <c r="S377" i="1"/>
  <c r="O377" i="1"/>
  <c r="Q377" i="1"/>
  <c r="R377" i="1" s="1"/>
  <c r="Q353" i="1"/>
  <c r="R353" i="1" s="1"/>
  <c r="T353" i="1"/>
  <c r="V353" i="1" s="1"/>
  <c r="S353" i="1"/>
  <c r="O353" i="1"/>
  <c r="Q337" i="1"/>
  <c r="R337" i="1" s="1"/>
  <c r="T337" i="1"/>
  <c r="V337" i="1" s="1"/>
  <c r="S337" i="1"/>
  <c r="O337" i="1"/>
  <c r="S313" i="1"/>
  <c r="Q313" i="1"/>
  <c r="R313" i="1" s="1"/>
  <c r="O313" i="1"/>
  <c r="T313" i="1"/>
  <c r="V313" i="1" s="1"/>
  <c r="T281" i="1"/>
  <c r="V281" i="1" s="1"/>
  <c r="S281" i="1"/>
  <c r="O281" i="1"/>
  <c r="Q281" i="1"/>
  <c r="R281" i="1" s="1"/>
  <c r="T376" i="1"/>
  <c r="V376" i="1" s="1"/>
  <c r="S376" i="1"/>
  <c r="O376" i="1"/>
  <c r="Q376" i="1"/>
  <c r="R376" i="1" s="1"/>
  <c r="T368" i="1"/>
  <c r="V368" i="1" s="1"/>
  <c r="Q368" i="1"/>
  <c r="R368" i="1" s="1"/>
  <c r="S368" i="1"/>
  <c r="O368" i="1"/>
  <c r="T360" i="1"/>
  <c r="V360" i="1" s="1"/>
  <c r="S360" i="1"/>
  <c r="O360" i="1"/>
  <c r="Q360" i="1"/>
  <c r="R360" i="1" s="1"/>
  <c r="T352" i="1"/>
  <c r="V352" i="1" s="1"/>
  <c r="Q352" i="1"/>
  <c r="R352" i="1" s="1"/>
  <c r="S352" i="1"/>
  <c r="O352" i="1"/>
  <c r="T344" i="1"/>
  <c r="V344" i="1" s="1"/>
  <c r="S344" i="1"/>
  <c r="O344" i="1"/>
  <c r="Q344" i="1"/>
  <c r="R344" i="1" s="1"/>
  <c r="T336" i="1"/>
  <c r="V336" i="1" s="1"/>
  <c r="Q336" i="1"/>
  <c r="R336" i="1" s="1"/>
  <c r="S336" i="1"/>
  <c r="O336" i="1"/>
  <c r="T328" i="1"/>
  <c r="V328" i="1" s="1"/>
  <c r="S328" i="1"/>
  <c r="O328" i="1"/>
  <c r="Q328" i="1"/>
  <c r="R328" i="1" s="1"/>
  <c r="T320" i="1"/>
  <c r="V320" i="1" s="1"/>
  <c r="Q320" i="1"/>
  <c r="R320" i="1" s="1"/>
  <c r="S320" i="1"/>
  <c r="O320" i="1"/>
  <c r="T312" i="1"/>
  <c r="V312" i="1" s="1"/>
  <c r="S312" i="1"/>
  <c r="Q312" i="1"/>
  <c r="R312" i="1" s="1"/>
  <c r="O312" i="1"/>
  <c r="T304" i="1"/>
  <c r="V304" i="1" s="1"/>
  <c r="Q304" i="1"/>
  <c r="R304" i="1" s="1"/>
  <c r="S304" i="1"/>
  <c r="O304" i="1"/>
  <c r="T296" i="1"/>
  <c r="V296" i="1" s="1"/>
  <c r="S296" i="1"/>
  <c r="O296" i="1"/>
  <c r="Q296" i="1"/>
  <c r="R296" i="1" s="1"/>
  <c r="T288" i="1"/>
  <c r="V288" i="1" s="1"/>
  <c r="Q288" i="1"/>
  <c r="R288" i="1" s="1"/>
  <c r="S288" i="1"/>
  <c r="O288" i="1"/>
  <c r="T280" i="1"/>
  <c r="V280" i="1" s="1"/>
  <c r="S280" i="1"/>
  <c r="O280" i="1"/>
  <c r="Q280" i="1"/>
  <c r="R280" i="1" s="1"/>
  <c r="T272" i="1"/>
  <c r="V272" i="1" s="1"/>
  <c r="Q272" i="1"/>
  <c r="R272" i="1" s="1"/>
  <c r="S272" i="1"/>
  <c r="O272" i="1"/>
  <c r="T264" i="1"/>
  <c r="V264" i="1" s="1"/>
  <c r="S264" i="1"/>
  <c r="Q264" i="1"/>
  <c r="R264" i="1" s="1"/>
  <c r="O264" i="1"/>
  <c r="T256" i="1"/>
  <c r="V256" i="1" s="1"/>
  <c r="Q256" i="1"/>
  <c r="R256" i="1" s="1"/>
  <c r="S256" i="1"/>
  <c r="O256" i="1"/>
  <c r="T248" i="1"/>
  <c r="V248" i="1" s="1"/>
  <c r="S248" i="1"/>
  <c r="O248" i="1"/>
  <c r="Q248" i="1"/>
  <c r="R248" i="1" s="1"/>
  <c r="T240" i="1"/>
  <c r="V240" i="1" s="1"/>
  <c r="Q240" i="1"/>
  <c r="R240" i="1" s="1"/>
  <c r="S240" i="1"/>
  <c r="O240" i="1"/>
  <c r="T232" i="1"/>
  <c r="V232" i="1" s="1"/>
  <c r="S232" i="1"/>
  <c r="Q232" i="1"/>
  <c r="R232" i="1" s="1"/>
  <c r="O232" i="1"/>
  <c r="T224" i="1"/>
  <c r="V224" i="1" s="1"/>
  <c r="Q224" i="1"/>
  <c r="R224" i="1" s="1"/>
  <c r="S224" i="1"/>
  <c r="O224" i="1"/>
  <c r="T216" i="1"/>
  <c r="V216" i="1" s="1"/>
  <c r="S216" i="1"/>
  <c r="Q216" i="1"/>
  <c r="R216" i="1" s="1"/>
  <c r="O216" i="1"/>
  <c r="T208" i="1"/>
  <c r="V208" i="1" s="1"/>
  <c r="Q208" i="1"/>
  <c r="R208" i="1" s="1"/>
  <c r="S208" i="1"/>
  <c r="O208" i="1"/>
  <c r="T200" i="1"/>
  <c r="V200" i="1" s="1"/>
  <c r="S200" i="1"/>
  <c r="O200" i="1"/>
  <c r="Q200" i="1"/>
  <c r="R200" i="1" s="1"/>
  <c r="T192" i="1"/>
  <c r="V192" i="1" s="1"/>
  <c r="Q192" i="1"/>
  <c r="R192" i="1" s="1"/>
  <c r="S192" i="1"/>
  <c r="O192" i="1"/>
  <c r="T184" i="1"/>
  <c r="V184" i="1" s="1"/>
  <c r="S184" i="1"/>
  <c r="Q184" i="1"/>
  <c r="R184" i="1" s="1"/>
  <c r="O184" i="1"/>
  <c r="T176" i="1"/>
  <c r="V176" i="1" s="1"/>
  <c r="Q176" i="1"/>
  <c r="R176" i="1" s="1"/>
  <c r="S176" i="1"/>
  <c r="O176" i="1"/>
  <c r="T168" i="1"/>
  <c r="V168" i="1" s="1"/>
  <c r="S168" i="1"/>
  <c r="Q168" i="1"/>
  <c r="R168" i="1" s="1"/>
  <c r="O168" i="1"/>
  <c r="T160" i="1"/>
  <c r="V160" i="1" s="1"/>
  <c r="Q160" i="1"/>
  <c r="R160" i="1" s="1"/>
  <c r="S160" i="1"/>
  <c r="O160" i="1"/>
  <c r="T152" i="1"/>
  <c r="V152" i="1" s="1"/>
  <c r="Q152" i="1"/>
  <c r="R152" i="1" s="1"/>
  <c r="S152" i="1"/>
  <c r="O152" i="1"/>
  <c r="T144" i="1"/>
  <c r="V144" i="1" s="1"/>
  <c r="Q144" i="1"/>
  <c r="R144" i="1" s="1"/>
  <c r="S144" i="1"/>
  <c r="O144" i="1"/>
  <c r="T136" i="1"/>
  <c r="V136" i="1" s="1"/>
  <c r="S136" i="1"/>
  <c r="Q136" i="1"/>
  <c r="R136" i="1" s="1"/>
  <c r="O136" i="1"/>
  <c r="T128" i="1"/>
  <c r="V128" i="1" s="1"/>
  <c r="S128" i="1"/>
  <c r="Q128" i="1"/>
  <c r="R128" i="1" s="1"/>
  <c r="O128" i="1"/>
  <c r="T120" i="1"/>
  <c r="V120" i="1" s="1"/>
  <c r="S120" i="1"/>
  <c r="O120" i="1"/>
  <c r="Q120" i="1"/>
  <c r="R120" i="1" s="1"/>
  <c r="T112" i="1"/>
  <c r="V112" i="1" s="1"/>
  <c r="Q112" i="1"/>
  <c r="R112" i="1" s="1"/>
  <c r="S112" i="1"/>
  <c r="O112" i="1"/>
  <c r="T104" i="1"/>
  <c r="V104" i="1" s="1"/>
  <c r="S104" i="1"/>
  <c r="Q104" i="1"/>
  <c r="R104" i="1" s="1"/>
  <c r="O104" i="1"/>
  <c r="T96" i="1"/>
  <c r="V96" i="1" s="1"/>
  <c r="Q96" i="1"/>
  <c r="R96" i="1" s="1"/>
  <c r="O96" i="1"/>
  <c r="S96" i="1"/>
  <c r="T88" i="1"/>
  <c r="V88" i="1" s="1"/>
  <c r="S88" i="1"/>
  <c r="O88" i="1"/>
  <c r="Q88" i="1"/>
  <c r="R88" i="1" s="1"/>
  <c r="T80" i="1"/>
  <c r="V80" i="1" s="1"/>
  <c r="S80" i="1"/>
  <c r="Q80" i="1"/>
  <c r="R80" i="1" s="1"/>
  <c r="O80" i="1"/>
  <c r="T72" i="1"/>
  <c r="V72" i="1" s="1"/>
  <c r="S72" i="1"/>
  <c r="O72" i="1"/>
  <c r="Q72" i="1"/>
  <c r="R72" i="1" s="1"/>
  <c r="T64" i="1"/>
  <c r="V64" i="1" s="1"/>
  <c r="Q64" i="1"/>
  <c r="R64" i="1" s="1"/>
  <c r="S64" i="1"/>
  <c r="O64" i="1"/>
  <c r="T56" i="1"/>
  <c r="V56" i="1" s="1"/>
  <c r="S56" i="1"/>
  <c r="Q56" i="1"/>
  <c r="R56" i="1" s="1"/>
  <c r="O56" i="1"/>
  <c r="T48" i="1"/>
  <c r="V48" i="1" s="1"/>
  <c r="Q48" i="1"/>
  <c r="R48" i="1" s="1"/>
  <c r="S48" i="1"/>
  <c r="O48" i="1"/>
  <c r="T40" i="1"/>
  <c r="V40" i="1" s="1"/>
  <c r="S40" i="1"/>
  <c r="O40" i="1"/>
  <c r="Q40" i="1"/>
  <c r="R40" i="1" s="1"/>
  <c r="T32" i="1"/>
  <c r="V32" i="1" s="1"/>
  <c r="S32" i="1"/>
  <c r="Q32" i="1"/>
  <c r="R32" i="1" s="1"/>
  <c r="O32" i="1"/>
  <c r="T24" i="1"/>
  <c r="V24" i="1" s="1"/>
  <c r="S24" i="1"/>
  <c r="O24" i="1"/>
  <c r="Q24" i="1"/>
  <c r="R24" i="1" s="1"/>
  <c r="T16" i="1"/>
  <c r="V16" i="1" s="1"/>
  <c r="Q16" i="1"/>
  <c r="R16" i="1" s="1"/>
  <c r="O16" i="1"/>
  <c r="S16" i="1"/>
  <c r="T8" i="1"/>
  <c r="V8" i="1" s="1"/>
  <c r="S8" i="1"/>
  <c r="Q8" i="1"/>
  <c r="R8" i="1" s="1"/>
  <c r="O8" i="1"/>
</calcChain>
</file>

<file path=xl/sharedStrings.xml><?xml version="1.0" encoding="utf-8"?>
<sst xmlns="http://schemas.openxmlformats.org/spreadsheetml/2006/main" count="1418" uniqueCount="117">
  <si>
    <t>Betting</t>
  </si>
  <si>
    <t>Id</t>
  </si>
  <si>
    <t>Round Number</t>
  </si>
  <si>
    <t>Date</t>
  </si>
  <si>
    <t>Location</t>
  </si>
  <si>
    <t>HomeTeam</t>
  </si>
  <si>
    <t>AwayTeam</t>
  </si>
  <si>
    <t>FTHG_P</t>
  </si>
  <si>
    <t>FTAG_P</t>
  </si>
  <si>
    <t>FTHG_Int</t>
  </si>
  <si>
    <t>FTAG_Int</t>
  </si>
  <si>
    <t>FTHG_Int_P</t>
  </si>
  <si>
    <t>FTAG_Int_P</t>
  </si>
  <si>
    <t>FTHG_Actual</t>
  </si>
  <si>
    <t>FTAG_Actual</t>
  </si>
  <si>
    <t>Craven Cottage</t>
  </si>
  <si>
    <t>Fulham</t>
  </si>
  <si>
    <t>Arsenal</t>
  </si>
  <si>
    <t>Turf Moor</t>
  </si>
  <si>
    <t>Burnley</t>
  </si>
  <si>
    <t>Man United</t>
  </si>
  <si>
    <t>Etihad Stadium</t>
  </si>
  <si>
    <t>Man City</t>
  </si>
  <si>
    <t>Aston Villa</t>
  </si>
  <si>
    <t>Selhurst Park</t>
  </si>
  <si>
    <t>Crystal Palace</t>
  </si>
  <si>
    <t>Southampton</t>
  </si>
  <si>
    <t>London Stadium</t>
  </si>
  <si>
    <t>West Ham</t>
  </si>
  <si>
    <t>Newcastle</t>
  </si>
  <si>
    <t>Anfield</t>
  </si>
  <si>
    <t>Liverpool</t>
  </si>
  <si>
    <t>Leeds</t>
  </si>
  <si>
    <t>13/09/2020 14:00</t>
  </si>
  <si>
    <t>The Hawthorns</t>
  </si>
  <si>
    <t>West Brom</t>
  </si>
  <si>
    <t>Leicester</t>
  </si>
  <si>
    <t>13/09/2020 16:30</t>
  </si>
  <si>
    <t>Tottenham Hotspur Stadium</t>
  </si>
  <si>
    <t>Tottenham</t>
  </si>
  <si>
    <t>Everton</t>
  </si>
  <si>
    <t>14/09/2020 20:00</t>
  </si>
  <si>
    <t>Amex Stadium</t>
  </si>
  <si>
    <t>Brighton</t>
  </si>
  <si>
    <t>Chelsea</t>
  </si>
  <si>
    <t>Bramall Lane</t>
  </si>
  <si>
    <t>Sheffield United</t>
  </si>
  <si>
    <t>Wolves</t>
  </si>
  <si>
    <t>19/09/2020 12:30</t>
  </si>
  <si>
    <t>Goodison Park</t>
  </si>
  <si>
    <t>19/09/2020 15:00</t>
  </si>
  <si>
    <t>Elland Road</t>
  </si>
  <si>
    <t>King Power Stadium</t>
  </si>
  <si>
    <t>19/09/2020 17:30</t>
  </si>
  <si>
    <t>Old Trafford</t>
  </si>
  <si>
    <t>20/09/2020 12:00</t>
  </si>
  <si>
    <t>St. Mary's Stadium</t>
  </si>
  <si>
    <t>20/09/2020 14:00</t>
  </si>
  <si>
    <t>Emirates Stadium</t>
  </si>
  <si>
    <t>Villa Park</t>
  </si>
  <si>
    <t>St. James' Park</t>
  </si>
  <si>
    <t>20/09/2020 16:30</t>
  </si>
  <si>
    <t>Stamford Bridge</t>
  </si>
  <si>
    <t>21/09/2020 20:00</t>
  </si>
  <si>
    <t>Molineux Stadium</t>
  </si>
  <si>
    <t>26/09/2020 12:30</t>
  </si>
  <si>
    <t>26/09/2020 15:00</t>
  </si>
  <si>
    <t>26/09/2020 17:30</t>
  </si>
  <si>
    <t>27/09/2020 12:00</t>
  </si>
  <si>
    <t>27/09/2020 14:00</t>
  </si>
  <si>
    <t>27/09/2020 16:30</t>
  </si>
  <si>
    <t>28/09/2020 20:00</t>
  </si>
  <si>
    <t>17/10/2020 15:00</t>
  </si>
  <si>
    <t>24/10/2020 15:00</t>
  </si>
  <si>
    <t>31/10/2020 15:00</t>
  </si>
  <si>
    <t>21/11/2020 15:00</t>
  </si>
  <si>
    <t>28/11/2020 15:00</t>
  </si>
  <si>
    <t>15/12/2020 19:45</t>
  </si>
  <si>
    <t>16/12/2020 20:00</t>
  </si>
  <si>
    <t>19/12/2020 15:00</t>
  </si>
  <si>
    <t>26/12/2020 15:00</t>
  </si>
  <si>
    <t>28/12/2020 15:00</t>
  </si>
  <si>
    <t>13/01/2021 20:00</t>
  </si>
  <si>
    <t>16/01/2021 15:00</t>
  </si>
  <si>
    <t>26/01/2021 19:45</t>
  </si>
  <si>
    <t>26/01/2021 20:00</t>
  </si>
  <si>
    <t>27/01/2021 19:45</t>
  </si>
  <si>
    <t>27/01/2021 20:00</t>
  </si>
  <si>
    <t>30/01/2021 15:00</t>
  </si>
  <si>
    <t>13/02/2021 15:00</t>
  </si>
  <si>
    <t>20/02/2021 15:00</t>
  </si>
  <si>
    <t>27/02/2021 15:00</t>
  </si>
  <si>
    <t>13/03/2021 15:00</t>
  </si>
  <si>
    <t>20/03/2021 15:00</t>
  </si>
  <si>
    <t>17/04/2021 15:00</t>
  </si>
  <si>
    <t>24/04/2021 15:00</t>
  </si>
  <si>
    <t>15/05/2021 15:00</t>
  </si>
  <si>
    <t>23/05/2021 16:00</t>
  </si>
  <si>
    <t>Actual Score Match</t>
  </si>
  <si>
    <t>BTTS Actual</t>
  </si>
  <si>
    <t>BTTS Pred</t>
  </si>
  <si>
    <t>BTTS Match</t>
  </si>
  <si>
    <t>Goals Over 1.5 Match</t>
  </si>
  <si>
    <t>Winning Team Match</t>
  </si>
  <si>
    <t>Result Actual</t>
  </si>
  <si>
    <t>Result Pred</t>
  </si>
  <si>
    <t>Row Labels</t>
  </si>
  <si>
    <t>Grand Total</t>
  </si>
  <si>
    <t>Count of BTTS Match</t>
  </si>
  <si>
    <t>Count of Goals Over 1.5 Match</t>
  </si>
  <si>
    <t>(Multiple Items)</t>
  </si>
  <si>
    <t>Count of Winning Team Match</t>
  </si>
  <si>
    <t>Result Match</t>
  </si>
  <si>
    <t>Result No Match</t>
  </si>
  <si>
    <t>BTTS No Match</t>
  </si>
  <si>
    <t>Goals Match</t>
  </si>
  <si>
    <t>Goals No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</si>
</sst>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d Barge" refreshedDate="44116.053492129628" createdVersion="6" refreshedVersion="6" minRefreshableVersion="3" recordCount="380" xr:uid="{B18E1C34-109A-41D8-BF87-2BDCD44C92B6}">
  <cacheSource type="worksheet">
    <worksheetSource ref="A2:V382" sheet="EPL"/>
  </cacheSource>
  <cacheFields count="22">
    <cacheField name="Id" numFmtId="0">
      <sharedItems containsSemiMixedTypes="0" containsString="0" containsNumber="1" containsInteger="1" minValue="190748" maxValue="191127"/>
    </cacheField>
    <cacheField name="Round Number" numFmtId="0">
      <sharedItems containsSemiMixedTypes="0" containsString="0" containsNumber="1" containsInteger="1" minValue="1" maxValue="38"/>
    </cacheField>
    <cacheField name="Date" numFmtId="0">
      <sharedItems containsDate="1" containsMixedTypes="1" minDate="2020-03-10T15:00:00" maxDate="2021-12-05T20:00:00"/>
    </cacheField>
    <cacheField name="Location" numFmtId="0">
      <sharedItems/>
    </cacheField>
    <cacheField name="HomeTeam" numFmtId="0">
      <sharedItems/>
    </cacheField>
    <cacheField name="AwayTeam" numFmtId="0">
      <sharedItems/>
    </cacheField>
    <cacheField name="FTHG_P" numFmtId="0">
      <sharedItems containsSemiMixedTypes="0" containsString="0" containsNumber="1" minValue="0.02" maxValue="4.1025"/>
    </cacheField>
    <cacheField name="FTAG_P" numFmtId="0">
      <sharedItems containsSemiMixedTypes="0" containsString="0" containsNumber="1" minValue="0" maxValue="4.5689285709999998"/>
    </cacheField>
    <cacheField name="FTHG_Int" numFmtId="0">
      <sharedItems containsSemiMixedTypes="0" containsString="0" containsNumber="1" containsInteger="1" minValue="0" maxValue="4"/>
    </cacheField>
    <cacheField name="FTAG_Int" numFmtId="0">
      <sharedItems containsSemiMixedTypes="0" containsString="0" containsNumber="1" containsInteger="1" minValue="0" maxValue="4"/>
    </cacheField>
    <cacheField name="FTHG_Int_P" numFmtId="0">
      <sharedItems containsSemiMixedTypes="0" containsString="0" containsNumber="1" containsInteger="1" minValue="0" maxValue="4"/>
    </cacheField>
    <cacheField name="FTAG_Int_P" numFmtId="0">
      <sharedItems containsSemiMixedTypes="0" containsString="0" containsNumber="1" containsInteger="1" minValue="0" maxValue="5"/>
    </cacheField>
    <cacheField name="FTHG_Actual" numFmtId="0">
      <sharedItems containsString="0" containsBlank="1" containsNumber="1" containsInteger="1" minValue="0" maxValue="7" count="8">
        <n v="0"/>
        <m/>
        <n v="1"/>
        <n v="4"/>
        <n v="5"/>
        <n v="2"/>
        <n v="3"/>
        <n v="7"/>
      </sharedItems>
    </cacheField>
    <cacheField name="FTAG_Actual" numFmtId="0">
      <sharedItems containsString="0" containsBlank="1" containsNumber="1" containsInteger="1" minValue="0" maxValue="6"/>
    </cacheField>
    <cacheField name="Actual Score Match" numFmtId="0">
      <sharedItems/>
    </cacheField>
    <cacheField name="BTTS Actual" numFmtId="0">
      <sharedItems/>
    </cacheField>
    <cacheField name="BTTS Pred" numFmtId="0">
      <sharedItems/>
    </cacheField>
    <cacheField name="BTTS Match" numFmtId="0">
      <sharedItems count="2">
        <s v="BTTS No Match"/>
        <s v="BTTS Match"/>
      </sharedItems>
    </cacheField>
    <cacheField name="Goals Over 1.5 Match" numFmtId="0">
      <sharedItems count="2">
        <s v="Goals Match"/>
        <s v="Goals No Match"/>
      </sharedItems>
    </cacheField>
    <cacheField name="Result Pred" numFmtId="0">
      <sharedItems/>
    </cacheField>
    <cacheField name="Result Actual" numFmtId="0">
      <sharedItems/>
    </cacheField>
    <cacheField name="Winning Team Match" numFmtId="0">
      <sharedItems count="4">
        <s v="Result Match"/>
        <s v="Result No Match"/>
        <s v="Match" u="1"/>
        <s v="No Matc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n v="190748"/>
    <n v="1"/>
    <d v="2020-12-09T12:30:00"/>
    <s v="Craven Cottage"/>
    <s v="Fulham"/>
    <s v="Arsenal"/>
    <n v="0.82"/>
    <n v="1.81"/>
    <n v="0"/>
    <n v="1"/>
    <n v="1"/>
    <n v="2"/>
    <x v="0"/>
    <n v="3"/>
    <s v="False"/>
    <s v="No"/>
    <s v="Yes"/>
    <x v="0"/>
    <x v="0"/>
    <s v="A"/>
    <s v="A"/>
    <x v="0"/>
  </r>
  <r>
    <n v="190749"/>
    <n v="1"/>
    <d v="2020-12-09T15:00:00"/>
    <s v="Turf Moor"/>
    <s v="Burnley"/>
    <s v="Man United"/>
    <n v="0.78590476200000003"/>
    <n v="4.2920119049999998"/>
    <n v="0"/>
    <n v="4"/>
    <n v="1"/>
    <n v="4"/>
    <x v="1"/>
    <m/>
    <s v="False"/>
    <s v="No"/>
    <s v="Yes"/>
    <x v="0"/>
    <x v="1"/>
    <s v="A"/>
    <s v="D"/>
    <x v="1"/>
  </r>
  <r>
    <n v="190750"/>
    <n v="1"/>
    <d v="2020-12-09T15:00:00"/>
    <s v="Etihad Stadium"/>
    <s v="Man City"/>
    <s v="Aston Villa"/>
    <n v="1.3396437729999999"/>
    <n v="1.763833333"/>
    <n v="1"/>
    <n v="1"/>
    <n v="1"/>
    <n v="2"/>
    <x v="1"/>
    <m/>
    <s v="False"/>
    <s v="No"/>
    <s v="Yes"/>
    <x v="0"/>
    <x v="1"/>
    <s v="A"/>
    <s v="D"/>
    <x v="1"/>
  </r>
  <r>
    <n v="190751"/>
    <n v="1"/>
    <d v="2020-12-09T15:00:00"/>
    <s v="Selhurst Park"/>
    <s v="Crystal Palace"/>
    <s v="Southampton"/>
    <n v="1"/>
    <n v="1.38"/>
    <n v="1"/>
    <n v="1"/>
    <n v="1"/>
    <n v="1"/>
    <x v="2"/>
    <n v="0"/>
    <s v="False"/>
    <s v="No"/>
    <s v="Yes"/>
    <x v="0"/>
    <x v="1"/>
    <s v="D"/>
    <s v="H"/>
    <x v="1"/>
  </r>
  <r>
    <n v="190752"/>
    <n v="1"/>
    <d v="2020-12-09T15:00:00"/>
    <s v="London Stadium"/>
    <s v="West Ham"/>
    <s v="Newcastle"/>
    <n v="1.3737567989999999"/>
    <n v="0.64788190099999998"/>
    <n v="1"/>
    <n v="0"/>
    <n v="1"/>
    <n v="1"/>
    <x v="0"/>
    <n v="2"/>
    <s v="False"/>
    <s v="No"/>
    <s v="Yes"/>
    <x v="0"/>
    <x v="0"/>
    <s v="D"/>
    <s v="A"/>
    <x v="1"/>
  </r>
  <r>
    <n v="190753"/>
    <n v="1"/>
    <d v="2020-12-09T17:30:00"/>
    <s v="Anfield"/>
    <s v="Liverpool"/>
    <s v="Leeds"/>
    <n v="2.3199999999999998"/>
    <n v="0.56000000000000005"/>
    <n v="2"/>
    <n v="0"/>
    <n v="2"/>
    <n v="1"/>
    <x v="3"/>
    <n v="3"/>
    <s v="False"/>
    <s v="Yes"/>
    <s v="Yes"/>
    <x v="1"/>
    <x v="0"/>
    <s v="H"/>
    <s v="H"/>
    <x v="0"/>
  </r>
  <r>
    <n v="190754"/>
    <n v="1"/>
    <s v="13/09/2020 14:00"/>
    <s v="The Hawthorns"/>
    <s v="West Brom"/>
    <s v="Leicester"/>
    <n v="1.1100000000000001"/>
    <n v="2.2425000000000002"/>
    <n v="1"/>
    <n v="2"/>
    <n v="1"/>
    <n v="2"/>
    <x v="0"/>
    <n v="3"/>
    <s v="False"/>
    <s v="No"/>
    <s v="Yes"/>
    <x v="0"/>
    <x v="0"/>
    <s v="A"/>
    <s v="A"/>
    <x v="0"/>
  </r>
  <r>
    <n v="190755"/>
    <n v="1"/>
    <s v="13/09/2020 16:30"/>
    <s v="Tottenham Hotspur Stadium"/>
    <s v="Tottenham"/>
    <s v="Everton"/>
    <n v="1.32"/>
    <n v="1.2"/>
    <n v="1"/>
    <n v="1"/>
    <n v="1"/>
    <n v="1"/>
    <x v="0"/>
    <n v="1"/>
    <s v="False"/>
    <s v="No"/>
    <s v="Yes"/>
    <x v="0"/>
    <x v="1"/>
    <s v="D"/>
    <s v="A"/>
    <x v="1"/>
  </r>
  <r>
    <n v="190756"/>
    <n v="1"/>
    <s v="14/09/2020 20:00"/>
    <s v="Amex Stadium"/>
    <s v="Brighton"/>
    <s v="Chelsea"/>
    <n v="0.93"/>
    <n v="2.7"/>
    <n v="0"/>
    <n v="2"/>
    <n v="1"/>
    <n v="3"/>
    <x v="2"/>
    <n v="3"/>
    <s v="True"/>
    <s v="Yes"/>
    <s v="Yes"/>
    <x v="1"/>
    <x v="0"/>
    <s v="A"/>
    <s v="A"/>
    <x v="0"/>
  </r>
  <r>
    <n v="190757"/>
    <n v="1"/>
    <s v="14/09/2020 20:00"/>
    <s v="Bramall Lane"/>
    <s v="Sheffield United"/>
    <s v="Wolves"/>
    <n v="1.31"/>
    <n v="2.09"/>
    <n v="1"/>
    <n v="2"/>
    <n v="1"/>
    <n v="2"/>
    <x v="0"/>
    <n v="2"/>
    <s v="False"/>
    <s v="No"/>
    <s v="Yes"/>
    <x v="0"/>
    <x v="0"/>
    <s v="A"/>
    <s v="A"/>
    <x v="0"/>
  </r>
  <r>
    <n v="190758"/>
    <n v="2"/>
    <s v="19/09/2020 12:30"/>
    <s v="Goodison Park"/>
    <s v="Everton"/>
    <s v="West Brom"/>
    <n v="1.57"/>
    <n v="1.07"/>
    <n v="1"/>
    <n v="1"/>
    <n v="2"/>
    <n v="1"/>
    <x v="4"/>
    <n v="2"/>
    <s v="False"/>
    <s v="Yes"/>
    <s v="Yes"/>
    <x v="1"/>
    <x v="0"/>
    <s v="H"/>
    <s v="H"/>
    <x v="0"/>
  </r>
  <r>
    <n v="190759"/>
    <n v="2"/>
    <s v="19/09/2020 15:00"/>
    <s v="Elland Road"/>
    <s v="Leeds"/>
    <s v="Fulham"/>
    <n v="1.7"/>
    <n v="1.23"/>
    <n v="1"/>
    <n v="1"/>
    <n v="2"/>
    <n v="1"/>
    <x v="4"/>
    <n v="2"/>
    <s v="False"/>
    <s v="Yes"/>
    <s v="Yes"/>
    <x v="1"/>
    <x v="0"/>
    <s v="H"/>
    <s v="H"/>
    <x v="0"/>
  </r>
  <r>
    <n v="190760"/>
    <n v="2"/>
    <s v="19/09/2020 15:00"/>
    <s v="King Power Stadium"/>
    <s v="Leicester"/>
    <s v="Burnley"/>
    <n v="1.8"/>
    <n v="0.99"/>
    <n v="1"/>
    <n v="0"/>
    <n v="2"/>
    <n v="1"/>
    <x v="3"/>
    <n v="2"/>
    <s v="False"/>
    <s v="Yes"/>
    <s v="Yes"/>
    <x v="1"/>
    <x v="0"/>
    <s v="H"/>
    <s v="H"/>
    <x v="0"/>
  </r>
  <r>
    <n v="190761"/>
    <n v="2"/>
    <s v="19/09/2020 17:30"/>
    <s v="Old Trafford"/>
    <s v="Man United"/>
    <s v="Crystal Palace"/>
    <n v="1.86"/>
    <n v="0.97333333300000002"/>
    <n v="1"/>
    <n v="0"/>
    <n v="2"/>
    <n v="1"/>
    <x v="2"/>
    <n v="3"/>
    <s v="False"/>
    <s v="Yes"/>
    <s v="Yes"/>
    <x v="1"/>
    <x v="0"/>
    <s v="H"/>
    <s v="A"/>
    <x v="1"/>
  </r>
  <r>
    <n v="190762"/>
    <n v="2"/>
    <s v="20/09/2020 12:00"/>
    <s v="St. Mary's Stadium"/>
    <s v="Southampton"/>
    <s v="Tottenham"/>
    <n v="0.74"/>
    <n v="2.08"/>
    <n v="0"/>
    <n v="2"/>
    <n v="1"/>
    <n v="2"/>
    <x v="5"/>
    <n v="5"/>
    <s v="False"/>
    <s v="Yes"/>
    <s v="Yes"/>
    <x v="1"/>
    <x v="0"/>
    <s v="A"/>
    <s v="A"/>
    <x v="0"/>
  </r>
  <r>
    <n v="190763"/>
    <n v="2"/>
    <s v="20/09/2020 14:00"/>
    <s v="Emirates Stadium"/>
    <s v="Arsenal"/>
    <s v="West Ham"/>
    <n v="4.1025"/>
    <n v="0.54"/>
    <n v="4"/>
    <n v="0"/>
    <n v="4"/>
    <n v="1"/>
    <x v="5"/>
    <n v="1"/>
    <s v="False"/>
    <s v="Yes"/>
    <s v="Yes"/>
    <x v="1"/>
    <x v="0"/>
    <s v="H"/>
    <s v="H"/>
    <x v="0"/>
  </r>
  <r>
    <n v="190764"/>
    <n v="2"/>
    <s v="20/09/2020 14:00"/>
    <s v="Villa Park"/>
    <s v="Aston Villa"/>
    <s v="Sheffield United"/>
    <n v="1.17"/>
    <n v="1.1299999999999999"/>
    <n v="1"/>
    <n v="1"/>
    <n v="1"/>
    <n v="1"/>
    <x v="2"/>
    <n v="0"/>
    <s v="False"/>
    <s v="No"/>
    <s v="Yes"/>
    <x v="0"/>
    <x v="1"/>
    <s v="D"/>
    <s v="H"/>
    <x v="1"/>
  </r>
  <r>
    <n v="190765"/>
    <n v="2"/>
    <s v="20/09/2020 14:00"/>
    <s v="St. James' Park"/>
    <s v="Newcastle"/>
    <s v="Brighton"/>
    <n v="1.0900000000000001"/>
    <n v="1.48"/>
    <n v="1"/>
    <n v="1"/>
    <n v="1"/>
    <n v="1"/>
    <x v="0"/>
    <n v="3"/>
    <s v="False"/>
    <s v="No"/>
    <s v="Yes"/>
    <x v="0"/>
    <x v="0"/>
    <s v="D"/>
    <s v="A"/>
    <x v="1"/>
  </r>
  <r>
    <n v="190766"/>
    <n v="2"/>
    <s v="20/09/2020 16:30"/>
    <s v="Stamford Bridge"/>
    <s v="Chelsea"/>
    <s v="Liverpool"/>
    <n v="1.71"/>
    <n v="2.02"/>
    <n v="1"/>
    <n v="2"/>
    <n v="2"/>
    <n v="2"/>
    <x v="0"/>
    <n v="2"/>
    <s v="False"/>
    <s v="No"/>
    <s v="Yes"/>
    <x v="0"/>
    <x v="0"/>
    <s v="D"/>
    <s v="A"/>
    <x v="1"/>
  </r>
  <r>
    <n v="190767"/>
    <n v="2"/>
    <s v="21/09/2020 20:00"/>
    <s v="Molineux Stadium"/>
    <s v="Wolves"/>
    <s v="Man City"/>
    <n v="0.71"/>
    <n v="1.55"/>
    <n v="0"/>
    <n v="1"/>
    <n v="1"/>
    <n v="2"/>
    <x v="2"/>
    <n v="3"/>
    <s v="False"/>
    <s v="Yes"/>
    <s v="Yes"/>
    <x v="1"/>
    <x v="0"/>
    <s v="A"/>
    <s v="A"/>
    <x v="0"/>
  </r>
  <r>
    <n v="190768"/>
    <n v="3"/>
    <s v="26/09/2020 12:30"/>
    <s v="Amex Stadium"/>
    <s v="Brighton"/>
    <s v="Man United"/>
    <n v="0.83"/>
    <n v="1.46"/>
    <n v="0"/>
    <n v="1"/>
    <n v="1"/>
    <n v="1"/>
    <x v="5"/>
    <n v="3"/>
    <s v="False"/>
    <s v="Yes"/>
    <s v="Yes"/>
    <x v="1"/>
    <x v="0"/>
    <s v="D"/>
    <s v="A"/>
    <x v="1"/>
  </r>
  <r>
    <n v="190769"/>
    <n v="3"/>
    <s v="26/09/2020 15:00"/>
    <s v="Turf Moor"/>
    <s v="Burnley"/>
    <s v="Southampton"/>
    <n v="0.92"/>
    <n v="1.22"/>
    <n v="0"/>
    <n v="1"/>
    <n v="1"/>
    <n v="1"/>
    <x v="0"/>
    <n v="1"/>
    <s v="False"/>
    <s v="No"/>
    <s v="Yes"/>
    <x v="0"/>
    <x v="1"/>
    <s v="D"/>
    <s v="A"/>
    <x v="1"/>
  </r>
  <r>
    <n v="190770"/>
    <n v="3"/>
    <s v="26/09/2020 15:00"/>
    <s v="Selhurst Park"/>
    <s v="Crystal Palace"/>
    <s v="Everton"/>
    <n v="1.35"/>
    <n v="2.1"/>
    <n v="1"/>
    <n v="2"/>
    <n v="1"/>
    <n v="2"/>
    <x v="2"/>
    <n v="2"/>
    <s v="True"/>
    <s v="Yes"/>
    <s v="Yes"/>
    <x v="1"/>
    <x v="0"/>
    <s v="A"/>
    <s v="A"/>
    <x v="0"/>
  </r>
  <r>
    <n v="190771"/>
    <n v="3"/>
    <s v="26/09/2020 15:00"/>
    <s v="Tottenham Hotspur Stadium"/>
    <s v="Tottenham"/>
    <s v="Newcastle"/>
    <n v="2.31"/>
    <n v="0.61"/>
    <n v="2"/>
    <n v="0"/>
    <n v="2"/>
    <n v="1"/>
    <x v="2"/>
    <n v="1"/>
    <s v="False"/>
    <s v="Yes"/>
    <s v="Yes"/>
    <x v="1"/>
    <x v="0"/>
    <s v="H"/>
    <s v="D"/>
    <x v="1"/>
  </r>
  <r>
    <n v="190772"/>
    <n v="3"/>
    <s v="26/09/2020 15:00"/>
    <s v="London Stadium"/>
    <s v="West Ham"/>
    <s v="Wolves"/>
    <n v="1.125"/>
    <n v="1.84"/>
    <n v="1"/>
    <n v="1"/>
    <n v="1"/>
    <n v="2"/>
    <x v="3"/>
    <n v="0"/>
    <s v="False"/>
    <s v="No"/>
    <s v="Yes"/>
    <x v="0"/>
    <x v="0"/>
    <s v="A"/>
    <s v="H"/>
    <x v="1"/>
  </r>
  <r>
    <n v="190773"/>
    <n v="3"/>
    <s v="26/09/2020 17:30"/>
    <s v="The Hawthorns"/>
    <s v="West Brom"/>
    <s v="Chelsea"/>
    <n v="1.1499999999999999"/>
    <n v="1.8"/>
    <n v="1"/>
    <n v="1"/>
    <n v="1"/>
    <n v="2"/>
    <x v="6"/>
    <n v="3"/>
    <s v="False"/>
    <s v="Yes"/>
    <s v="Yes"/>
    <x v="1"/>
    <x v="0"/>
    <s v="A"/>
    <s v="D"/>
    <x v="1"/>
  </r>
  <r>
    <n v="190774"/>
    <n v="3"/>
    <s v="27/09/2020 12:00"/>
    <s v="Bramall Lane"/>
    <s v="Sheffield United"/>
    <s v="Leeds"/>
    <n v="1.46"/>
    <n v="0.98"/>
    <n v="1"/>
    <n v="0"/>
    <n v="1"/>
    <n v="1"/>
    <x v="0"/>
    <n v="1"/>
    <s v="False"/>
    <s v="No"/>
    <s v="Yes"/>
    <x v="0"/>
    <x v="1"/>
    <s v="D"/>
    <s v="A"/>
    <x v="1"/>
  </r>
  <r>
    <n v="190775"/>
    <n v="3"/>
    <s v="27/09/2020 14:00"/>
    <s v="Craven Cottage"/>
    <s v="Fulham"/>
    <s v="Aston Villa"/>
    <n v="1.28"/>
    <n v="1.28"/>
    <n v="1"/>
    <n v="1"/>
    <n v="1"/>
    <n v="1"/>
    <x v="0"/>
    <n v="3"/>
    <s v="False"/>
    <s v="No"/>
    <s v="Yes"/>
    <x v="0"/>
    <x v="0"/>
    <s v="D"/>
    <s v="A"/>
    <x v="1"/>
  </r>
  <r>
    <n v="190776"/>
    <n v="3"/>
    <s v="27/09/2020 16:30"/>
    <s v="Etihad Stadium"/>
    <s v="Man City"/>
    <s v="Leicester"/>
    <n v="2.11"/>
    <n v="0.83"/>
    <n v="2"/>
    <n v="0"/>
    <n v="2"/>
    <n v="1"/>
    <x v="5"/>
    <n v="5"/>
    <s v="False"/>
    <s v="Yes"/>
    <s v="Yes"/>
    <x v="1"/>
    <x v="0"/>
    <s v="H"/>
    <s v="A"/>
    <x v="1"/>
  </r>
  <r>
    <n v="190777"/>
    <n v="3"/>
    <s v="28/09/2020 20:00"/>
    <s v="Anfield"/>
    <s v="Liverpool"/>
    <s v="Arsenal"/>
    <n v="2.93"/>
    <n v="1.05"/>
    <n v="2"/>
    <n v="1"/>
    <n v="3"/>
    <n v="1"/>
    <x v="6"/>
    <n v="1"/>
    <s v="True"/>
    <s v="Yes"/>
    <s v="Yes"/>
    <x v="1"/>
    <x v="0"/>
    <s v="H"/>
    <s v="H"/>
    <x v="0"/>
  </r>
  <r>
    <n v="190778"/>
    <n v="4"/>
    <d v="2020-03-10T15:00:00"/>
    <s v="Emirates Stadium"/>
    <s v="Arsenal"/>
    <s v="Sheffield United"/>
    <n v="2.2599999999999998"/>
    <n v="0.72499999999999998"/>
    <n v="2"/>
    <n v="0"/>
    <n v="2"/>
    <n v="1"/>
    <x v="5"/>
    <n v="1"/>
    <s v="True"/>
    <s v="Yes"/>
    <s v="Yes"/>
    <x v="1"/>
    <x v="0"/>
    <s v="H"/>
    <s v="H"/>
    <x v="0"/>
  </r>
  <r>
    <n v="190779"/>
    <n v="4"/>
    <d v="2020-03-10T15:00:00"/>
    <s v="Villa Park"/>
    <s v="Aston Villa"/>
    <s v="Liverpool"/>
    <n v="0.74"/>
    <n v="1.73"/>
    <n v="0"/>
    <n v="1"/>
    <n v="1"/>
    <n v="2"/>
    <x v="7"/>
    <n v="2"/>
    <s v="False"/>
    <s v="Yes"/>
    <s v="Yes"/>
    <x v="1"/>
    <x v="0"/>
    <s v="A"/>
    <s v="H"/>
    <x v="1"/>
  </r>
  <r>
    <n v="190780"/>
    <n v="4"/>
    <d v="2020-03-10T15:00:00"/>
    <s v="Stamford Bridge"/>
    <s v="Chelsea"/>
    <s v="Crystal Palace"/>
    <n v="2.2599999999999998"/>
    <n v="1.1299999999999999"/>
    <n v="2"/>
    <n v="1"/>
    <n v="2"/>
    <n v="1"/>
    <x v="3"/>
    <n v="0"/>
    <s v="False"/>
    <s v="No"/>
    <s v="Yes"/>
    <x v="0"/>
    <x v="0"/>
    <s v="H"/>
    <s v="H"/>
    <x v="0"/>
  </r>
  <r>
    <n v="190781"/>
    <n v="4"/>
    <d v="2020-03-10T15:00:00"/>
    <s v="Goodison Park"/>
    <s v="Everton"/>
    <s v="Brighton"/>
    <n v="2.1800000000000002"/>
    <n v="1.1299999999999999"/>
    <n v="2"/>
    <n v="1"/>
    <n v="2"/>
    <n v="1"/>
    <x v="3"/>
    <n v="2"/>
    <s v="False"/>
    <s v="Yes"/>
    <s v="Yes"/>
    <x v="1"/>
    <x v="0"/>
    <s v="H"/>
    <s v="H"/>
    <x v="0"/>
  </r>
  <r>
    <n v="190782"/>
    <n v="4"/>
    <d v="2020-03-10T15:00:00"/>
    <s v="Elland Road"/>
    <s v="Leeds"/>
    <s v="Man City"/>
    <n v="1.1000000000000001"/>
    <n v="2.25"/>
    <n v="1"/>
    <n v="2"/>
    <n v="1"/>
    <n v="2"/>
    <x v="1"/>
    <m/>
    <s v="False"/>
    <s v="No"/>
    <s v="Yes"/>
    <x v="0"/>
    <x v="1"/>
    <s v="A"/>
    <s v="D"/>
    <x v="1"/>
  </r>
  <r>
    <n v="190783"/>
    <n v="4"/>
    <d v="2020-03-10T15:00:00"/>
    <s v="King Power Stadium"/>
    <s v="Leicester"/>
    <s v="West Ham"/>
    <n v="1.47"/>
    <n v="1.48"/>
    <n v="1"/>
    <n v="1"/>
    <n v="1"/>
    <n v="1"/>
    <x v="0"/>
    <n v="3"/>
    <s v="False"/>
    <s v="No"/>
    <s v="Yes"/>
    <x v="0"/>
    <x v="0"/>
    <s v="D"/>
    <s v="A"/>
    <x v="1"/>
  </r>
  <r>
    <n v="190784"/>
    <n v="4"/>
    <d v="2020-03-10T15:00:00"/>
    <s v="Old Trafford"/>
    <s v="Man United"/>
    <s v="Tottenham"/>
    <n v="1.79"/>
    <n v="1.47"/>
    <n v="1"/>
    <n v="1"/>
    <n v="2"/>
    <n v="1"/>
    <x v="2"/>
    <n v="6"/>
    <s v="False"/>
    <s v="Yes"/>
    <s v="Yes"/>
    <x v="1"/>
    <x v="0"/>
    <s v="H"/>
    <s v="A"/>
    <x v="1"/>
  </r>
  <r>
    <n v="190785"/>
    <n v="4"/>
    <d v="2020-03-10T15:00:00"/>
    <s v="St. James' Park"/>
    <s v="Newcastle"/>
    <s v="Burnley"/>
    <n v="1.54"/>
    <n v="1.18"/>
    <n v="1"/>
    <n v="1"/>
    <n v="2"/>
    <n v="1"/>
    <x v="6"/>
    <n v="1"/>
    <s v="False"/>
    <s v="Yes"/>
    <s v="Yes"/>
    <x v="1"/>
    <x v="0"/>
    <s v="H"/>
    <s v="H"/>
    <x v="0"/>
  </r>
  <r>
    <n v="190786"/>
    <n v="4"/>
    <d v="2020-03-10T15:00:00"/>
    <s v="St. Mary's Stadium"/>
    <s v="Southampton"/>
    <s v="West Brom"/>
    <n v="1.08"/>
    <n v="1.1299999999999999"/>
    <n v="1"/>
    <n v="1"/>
    <n v="1"/>
    <n v="1"/>
    <x v="5"/>
    <n v="0"/>
    <s v="False"/>
    <s v="No"/>
    <s v="Yes"/>
    <x v="0"/>
    <x v="0"/>
    <s v="D"/>
    <s v="H"/>
    <x v="1"/>
  </r>
  <r>
    <n v="190787"/>
    <n v="4"/>
    <d v="2020-03-10T15:00:00"/>
    <s v="Molineux Stadium"/>
    <s v="Wolves"/>
    <s v="Fulham"/>
    <n v="1.516"/>
    <n v="0.98"/>
    <n v="1"/>
    <n v="0"/>
    <n v="2"/>
    <n v="1"/>
    <x v="2"/>
    <n v="0"/>
    <s v="False"/>
    <s v="No"/>
    <s v="Yes"/>
    <x v="0"/>
    <x v="1"/>
    <s v="H"/>
    <s v="H"/>
    <x v="0"/>
  </r>
  <r>
    <n v="190788"/>
    <n v="5"/>
    <s v="17/10/2020 15:00"/>
    <s v="Stamford Bridge"/>
    <s v="Chelsea"/>
    <s v="Southampton"/>
    <n v="2.0499999999999998"/>
    <n v="1.068333333"/>
    <n v="2"/>
    <n v="1"/>
    <n v="2"/>
    <n v="1"/>
    <x v="1"/>
    <m/>
    <s v="False"/>
    <s v="No"/>
    <s v="Yes"/>
    <x v="0"/>
    <x v="1"/>
    <s v="H"/>
    <s v="D"/>
    <x v="1"/>
  </r>
  <r>
    <n v="190789"/>
    <n v="5"/>
    <s v="17/10/2020 15:00"/>
    <s v="Selhurst Park"/>
    <s v="Crystal Palace"/>
    <s v="Brighton"/>
    <n v="1.19"/>
    <n v="1.1850000000000001"/>
    <n v="1"/>
    <n v="1"/>
    <n v="1"/>
    <n v="1"/>
    <x v="1"/>
    <m/>
    <s v="False"/>
    <s v="No"/>
    <s v="Yes"/>
    <x v="0"/>
    <x v="1"/>
    <s v="D"/>
    <s v="D"/>
    <x v="0"/>
  </r>
  <r>
    <n v="190790"/>
    <n v="5"/>
    <s v="17/10/2020 15:00"/>
    <s v="Goodison Park"/>
    <s v="Everton"/>
    <s v="Liverpool"/>
    <n v="1.73"/>
    <n v="1.85"/>
    <n v="1"/>
    <n v="1"/>
    <n v="2"/>
    <n v="2"/>
    <x v="1"/>
    <m/>
    <s v="False"/>
    <s v="No"/>
    <s v="Yes"/>
    <x v="0"/>
    <x v="1"/>
    <s v="D"/>
    <s v="D"/>
    <x v="0"/>
  </r>
  <r>
    <n v="190791"/>
    <n v="5"/>
    <s v="17/10/2020 15:00"/>
    <s v="Elland Road"/>
    <s v="Leeds"/>
    <s v="Wolves"/>
    <n v="1.25"/>
    <n v="1.1399999999999999"/>
    <n v="1"/>
    <n v="1"/>
    <n v="1"/>
    <n v="1"/>
    <x v="1"/>
    <m/>
    <s v="False"/>
    <s v="No"/>
    <s v="Yes"/>
    <x v="0"/>
    <x v="1"/>
    <s v="D"/>
    <s v="D"/>
    <x v="0"/>
  </r>
  <r>
    <n v="190792"/>
    <n v="5"/>
    <s v="17/10/2020 15:00"/>
    <s v="King Power Stadium"/>
    <s v="Leicester"/>
    <s v="Aston Villa"/>
    <n v="1.91"/>
    <n v="1.26"/>
    <n v="1"/>
    <n v="1"/>
    <n v="2"/>
    <n v="1"/>
    <x v="1"/>
    <m/>
    <s v="False"/>
    <s v="No"/>
    <s v="Yes"/>
    <x v="0"/>
    <x v="1"/>
    <s v="H"/>
    <s v="D"/>
    <x v="1"/>
  </r>
  <r>
    <n v="190793"/>
    <n v="5"/>
    <s v="17/10/2020 15:00"/>
    <s v="Etihad Stadium"/>
    <s v="Man City"/>
    <s v="Arsenal"/>
    <n v="3.03"/>
    <n v="0.96"/>
    <n v="3"/>
    <n v="0"/>
    <n v="3"/>
    <n v="1"/>
    <x v="1"/>
    <m/>
    <s v="False"/>
    <s v="No"/>
    <s v="Yes"/>
    <x v="0"/>
    <x v="1"/>
    <s v="H"/>
    <s v="D"/>
    <x v="1"/>
  </r>
  <r>
    <n v="190794"/>
    <n v="5"/>
    <s v="17/10/2020 15:00"/>
    <s v="St. James' Park"/>
    <s v="Newcastle"/>
    <s v="Man United"/>
    <n v="1.1299999999999999"/>
    <n v="1.554"/>
    <n v="1"/>
    <n v="1"/>
    <n v="1"/>
    <n v="2"/>
    <x v="1"/>
    <m/>
    <s v="False"/>
    <s v="No"/>
    <s v="Yes"/>
    <x v="0"/>
    <x v="1"/>
    <s v="A"/>
    <s v="D"/>
    <x v="1"/>
  </r>
  <r>
    <n v="190795"/>
    <n v="5"/>
    <s v="17/10/2020 15:00"/>
    <s v="Bramall Lane"/>
    <s v="Sheffield United"/>
    <s v="Fulham"/>
    <n v="1.085"/>
    <n v="1.2150000000000001"/>
    <n v="1"/>
    <n v="1"/>
    <n v="1"/>
    <n v="1"/>
    <x v="1"/>
    <m/>
    <s v="False"/>
    <s v="No"/>
    <s v="Yes"/>
    <x v="0"/>
    <x v="1"/>
    <s v="D"/>
    <s v="D"/>
    <x v="0"/>
  </r>
  <r>
    <n v="190796"/>
    <n v="5"/>
    <s v="17/10/2020 15:00"/>
    <s v="Tottenham Hotspur Stadium"/>
    <s v="Tottenham"/>
    <s v="West Ham"/>
    <n v="1.55"/>
    <n v="2.0699999999999998"/>
    <n v="1"/>
    <n v="2"/>
    <n v="2"/>
    <n v="2"/>
    <x v="1"/>
    <m/>
    <s v="False"/>
    <s v="No"/>
    <s v="Yes"/>
    <x v="0"/>
    <x v="1"/>
    <s v="D"/>
    <s v="D"/>
    <x v="0"/>
  </r>
  <r>
    <n v="190797"/>
    <n v="5"/>
    <s v="17/10/2020 15:00"/>
    <s v="The Hawthorns"/>
    <s v="West Brom"/>
    <s v="Burnley"/>
    <n v="1.29"/>
    <n v="1.93"/>
    <n v="1"/>
    <n v="1"/>
    <n v="1"/>
    <n v="2"/>
    <x v="1"/>
    <m/>
    <s v="False"/>
    <s v="No"/>
    <s v="Yes"/>
    <x v="0"/>
    <x v="1"/>
    <s v="A"/>
    <s v="D"/>
    <x v="1"/>
  </r>
  <r>
    <n v="190798"/>
    <n v="6"/>
    <s v="24/10/2020 15:00"/>
    <s v="Emirates Stadium"/>
    <s v="Arsenal"/>
    <s v="Leicester"/>
    <n v="3.1726064209999998"/>
    <n v="0.59628013599999996"/>
    <n v="3"/>
    <n v="0"/>
    <n v="3"/>
    <n v="1"/>
    <x v="1"/>
    <m/>
    <s v="False"/>
    <s v="No"/>
    <s v="Yes"/>
    <x v="0"/>
    <x v="1"/>
    <s v="H"/>
    <s v="D"/>
    <x v="1"/>
  </r>
  <r>
    <n v="190799"/>
    <n v="6"/>
    <s v="24/10/2020 15:00"/>
    <s v="Villa Park"/>
    <s v="Aston Villa"/>
    <s v="Leeds"/>
    <n v="1.203509199"/>
    <n v="0.65050560599999996"/>
    <n v="1"/>
    <n v="0"/>
    <n v="1"/>
    <n v="1"/>
    <x v="1"/>
    <m/>
    <s v="False"/>
    <s v="No"/>
    <s v="Yes"/>
    <x v="0"/>
    <x v="1"/>
    <s v="D"/>
    <s v="D"/>
    <x v="0"/>
  </r>
  <r>
    <n v="190800"/>
    <n v="6"/>
    <s v="24/10/2020 15:00"/>
    <s v="Amex Stadium"/>
    <s v="Brighton"/>
    <s v="West Brom"/>
    <n v="1.1176666669999999"/>
    <n v="1.43575974"/>
    <n v="1"/>
    <n v="1"/>
    <n v="1"/>
    <n v="1"/>
    <x v="1"/>
    <m/>
    <s v="False"/>
    <s v="No"/>
    <s v="Yes"/>
    <x v="0"/>
    <x v="1"/>
    <s v="D"/>
    <s v="D"/>
    <x v="0"/>
  </r>
  <r>
    <n v="190801"/>
    <n v="6"/>
    <s v="24/10/2020 15:00"/>
    <s v="Turf Moor"/>
    <s v="Burnley"/>
    <s v="Tottenham"/>
    <n v="1.473097527"/>
    <n v="1.131745005"/>
    <n v="1"/>
    <n v="1"/>
    <n v="1"/>
    <n v="1"/>
    <x v="1"/>
    <m/>
    <s v="False"/>
    <s v="No"/>
    <s v="Yes"/>
    <x v="0"/>
    <x v="1"/>
    <s v="D"/>
    <s v="D"/>
    <x v="0"/>
  </r>
  <r>
    <n v="190802"/>
    <n v="6"/>
    <s v="24/10/2020 15:00"/>
    <s v="Craven Cottage"/>
    <s v="Fulham"/>
    <s v="Crystal Palace"/>
    <n v="2.163444444"/>
    <n v="0.48049999999999998"/>
    <n v="2"/>
    <n v="0"/>
    <n v="2"/>
    <n v="0"/>
    <x v="1"/>
    <m/>
    <s v="False"/>
    <s v="No"/>
    <s v="No"/>
    <x v="1"/>
    <x v="1"/>
    <s v="H"/>
    <s v="D"/>
    <x v="1"/>
  </r>
  <r>
    <n v="190803"/>
    <n v="6"/>
    <s v="24/10/2020 15:00"/>
    <s v="Anfield"/>
    <s v="Liverpool"/>
    <s v="Sheffield United"/>
    <n v="2.223002498"/>
    <n v="1.527249278"/>
    <n v="2"/>
    <n v="1"/>
    <n v="2"/>
    <n v="2"/>
    <x v="1"/>
    <m/>
    <s v="False"/>
    <s v="No"/>
    <s v="Yes"/>
    <x v="0"/>
    <x v="1"/>
    <s v="D"/>
    <s v="D"/>
    <x v="0"/>
  </r>
  <r>
    <n v="190804"/>
    <n v="6"/>
    <s v="24/10/2020 15:00"/>
    <s v="Old Trafford"/>
    <s v="Man United"/>
    <s v="Chelsea"/>
    <n v="1.3279168610000001"/>
    <n v="1.75386519"/>
    <n v="1"/>
    <n v="1"/>
    <n v="1"/>
    <n v="2"/>
    <x v="1"/>
    <m/>
    <s v="False"/>
    <s v="No"/>
    <s v="Yes"/>
    <x v="0"/>
    <x v="1"/>
    <s v="A"/>
    <s v="D"/>
    <x v="1"/>
  </r>
  <r>
    <n v="190805"/>
    <n v="6"/>
    <s v="24/10/2020 15:00"/>
    <s v="St. Mary's Stadium"/>
    <s v="Southampton"/>
    <s v="Everton"/>
    <n v="1.643273005"/>
    <n v="0.77154271399999996"/>
    <n v="1"/>
    <n v="0"/>
    <n v="2"/>
    <n v="1"/>
    <x v="1"/>
    <m/>
    <s v="False"/>
    <s v="No"/>
    <s v="Yes"/>
    <x v="0"/>
    <x v="1"/>
    <s v="H"/>
    <s v="D"/>
    <x v="1"/>
  </r>
  <r>
    <n v="190806"/>
    <n v="6"/>
    <s v="24/10/2020 15:00"/>
    <s v="London Stadium"/>
    <s v="West Ham"/>
    <s v="Man City"/>
    <n v="3.652642857"/>
    <n v="1.0131284270000001"/>
    <n v="3"/>
    <n v="1"/>
    <n v="4"/>
    <n v="1"/>
    <x v="1"/>
    <m/>
    <s v="False"/>
    <s v="No"/>
    <s v="Yes"/>
    <x v="0"/>
    <x v="1"/>
    <s v="H"/>
    <s v="D"/>
    <x v="1"/>
  </r>
  <r>
    <n v="190807"/>
    <n v="6"/>
    <s v="24/10/2020 15:00"/>
    <s v="Molineux Stadium"/>
    <s v="Wolves"/>
    <s v="Newcastle"/>
    <n v="1.785899892"/>
    <n v="0.99721031699999996"/>
    <n v="1"/>
    <n v="0"/>
    <n v="2"/>
    <n v="1"/>
    <x v="1"/>
    <m/>
    <s v="False"/>
    <s v="No"/>
    <s v="Yes"/>
    <x v="0"/>
    <x v="1"/>
    <s v="H"/>
    <s v="D"/>
    <x v="1"/>
  </r>
  <r>
    <n v="190808"/>
    <n v="7"/>
    <s v="31/10/2020 15:00"/>
    <s v="Villa Park"/>
    <s v="Aston Villa"/>
    <s v="Southampton"/>
    <n v="1.4135412919999999"/>
    <n v="0.49492551899999998"/>
    <n v="1"/>
    <n v="0"/>
    <n v="1"/>
    <n v="0"/>
    <x v="1"/>
    <m/>
    <s v="False"/>
    <s v="No"/>
    <s v="No"/>
    <x v="1"/>
    <x v="1"/>
    <s v="H"/>
    <s v="D"/>
    <x v="1"/>
  </r>
  <r>
    <n v="190809"/>
    <n v="7"/>
    <s v="31/10/2020 15:00"/>
    <s v="Turf Moor"/>
    <s v="Burnley"/>
    <s v="Chelsea"/>
    <n v="1.571849206"/>
    <n v="0.84021428600000003"/>
    <n v="1"/>
    <n v="0"/>
    <n v="2"/>
    <n v="1"/>
    <x v="1"/>
    <m/>
    <s v="False"/>
    <s v="No"/>
    <s v="Yes"/>
    <x v="0"/>
    <x v="1"/>
    <s v="H"/>
    <s v="D"/>
    <x v="1"/>
  </r>
  <r>
    <n v="190810"/>
    <n v="7"/>
    <s v="31/10/2020 15:00"/>
    <s v="Craven Cottage"/>
    <s v="Fulham"/>
    <s v="West Brom"/>
    <n v="0.60650000000000004"/>
    <n v="0.171666667"/>
    <n v="0"/>
    <n v="0"/>
    <n v="1"/>
    <n v="0"/>
    <x v="1"/>
    <m/>
    <s v="False"/>
    <s v="No"/>
    <s v="No"/>
    <x v="1"/>
    <x v="1"/>
    <s v="H"/>
    <s v="D"/>
    <x v="1"/>
  </r>
  <r>
    <n v="190811"/>
    <n v="7"/>
    <s v="31/10/2020 15:00"/>
    <s v="Elland Road"/>
    <s v="Leeds"/>
    <s v="Leicester"/>
    <n v="1.7153881120000001"/>
    <n v="1.009256216"/>
    <n v="1"/>
    <n v="1"/>
    <n v="2"/>
    <n v="1"/>
    <x v="1"/>
    <m/>
    <s v="False"/>
    <s v="No"/>
    <s v="Yes"/>
    <x v="0"/>
    <x v="1"/>
    <s v="H"/>
    <s v="D"/>
    <x v="1"/>
  </r>
  <r>
    <n v="190812"/>
    <n v="7"/>
    <s v="31/10/2020 15:00"/>
    <s v="Anfield"/>
    <s v="Liverpool"/>
    <s v="West Ham"/>
    <n v="1.8431023959999999"/>
    <n v="0.38466075599999999"/>
    <n v="1"/>
    <n v="0"/>
    <n v="2"/>
    <n v="0"/>
    <x v="1"/>
    <m/>
    <s v="False"/>
    <s v="No"/>
    <s v="No"/>
    <x v="1"/>
    <x v="1"/>
    <s v="H"/>
    <s v="D"/>
    <x v="1"/>
  </r>
  <r>
    <n v="190813"/>
    <n v="7"/>
    <s v="31/10/2020 15:00"/>
    <s v="Old Trafford"/>
    <s v="Man United"/>
    <s v="Arsenal"/>
    <n v="1.7192157290000001"/>
    <n v="0.62506862600000002"/>
    <n v="1"/>
    <n v="0"/>
    <n v="2"/>
    <n v="1"/>
    <x v="1"/>
    <m/>
    <s v="False"/>
    <s v="No"/>
    <s v="Yes"/>
    <x v="0"/>
    <x v="1"/>
    <s v="H"/>
    <s v="D"/>
    <x v="1"/>
  </r>
  <r>
    <n v="190814"/>
    <n v="7"/>
    <s v="31/10/2020 15:00"/>
    <s v="St. James' Park"/>
    <s v="Newcastle"/>
    <s v="Everton"/>
    <n v="1.9657783879999999"/>
    <n v="0.94759576499999998"/>
    <n v="1"/>
    <n v="0"/>
    <n v="2"/>
    <n v="1"/>
    <x v="1"/>
    <m/>
    <s v="False"/>
    <s v="No"/>
    <s v="Yes"/>
    <x v="0"/>
    <x v="1"/>
    <s v="H"/>
    <s v="D"/>
    <x v="1"/>
  </r>
  <r>
    <n v="190815"/>
    <n v="7"/>
    <s v="31/10/2020 15:00"/>
    <s v="Bramall Lane"/>
    <s v="Sheffield United"/>
    <s v="Man City"/>
    <n v="1.3277063490000001"/>
    <n v="1.0786630589999999"/>
    <n v="1"/>
    <n v="1"/>
    <n v="1"/>
    <n v="1"/>
    <x v="1"/>
    <m/>
    <s v="False"/>
    <s v="No"/>
    <s v="Yes"/>
    <x v="0"/>
    <x v="1"/>
    <s v="D"/>
    <s v="D"/>
    <x v="0"/>
  </r>
  <r>
    <n v="190816"/>
    <n v="7"/>
    <s v="31/10/2020 15:00"/>
    <s v="Tottenham Hotspur Stadium"/>
    <s v="Tottenham"/>
    <s v="Brighton"/>
    <n v="1.1858373019999999"/>
    <n v="0.63817063500000004"/>
    <n v="1"/>
    <n v="0"/>
    <n v="1"/>
    <n v="1"/>
    <x v="1"/>
    <m/>
    <s v="False"/>
    <s v="No"/>
    <s v="Yes"/>
    <x v="0"/>
    <x v="1"/>
    <s v="D"/>
    <s v="D"/>
    <x v="0"/>
  </r>
  <r>
    <n v="190817"/>
    <n v="7"/>
    <s v="31/10/2020 15:00"/>
    <s v="Molineux Stadium"/>
    <s v="Wolves"/>
    <s v="Crystal Palace"/>
    <n v="0.549991703"/>
    <n v="1.6857806639999999"/>
    <n v="0"/>
    <n v="1"/>
    <n v="1"/>
    <n v="2"/>
    <x v="1"/>
    <m/>
    <s v="False"/>
    <s v="No"/>
    <s v="Yes"/>
    <x v="0"/>
    <x v="1"/>
    <s v="A"/>
    <s v="D"/>
    <x v="1"/>
  </r>
  <r>
    <n v="190818"/>
    <n v="8"/>
    <d v="2020-07-11T15:00:00"/>
    <s v="Emirates Stadium"/>
    <s v="Arsenal"/>
    <s v="Aston Villa"/>
    <n v="1.5261830000000001"/>
    <n v="0.61023337799999999"/>
    <n v="1"/>
    <n v="0"/>
    <n v="2"/>
    <n v="1"/>
    <x v="1"/>
    <m/>
    <s v="False"/>
    <s v="No"/>
    <s v="Yes"/>
    <x v="0"/>
    <x v="1"/>
    <s v="H"/>
    <s v="D"/>
    <x v="1"/>
  </r>
  <r>
    <n v="190819"/>
    <n v="8"/>
    <d v="2020-07-11T15:00:00"/>
    <s v="Amex Stadium"/>
    <s v="Brighton"/>
    <s v="Burnley"/>
    <n v="1.0969761899999999"/>
    <n v="0.399416667"/>
    <n v="1"/>
    <n v="0"/>
    <n v="1"/>
    <n v="0"/>
    <x v="1"/>
    <m/>
    <s v="False"/>
    <s v="No"/>
    <s v="No"/>
    <x v="1"/>
    <x v="1"/>
    <s v="H"/>
    <s v="D"/>
    <x v="1"/>
  </r>
  <r>
    <n v="190820"/>
    <n v="8"/>
    <d v="2020-07-11T15:00:00"/>
    <s v="Stamford Bridge"/>
    <s v="Chelsea"/>
    <s v="Sheffield United"/>
    <n v="1.4145923520000001"/>
    <n v="0.61464438300000002"/>
    <n v="1"/>
    <n v="0"/>
    <n v="1"/>
    <n v="1"/>
    <x v="1"/>
    <m/>
    <s v="False"/>
    <s v="No"/>
    <s v="Yes"/>
    <x v="0"/>
    <x v="1"/>
    <s v="D"/>
    <s v="D"/>
    <x v="0"/>
  </r>
  <r>
    <n v="190821"/>
    <n v="8"/>
    <d v="2020-07-11T15:00:00"/>
    <s v="Selhurst Park"/>
    <s v="Crystal Palace"/>
    <s v="Leeds"/>
    <n v="0.52854761900000002"/>
    <n v="1.9326190480000001"/>
    <n v="0"/>
    <n v="1"/>
    <n v="1"/>
    <n v="2"/>
    <x v="1"/>
    <m/>
    <s v="False"/>
    <s v="No"/>
    <s v="Yes"/>
    <x v="0"/>
    <x v="1"/>
    <s v="A"/>
    <s v="D"/>
    <x v="1"/>
  </r>
  <r>
    <n v="190822"/>
    <n v="8"/>
    <d v="2020-07-11T15:00:00"/>
    <s v="Goodison Park"/>
    <s v="Everton"/>
    <s v="Man United"/>
    <n v="0.78063314500000003"/>
    <n v="2.1350866669999999"/>
    <n v="0"/>
    <n v="2"/>
    <n v="1"/>
    <n v="2"/>
    <x v="1"/>
    <m/>
    <s v="False"/>
    <s v="No"/>
    <s v="Yes"/>
    <x v="0"/>
    <x v="1"/>
    <s v="A"/>
    <s v="D"/>
    <x v="1"/>
  </r>
  <r>
    <n v="190823"/>
    <n v="8"/>
    <d v="2020-07-11T15:00:00"/>
    <s v="King Power Stadium"/>
    <s v="Leicester"/>
    <s v="Wolves"/>
    <n v="1.1189751080000001"/>
    <n v="0.48733333299999998"/>
    <n v="1"/>
    <n v="0"/>
    <n v="1"/>
    <n v="0"/>
    <x v="1"/>
    <m/>
    <s v="False"/>
    <s v="No"/>
    <s v="No"/>
    <x v="1"/>
    <x v="1"/>
    <s v="H"/>
    <s v="D"/>
    <x v="1"/>
  </r>
  <r>
    <n v="190824"/>
    <n v="8"/>
    <d v="2020-07-11T15:00:00"/>
    <s v="Etihad Stadium"/>
    <s v="Man City"/>
    <s v="Liverpool"/>
    <n v="1.6816190479999999"/>
    <n v="1.2791388889999999"/>
    <n v="1"/>
    <n v="1"/>
    <n v="2"/>
    <n v="1"/>
    <x v="1"/>
    <m/>
    <s v="False"/>
    <s v="No"/>
    <s v="Yes"/>
    <x v="0"/>
    <x v="1"/>
    <s v="H"/>
    <s v="D"/>
    <x v="1"/>
  </r>
  <r>
    <n v="190825"/>
    <n v="8"/>
    <d v="2020-07-11T15:00:00"/>
    <s v="St. Mary's Stadium"/>
    <s v="Southampton"/>
    <s v="Newcastle"/>
    <n v="2.3893672989999999"/>
    <n v="0.95932230799999996"/>
    <n v="2"/>
    <n v="0"/>
    <n v="2"/>
    <n v="1"/>
    <x v="1"/>
    <m/>
    <s v="False"/>
    <s v="No"/>
    <s v="Yes"/>
    <x v="0"/>
    <x v="1"/>
    <s v="H"/>
    <s v="D"/>
    <x v="1"/>
  </r>
  <r>
    <n v="190826"/>
    <n v="8"/>
    <d v="2020-07-11T15:00:00"/>
    <s v="The Hawthorns"/>
    <s v="West Brom"/>
    <s v="Tottenham"/>
    <n v="1.345713231"/>
    <n v="1.0653835890000001"/>
    <n v="1"/>
    <n v="1"/>
    <n v="1"/>
    <n v="1"/>
    <x v="1"/>
    <m/>
    <s v="False"/>
    <s v="No"/>
    <s v="Yes"/>
    <x v="0"/>
    <x v="1"/>
    <s v="D"/>
    <s v="D"/>
    <x v="0"/>
  </r>
  <r>
    <n v="190827"/>
    <n v="8"/>
    <d v="2020-07-11T15:00:00"/>
    <s v="London Stadium"/>
    <s v="West Ham"/>
    <s v="Fulham"/>
    <n v="0.296678571"/>
    <n v="1.7741486289999999"/>
    <n v="0"/>
    <n v="1"/>
    <n v="0"/>
    <n v="2"/>
    <x v="1"/>
    <m/>
    <s v="False"/>
    <s v="No"/>
    <s v="No"/>
    <x v="1"/>
    <x v="1"/>
    <s v="A"/>
    <s v="D"/>
    <x v="1"/>
  </r>
  <r>
    <n v="190828"/>
    <n v="9"/>
    <s v="21/11/2020 15:00"/>
    <s v="Villa Park"/>
    <s v="Aston Villa"/>
    <s v="Brighton"/>
    <n v="1.0660396830000001"/>
    <n v="0.46964285700000002"/>
    <n v="1"/>
    <n v="0"/>
    <n v="1"/>
    <n v="0"/>
    <x v="1"/>
    <m/>
    <s v="False"/>
    <s v="No"/>
    <s v="No"/>
    <x v="1"/>
    <x v="1"/>
    <s v="H"/>
    <s v="D"/>
    <x v="1"/>
  </r>
  <r>
    <n v="190829"/>
    <n v="9"/>
    <s v="21/11/2020 15:00"/>
    <s v="Turf Moor"/>
    <s v="Burnley"/>
    <s v="Crystal Palace"/>
    <n v="1.016666667"/>
    <n v="0.94483333300000005"/>
    <n v="1"/>
    <n v="0"/>
    <n v="1"/>
    <n v="1"/>
    <x v="1"/>
    <m/>
    <s v="False"/>
    <s v="No"/>
    <s v="Yes"/>
    <x v="0"/>
    <x v="1"/>
    <s v="D"/>
    <s v="D"/>
    <x v="0"/>
  </r>
  <r>
    <n v="190830"/>
    <n v="9"/>
    <s v="21/11/2020 15:00"/>
    <s v="Craven Cottage"/>
    <s v="Fulham"/>
    <s v="Everton"/>
    <n v="2.146416667"/>
    <n v="0.244968254"/>
    <n v="2"/>
    <n v="0"/>
    <n v="2"/>
    <n v="0"/>
    <x v="1"/>
    <m/>
    <s v="False"/>
    <s v="No"/>
    <s v="No"/>
    <x v="1"/>
    <x v="1"/>
    <s v="H"/>
    <s v="D"/>
    <x v="1"/>
  </r>
  <r>
    <n v="190831"/>
    <n v="9"/>
    <s v="21/11/2020 15:00"/>
    <s v="Elland Road"/>
    <s v="Leeds"/>
    <s v="Arsenal"/>
    <n v="0.65891297599999998"/>
    <n v="1.1708335000000001"/>
    <n v="0"/>
    <n v="1"/>
    <n v="1"/>
    <n v="1"/>
    <x v="1"/>
    <m/>
    <s v="False"/>
    <s v="No"/>
    <s v="Yes"/>
    <x v="0"/>
    <x v="1"/>
    <s v="D"/>
    <s v="D"/>
    <x v="0"/>
  </r>
  <r>
    <n v="190832"/>
    <n v="9"/>
    <s v="21/11/2020 15:00"/>
    <s v="Anfield"/>
    <s v="Liverpool"/>
    <s v="Leicester"/>
    <n v="0.86517460300000004"/>
    <n v="0.86771163600000001"/>
    <n v="0"/>
    <n v="0"/>
    <n v="1"/>
    <n v="1"/>
    <x v="1"/>
    <m/>
    <s v="False"/>
    <s v="No"/>
    <s v="Yes"/>
    <x v="0"/>
    <x v="1"/>
    <s v="D"/>
    <s v="D"/>
    <x v="0"/>
  </r>
  <r>
    <n v="190833"/>
    <n v="9"/>
    <s v="21/11/2020 15:00"/>
    <s v="Old Trafford"/>
    <s v="Man United"/>
    <s v="West Brom"/>
    <n v="2.3598862249999999"/>
    <n v="0.86195845800000004"/>
    <n v="2"/>
    <n v="0"/>
    <n v="2"/>
    <n v="1"/>
    <x v="1"/>
    <m/>
    <s v="False"/>
    <s v="No"/>
    <s v="Yes"/>
    <x v="0"/>
    <x v="1"/>
    <s v="H"/>
    <s v="D"/>
    <x v="1"/>
  </r>
  <r>
    <n v="190834"/>
    <n v="9"/>
    <s v="21/11/2020 15:00"/>
    <s v="St. James' Park"/>
    <s v="Newcastle"/>
    <s v="Chelsea"/>
    <n v="1.6893014209999999"/>
    <n v="1.0121448"/>
    <n v="1"/>
    <n v="1"/>
    <n v="2"/>
    <n v="1"/>
    <x v="1"/>
    <m/>
    <s v="False"/>
    <s v="No"/>
    <s v="Yes"/>
    <x v="0"/>
    <x v="1"/>
    <s v="H"/>
    <s v="D"/>
    <x v="1"/>
  </r>
  <r>
    <n v="190835"/>
    <n v="9"/>
    <s v="21/11/2020 15:00"/>
    <s v="Bramall Lane"/>
    <s v="Sheffield United"/>
    <s v="West Ham"/>
    <n v="1.681656593"/>
    <n v="0.93524002299999998"/>
    <n v="1"/>
    <n v="0"/>
    <n v="2"/>
    <n v="1"/>
    <x v="1"/>
    <m/>
    <s v="False"/>
    <s v="No"/>
    <s v="Yes"/>
    <x v="0"/>
    <x v="1"/>
    <s v="H"/>
    <s v="D"/>
    <x v="1"/>
  </r>
  <r>
    <n v="190836"/>
    <n v="9"/>
    <s v="21/11/2020 15:00"/>
    <s v="Tottenham Hotspur Stadium"/>
    <s v="Tottenham"/>
    <s v="Man City"/>
    <n v="0.95485064900000005"/>
    <n v="0.353130952"/>
    <n v="0"/>
    <n v="0"/>
    <n v="1"/>
    <n v="0"/>
    <x v="1"/>
    <m/>
    <s v="False"/>
    <s v="No"/>
    <s v="No"/>
    <x v="1"/>
    <x v="1"/>
    <s v="H"/>
    <s v="D"/>
    <x v="1"/>
  </r>
  <r>
    <n v="190837"/>
    <n v="9"/>
    <s v="21/11/2020 15:00"/>
    <s v="Molineux Stadium"/>
    <s v="Wolves"/>
    <s v="Southampton"/>
    <n v="1.8722092349999999"/>
    <n v="0.71357214999999996"/>
    <n v="1"/>
    <n v="0"/>
    <n v="2"/>
    <n v="1"/>
    <x v="1"/>
    <m/>
    <s v="False"/>
    <s v="No"/>
    <s v="Yes"/>
    <x v="0"/>
    <x v="1"/>
    <s v="H"/>
    <s v="D"/>
    <x v="1"/>
  </r>
  <r>
    <n v="190838"/>
    <n v="10"/>
    <s v="28/11/2020 15:00"/>
    <s v="Emirates Stadium"/>
    <s v="Arsenal"/>
    <s v="Wolves"/>
    <n v="1.842916639"/>
    <n v="1.1124898990000001"/>
    <n v="1"/>
    <n v="1"/>
    <n v="2"/>
    <n v="1"/>
    <x v="1"/>
    <m/>
    <s v="False"/>
    <s v="No"/>
    <s v="Yes"/>
    <x v="0"/>
    <x v="1"/>
    <s v="H"/>
    <s v="D"/>
    <x v="1"/>
  </r>
  <r>
    <n v="190839"/>
    <n v="10"/>
    <s v="28/11/2020 15:00"/>
    <s v="Amex Stadium"/>
    <s v="Brighton"/>
    <s v="Liverpool"/>
    <n v="0.89680952400000002"/>
    <n v="1.4450952379999999"/>
    <n v="0"/>
    <n v="1"/>
    <n v="1"/>
    <n v="1"/>
    <x v="1"/>
    <m/>
    <s v="False"/>
    <s v="No"/>
    <s v="Yes"/>
    <x v="0"/>
    <x v="1"/>
    <s v="D"/>
    <s v="D"/>
    <x v="0"/>
  </r>
  <r>
    <n v="190840"/>
    <n v="10"/>
    <s v="28/11/2020 15:00"/>
    <s v="Stamford Bridge"/>
    <s v="Chelsea"/>
    <s v="Tottenham"/>
    <n v="1.976896381"/>
    <n v="0.27127941500000002"/>
    <n v="1"/>
    <n v="0"/>
    <n v="2"/>
    <n v="0"/>
    <x v="1"/>
    <m/>
    <s v="False"/>
    <s v="No"/>
    <s v="No"/>
    <x v="1"/>
    <x v="1"/>
    <s v="H"/>
    <s v="D"/>
    <x v="1"/>
  </r>
  <r>
    <n v="190841"/>
    <n v="10"/>
    <s v="28/11/2020 15:00"/>
    <s v="Selhurst Park"/>
    <s v="Crystal Palace"/>
    <s v="Newcastle"/>
    <n v="0.57157142900000002"/>
    <n v="1.579111111"/>
    <n v="0"/>
    <n v="1"/>
    <n v="1"/>
    <n v="2"/>
    <x v="1"/>
    <m/>
    <s v="False"/>
    <s v="No"/>
    <s v="Yes"/>
    <x v="0"/>
    <x v="1"/>
    <s v="A"/>
    <s v="D"/>
    <x v="1"/>
  </r>
  <r>
    <n v="190842"/>
    <n v="10"/>
    <s v="28/11/2020 15:00"/>
    <s v="Goodison Park"/>
    <s v="Everton"/>
    <s v="Leeds"/>
    <n v="1.5530988320000001"/>
    <n v="0.65510361900000003"/>
    <n v="1"/>
    <n v="0"/>
    <n v="2"/>
    <n v="1"/>
    <x v="1"/>
    <m/>
    <s v="False"/>
    <s v="No"/>
    <s v="Yes"/>
    <x v="0"/>
    <x v="1"/>
    <s v="H"/>
    <s v="D"/>
    <x v="1"/>
  </r>
  <r>
    <n v="190843"/>
    <n v="10"/>
    <s v="28/11/2020 15:00"/>
    <s v="King Power Stadium"/>
    <s v="Leicester"/>
    <s v="Fulham"/>
    <n v="0.318"/>
    <n v="0.31101190499999998"/>
    <n v="0"/>
    <n v="0"/>
    <n v="0"/>
    <n v="0"/>
    <x v="1"/>
    <m/>
    <s v="True"/>
    <s v="No"/>
    <s v="No"/>
    <x v="1"/>
    <x v="1"/>
    <s v="D"/>
    <s v="D"/>
    <x v="0"/>
  </r>
  <r>
    <n v="190844"/>
    <n v="10"/>
    <s v="28/11/2020 15:00"/>
    <s v="Etihad Stadium"/>
    <s v="Man City"/>
    <s v="Burnley"/>
    <n v="3.4794999999999998"/>
    <n v="1.4812023809999999"/>
    <n v="3"/>
    <n v="1"/>
    <n v="3"/>
    <n v="1"/>
    <x v="1"/>
    <m/>
    <s v="False"/>
    <s v="No"/>
    <s v="Yes"/>
    <x v="0"/>
    <x v="1"/>
    <s v="H"/>
    <s v="D"/>
    <x v="1"/>
  </r>
  <r>
    <n v="190845"/>
    <n v="10"/>
    <s v="28/11/2020 15:00"/>
    <s v="St. Mary's Stadium"/>
    <s v="Southampton"/>
    <s v="Man United"/>
    <n v="1.902510157"/>
    <n v="2.0762197489999998"/>
    <n v="1"/>
    <n v="2"/>
    <n v="2"/>
    <n v="2"/>
    <x v="1"/>
    <m/>
    <s v="False"/>
    <s v="No"/>
    <s v="Yes"/>
    <x v="0"/>
    <x v="1"/>
    <s v="D"/>
    <s v="D"/>
    <x v="0"/>
  </r>
  <r>
    <n v="190846"/>
    <n v="10"/>
    <s v="28/11/2020 15:00"/>
    <s v="The Hawthorns"/>
    <s v="West Brom"/>
    <s v="Sheffield United"/>
    <n v="1.842693723"/>
    <n v="1.0120768120000001"/>
    <n v="1"/>
    <n v="1"/>
    <n v="2"/>
    <n v="1"/>
    <x v="1"/>
    <m/>
    <s v="False"/>
    <s v="No"/>
    <s v="Yes"/>
    <x v="0"/>
    <x v="1"/>
    <s v="H"/>
    <s v="D"/>
    <x v="1"/>
  </r>
  <r>
    <n v="190847"/>
    <n v="10"/>
    <s v="28/11/2020 15:00"/>
    <s v="London Stadium"/>
    <s v="West Ham"/>
    <s v="Aston Villa"/>
    <n v="0.84028873900000001"/>
    <n v="1.342480519"/>
    <n v="0"/>
    <n v="1"/>
    <n v="1"/>
    <n v="1"/>
    <x v="1"/>
    <m/>
    <s v="False"/>
    <s v="No"/>
    <s v="Yes"/>
    <x v="0"/>
    <x v="1"/>
    <s v="D"/>
    <s v="D"/>
    <x v="0"/>
  </r>
  <r>
    <n v="190848"/>
    <n v="11"/>
    <d v="2020-05-12T15:00:00"/>
    <s v="Villa Park"/>
    <s v="Aston Villa"/>
    <s v="Newcastle"/>
    <n v="0.74015349900000005"/>
    <n v="1.132469277"/>
    <n v="0"/>
    <n v="1"/>
    <n v="1"/>
    <n v="1"/>
    <x v="1"/>
    <m/>
    <s v="False"/>
    <s v="No"/>
    <s v="Yes"/>
    <x v="0"/>
    <x v="1"/>
    <s v="D"/>
    <s v="D"/>
    <x v="0"/>
  </r>
  <r>
    <n v="190849"/>
    <n v="11"/>
    <d v="2020-05-12T15:00:00"/>
    <s v="Amex Stadium"/>
    <s v="Brighton"/>
    <s v="Southampton"/>
    <n v="0.47345238099999998"/>
    <n v="1.19022619"/>
    <n v="0"/>
    <n v="1"/>
    <n v="0"/>
    <n v="1"/>
    <x v="1"/>
    <m/>
    <s v="False"/>
    <s v="No"/>
    <s v="No"/>
    <x v="1"/>
    <x v="1"/>
    <s v="A"/>
    <s v="D"/>
    <x v="1"/>
  </r>
  <r>
    <n v="190850"/>
    <n v="11"/>
    <d v="2020-05-12T15:00:00"/>
    <s v="Turf Moor"/>
    <s v="Burnley"/>
    <s v="Everton"/>
    <n v="0.71197619000000001"/>
    <n v="0.41309127000000001"/>
    <n v="0"/>
    <n v="0"/>
    <n v="1"/>
    <n v="0"/>
    <x v="1"/>
    <m/>
    <s v="False"/>
    <s v="No"/>
    <s v="No"/>
    <x v="1"/>
    <x v="1"/>
    <s v="H"/>
    <s v="D"/>
    <x v="1"/>
  </r>
  <r>
    <n v="190851"/>
    <n v="11"/>
    <d v="2020-05-12T15:00:00"/>
    <s v="Stamford Bridge"/>
    <s v="Chelsea"/>
    <s v="Leeds"/>
    <n v="1.0010861980000001"/>
    <n v="0.87254961900000005"/>
    <n v="1"/>
    <n v="0"/>
    <n v="1"/>
    <n v="1"/>
    <x v="1"/>
    <m/>
    <s v="False"/>
    <s v="No"/>
    <s v="Yes"/>
    <x v="0"/>
    <x v="1"/>
    <s v="D"/>
    <s v="D"/>
    <x v="0"/>
  </r>
  <r>
    <n v="190852"/>
    <n v="11"/>
    <d v="2020-05-12T15:00:00"/>
    <s v="Anfield"/>
    <s v="Liverpool"/>
    <s v="Wolves"/>
    <n v="1.9069682539999999"/>
    <n v="0.66302228299999999"/>
    <n v="1"/>
    <n v="0"/>
    <n v="2"/>
    <n v="1"/>
    <x v="1"/>
    <m/>
    <s v="False"/>
    <s v="No"/>
    <s v="Yes"/>
    <x v="0"/>
    <x v="1"/>
    <s v="H"/>
    <s v="D"/>
    <x v="1"/>
  </r>
  <r>
    <n v="190853"/>
    <n v="11"/>
    <d v="2020-05-12T15:00:00"/>
    <s v="Etihad Stadium"/>
    <s v="Man City"/>
    <s v="Fulham"/>
    <n v="3.352452381"/>
    <n v="0.13066666699999999"/>
    <n v="3"/>
    <n v="0"/>
    <n v="3"/>
    <n v="0"/>
    <x v="1"/>
    <m/>
    <s v="False"/>
    <s v="No"/>
    <s v="No"/>
    <x v="1"/>
    <x v="1"/>
    <s v="H"/>
    <s v="D"/>
    <x v="1"/>
  </r>
  <r>
    <n v="190854"/>
    <n v="11"/>
    <d v="2020-05-12T15:00:00"/>
    <s v="Bramall Lane"/>
    <s v="Sheffield United"/>
    <s v="Leicester"/>
    <n v="1.200519841"/>
    <n v="2.1983412699999998"/>
    <n v="1"/>
    <n v="2"/>
    <n v="1"/>
    <n v="2"/>
    <x v="1"/>
    <m/>
    <s v="False"/>
    <s v="No"/>
    <s v="Yes"/>
    <x v="0"/>
    <x v="1"/>
    <s v="A"/>
    <s v="D"/>
    <x v="1"/>
  </r>
  <r>
    <n v="190855"/>
    <n v="11"/>
    <d v="2020-05-12T15:00:00"/>
    <s v="Tottenham Hotspur Stadium"/>
    <s v="Tottenham"/>
    <s v="Arsenal"/>
    <n v="1.1541096399999999"/>
    <n v="1.03363012"/>
    <n v="1"/>
    <n v="1"/>
    <n v="1"/>
    <n v="1"/>
    <x v="1"/>
    <m/>
    <s v="False"/>
    <s v="No"/>
    <s v="Yes"/>
    <x v="0"/>
    <x v="1"/>
    <s v="D"/>
    <s v="D"/>
    <x v="0"/>
  </r>
  <r>
    <n v="190856"/>
    <n v="11"/>
    <d v="2020-05-12T15:00:00"/>
    <s v="The Hawthorns"/>
    <s v="West Brom"/>
    <s v="Crystal Palace"/>
    <n v="1.5380365309999999"/>
    <n v="0.82291017300000002"/>
    <n v="1"/>
    <n v="0"/>
    <n v="2"/>
    <n v="1"/>
    <x v="1"/>
    <m/>
    <s v="False"/>
    <s v="No"/>
    <s v="Yes"/>
    <x v="0"/>
    <x v="1"/>
    <s v="H"/>
    <s v="D"/>
    <x v="1"/>
  </r>
  <r>
    <n v="190857"/>
    <n v="11"/>
    <d v="2020-05-12T15:00:00"/>
    <s v="London Stadium"/>
    <s v="West Ham"/>
    <s v="Man United"/>
    <n v="1.3897287570000001"/>
    <n v="2.072761072"/>
    <n v="1"/>
    <n v="2"/>
    <n v="1"/>
    <n v="2"/>
    <x v="1"/>
    <m/>
    <s v="False"/>
    <s v="No"/>
    <s v="Yes"/>
    <x v="0"/>
    <x v="1"/>
    <s v="A"/>
    <s v="D"/>
    <x v="1"/>
  </r>
  <r>
    <n v="190858"/>
    <n v="12"/>
    <d v="2020-12-12T15:00:00"/>
    <s v="Emirates Stadium"/>
    <s v="Arsenal"/>
    <s v="Burnley"/>
    <n v="1.6374044569999999"/>
    <n v="0.60515872999999998"/>
    <n v="1"/>
    <n v="0"/>
    <n v="2"/>
    <n v="1"/>
    <x v="1"/>
    <m/>
    <s v="False"/>
    <s v="No"/>
    <s v="Yes"/>
    <x v="0"/>
    <x v="1"/>
    <s v="H"/>
    <s v="D"/>
    <x v="1"/>
  </r>
  <r>
    <n v="190859"/>
    <n v="12"/>
    <d v="2020-12-12T15:00:00"/>
    <s v="Selhurst Park"/>
    <s v="Crystal Palace"/>
    <s v="Tottenham"/>
    <n v="0.96311904800000003"/>
    <n v="1.8681746029999999"/>
    <n v="0"/>
    <n v="1"/>
    <n v="1"/>
    <n v="2"/>
    <x v="1"/>
    <m/>
    <s v="False"/>
    <s v="No"/>
    <s v="Yes"/>
    <x v="0"/>
    <x v="1"/>
    <s v="A"/>
    <s v="D"/>
    <x v="1"/>
  </r>
  <r>
    <n v="190860"/>
    <n v="12"/>
    <d v="2020-12-12T15:00:00"/>
    <s v="Goodison Park"/>
    <s v="Everton"/>
    <s v="Chelsea"/>
    <n v="1.4191088080000001"/>
    <n v="1.1083948969999999"/>
    <n v="1"/>
    <n v="1"/>
    <n v="1"/>
    <n v="1"/>
    <x v="1"/>
    <m/>
    <s v="False"/>
    <s v="No"/>
    <s v="Yes"/>
    <x v="0"/>
    <x v="1"/>
    <s v="D"/>
    <s v="D"/>
    <x v="0"/>
  </r>
  <r>
    <n v="190861"/>
    <n v="12"/>
    <d v="2020-12-12T15:00:00"/>
    <s v="Craven Cottage"/>
    <s v="Fulham"/>
    <s v="Liverpool"/>
    <n v="0.38666666700000002"/>
    <n v="1.7686071430000001"/>
    <n v="0"/>
    <n v="1"/>
    <n v="0"/>
    <n v="2"/>
    <x v="1"/>
    <m/>
    <s v="False"/>
    <s v="No"/>
    <s v="No"/>
    <x v="1"/>
    <x v="1"/>
    <s v="A"/>
    <s v="D"/>
    <x v="1"/>
  </r>
  <r>
    <n v="190862"/>
    <n v="12"/>
    <d v="2020-12-12T15:00:00"/>
    <s v="Elland Road"/>
    <s v="Leeds"/>
    <s v="West Ham"/>
    <n v="1.997156677"/>
    <n v="0.53751856499999995"/>
    <n v="1"/>
    <n v="0"/>
    <n v="2"/>
    <n v="1"/>
    <x v="1"/>
    <m/>
    <s v="False"/>
    <s v="No"/>
    <s v="Yes"/>
    <x v="0"/>
    <x v="1"/>
    <s v="H"/>
    <s v="D"/>
    <x v="1"/>
  </r>
  <r>
    <n v="190863"/>
    <n v="12"/>
    <d v="2020-12-12T15:00:00"/>
    <s v="King Power Stadium"/>
    <s v="Leicester"/>
    <s v="Brighton"/>
    <n v="1.0171345599999999"/>
    <n v="1.0933203460000001"/>
    <n v="1"/>
    <n v="1"/>
    <n v="1"/>
    <n v="1"/>
    <x v="1"/>
    <m/>
    <s v="False"/>
    <s v="No"/>
    <s v="Yes"/>
    <x v="0"/>
    <x v="1"/>
    <s v="D"/>
    <s v="D"/>
    <x v="0"/>
  </r>
  <r>
    <n v="190864"/>
    <n v="12"/>
    <d v="2020-12-12T15:00:00"/>
    <s v="Old Trafford"/>
    <s v="Man United"/>
    <s v="Man City"/>
    <n v="2.20852381"/>
    <n v="0.48358699599999999"/>
    <n v="2"/>
    <n v="0"/>
    <n v="2"/>
    <n v="0"/>
    <x v="1"/>
    <m/>
    <s v="False"/>
    <s v="No"/>
    <s v="No"/>
    <x v="1"/>
    <x v="1"/>
    <s v="H"/>
    <s v="D"/>
    <x v="1"/>
  </r>
  <r>
    <n v="190865"/>
    <n v="12"/>
    <d v="2020-12-12T15:00:00"/>
    <s v="St. James' Park"/>
    <s v="Newcastle"/>
    <s v="West Brom"/>
    <n v="1.5298252059999999"/>
    <n v="1.107520896"/>
    <n v="1"/>
    <n v="1"/>
    <n v="2"/>
    <n v="1"/>
    <x v="1"/>
    <m/>
    <s v="False"/>
    <s v="No"/>
    <s v="Yes"/>
    <x v="0"/>
    <x v="1"/>
    <s v="H"/>
    <s v="D"/>
    <x v="1"/>
  </r>
  <r>
    <n v="190866"/>
    <n v="12"/>
    <d v="2020-12-12T15:00:00"/>
    <s v="St. Mary's Stadium"/>
    <s v="Southampton"/>
    <s v="Sheffield United"/>
    <n v="1.5288134920000001"/>
    <n v="1.5103737370000001"/>
    <n v="1"/>
    <n v="1"/>
    <n v="2"/>
    <n v="2"/>
    <x v="1"/>
    <m/>
    <s v="False"/>
    <s v="No"/>
    <s v="Yes"/>
    <x v="0"/>
    <x v="1"/>
    <s v="D"/>
    <s v="D"/>
    <x v="0"/>
  </r>
  <r>
    <n v="190867"/>
    <n v="12"/>
    <d v="2020-12-12T15:00:00"/>
    <s v="Molineux Stadium"/>
    <s v="Wolves"/>
    <s v="Aston Villa"/>
    <n v="1.8809834050000001"/>
    <n v="1.532119048"/>
    <n v="1"/>
    <n v="1"/>
    <n v="2"/>
    <n v="2"/>
    <x v="1"/>
    <m/>
    <s v="False"/>
    <s v="No"/>
    <s v="Yes"/>
    <x v="0"/>
    <x v="1"/>
    <s v="D"/>
    <s v="D"/>
    <x v="0"/>
  </r>
  <r>
    <n v="190868"/>
    <n v="13"/>
    <s v="15/12/2020 19:45"/>
    <s v="Emirates Stadium"/>
    <s v="Arsenal"/>
    <s v="Southampton"/>
    <n v="2.1202845770000001"/>
    <n v="0.87239593699999995"/>
    <n v="2"/>
    <n v="0"/>
    <n v="2"/>
    <n v="1"/>
    <x v="1"/>
    <m/>
    <s v="False"/>
    <s v="No"/>
    <s v="Yes"/>
    <x v="0"/>
    <x v="1"/>
    <s v="H"/>
    <s v="D"/>
    <x v="1"/>
  </r>
  <r>
    <n v="190869"/>
    <n v="13"/>
    <s v="15/12/2020 19:45"/>
    <s v="Villa Park"/>
    <s v="Aston Villa"/>
    <s v="Burnley"/>
    <n v="1.3329163610000001"/>
    <n v="0.53975396799999997"/>
    <n v="1"/>
    <n v="0"/>
    <n v="1"/>
    <n v="1"/>
    <x v="1"/>
    <m/>
    <s v="False"/>
    <s v="No"/>
    <s v="Yes"/>
    <x v="0"/>
    <x v="1"/>
    <s v="D"/>
    <s v="D"/>
    <x v="0"/>
  </r>
  <r>
    <n v="190870"/>
    <n v="13"/>
    <s v="15/12/2020 19:45"/>
    <s v="Craven Cottage"/>
    <s v="Fulham"/>
    <s v="Brighton"/>
    <n v="1.6946666669999999"/>
    <n v="7.0952380999999995E-2"/>
    <n v="1"/>
    <n v="0"/>
    <n v="2"/>
    <n v="0"/>
    <x v="1"/>
    <m/>
    <s v="False"/>
    <s v="No"/>
    <s v="No"/>
    <x v="1"/>
    <x v="1"/>
    <s v="H"/>
    <s v="D"/>
    <x v="1"/>
  </r>
  <r>
    <n v="190871"/>
    <n v="13"/>
    <s v="15/12/2020 19:45"/>
    <s v="Elland Road"/>
    <s v="Leeds"/>
    <s v="Newcastle"/>
    <n v="1.433814769"/>
    <n v="1.6672050169999999"/>
    <n v="1"/>
    <n v="1"/>
    <n v="1"/>
    <n v="2"/>
    <x v="1"/>
    <m/>
    <s v="False"/>
    <s v="No"/>
    <s v="Yes"/>
    <x v="0"/>
    <x v="1"/>
    <s v="A"/>
    <s v="D"/>
    <x v="1"/>
  </r>
  <r>
    <n v="190872"/>
    <n v="13"/>
    <s v="15/12/2020 19:45"/>
    <s v="King Power Stadium"/>
    <s v="Leicester"/>
    <s v="Everton"/>
    <n v="0.99760165199999995"/>
    <n v="1.079622893"/>
    <n v="0"/>
    <n v="1"/>
    <n v="1"/>
    <n v="1"/>
    <x v="1"/>
    <m/>
    <s v="False"/>
    <s v="No"/>
    <s v="Yes"/>
    <x v="0"/>
    <x v="1"/>
    <s v="D"/>
    <s v="D"/>
    <x v="0"/>
  </r>
  <r>
    <n v="190873"/>
    <n v="13"/>
    <s v="15/12/2020 19:45"/>
    <s v="Bramall Lane"/>
    <s v="Sheffield United"/>
    <s v="Man United"/>
    <n v="1.2464693360000001"/>
    <n v="0.722208874"/>
    <n v="1"/>
    <n v="0"/>
    <n v="1"/>
    <n v="1"/>
    <x v="1"/>
    <m/>
    <s v="False"/>
    <s v="No"/>
    <s v="Yes"/>
    <x v="0"/>
    <x v="1"/>
    <s v="D"/>
    <s v="D"/>
    <x v="0"/>
  </r>
  <r>
    <n v="190874"/>
    <n v="13"/>
    <s v="15/12/2020 19:45"/>
    <s v="London Stadium"/>
    <s v="West Ham"/>
    <s v="Crystal Palace"/>
    <n v="2.504153595"/>
    <n v="0.54854761900000004"/>
    <n v="2"/>
    <n v="0"/>
    <n v="3"/>
    <n v="1"/>
    <x v="1"/>
    <m/>
    <s v="False"/>
    <s v="No"/>
    <s v="Yes"/>
    <x v="0"/>
    <x v="1"/>
    <s v="H"/>
    <s v="D"/>
    <x v="1"/>
  </r>
  <r>
    <n v="190875"/>
    <n v="13"/>
    <s v="15/12/2020 19:45"/>
    <s v="Molineux Stadium"/>
    <s v="Wolves"/>
    <s v="Chelsea"/>
    <n v="0.99209401699999999"/>
    <n v="1.2020725109999999"/>
    <n v="0"/>
    <n v="1"/>
    <n v="1"/>
    <n v="1"/>
    <x v="1"/>
    <m/>
    <s v="False"/>
    <s v="No"/>
    <s v="Yes"/>
    <x v="0"/>
    <x v="1"/>
    <s v="D"/>
    <s v="D"/>
    <x v="0"/>
  </r>
  <r>
    <n v="190876"/>
    <n v="13"/>
    <s v="16/12/2020 20:00"/>
    <s v="Anfield"/>
    <s v="Liverpool"/>
    <s v="Tottenham"/>
    <n v="2.0681278999999999"/>
    <n v="0.58498433500000002"/>
    <n v="2"/>
    <n v="0"/>
    <n v="2"/>
    <n v="1"/>
    <x v="1"/>
    <m/>
    <s v="False"/>
    <s v="No"/>
    <s v="Yes"/>
    <x v="0"/>
    <x v="1"/>
    <s v="H"/>
    <s v="D"/>
    <x v="1"/>
  </r>
  <r>
    <n v="190877"/>
    <n v="13"/>
    <s v="16/12/2020 20:00"/>
    <s v="Etihad Stadium"/>
    <s v="Man City"/>
    <s v="West Brom"/>
    <n v="1.5604563490000001"/>
    <n v="0.77028174599999999"/>
    <n v="1"/>
    <n v="0"/>
    <n v="2"/>
    <n v="1"/>
    <x v="1"/>
    <m/>
    <s v="False"/>
    <s v="No"/>
    <s v="Yes"/>
    <x v="0"/>
    <x v="1"/>
    <s v="H"/>
    <s v="D"/>
    <x v="1"/>
  </r>
  <r>
    <n v="190878"/>
    <n v="14"/>
    <s v="19/12/2020 15:00"/>
    <s v="Amex Stadium"/>
    <s v="Brighton"/>
    <s v="Sheffield United"/>
    <n v="1.5807871570000001"/>
    <n v="0.69886507899999994"/>
    <n v="1"/>
    <n v="0"/>
    <n v="2"/>
    <n v="1"/>
    <x v="1"/>
    <m/>
    <s v="False"/>
    <s v="No"/>
    <s v="Yes"/>
    <x v="0"/>
    <x v="1"/>
    <s v="H"/>
    <s v="D"/>
    <x v="1"/>
  </r>
  <r>
    <n v="190879"/>
    <n v="14"/>
    <s v="19/12/2020 15:00"/>
    <s v="Turf Moor"/>
    <s v="Burnley"/>
    <s v="Wolves"/>
    <n v="1.0070476189999999"/>
    <n v="1.9974206350000001"/>
    <n v="1"/>
    <n v="1"/>
    <n v="1"/>
    <n v="2"/>
    <x v="1"/>
    <m/>
    <s v="False"/>
    <s v="No"/>
    <s v="Yes"/>
    <x v="0"/>
    <x v="1"/>
    <s v="A"/>
    <s v="D"/>
    <x v="1"/>
  </r>
  <r>
    <n v="190880"/>
    <n v="14"/>
    <s v="19/12/2020 15:00"/>
    <s v="Stamford Bridge"/>
    <s v="Chelsea"/>
    <s v="West Ham"/>
    <n v="2.0218321960000001"/>
    <n v="1.255594329"/>
    <n v="2"/>
    <n v="1"/>
    <n v="2"/>
    <n v="1"/>
    <x v="1"/>
    <m/>
    <s v="False"/>
    <s v="No"/>
    <s v="Yes"/>
    <x v="0"/>
    <x v="1"/>
    <s v="H"/>
    <s v="D"/>
    <x v="1"/>
  </r>
  <r>
    <n v="190881"/>
    <n v="14"/>
    <s v="19/12/2020 15:00"/>
    <s v="Selhurst Park"/>
    <s v="Crystal Palace"/>
    <s v="Liverpool"/>
    <n v="0.66078174599999995"/>
    <n v="4.0854664500000002"/>
    <n v="0"/>
    <n v="4"/>
    <n v="1"/>
    <n v="4"/>
    <x v="1"/>
    <m/>
    <s v="False"/>
    <s v="No"/>
    <s v="Yes"/>
    <x v="0"/>
    <x v="1"/>
    <s v="A"/>
    <s v="D"/>
    <x v="1"/>
  </r>
  <r>
    <n v="190882"/>
    <n v="14"/>
    <s v="19/12/2020 15:00"/>
    <s v="Goodison Park"/>
    <s v="Everton"/>
    <s v="Arsenal"/>
    <n v="0.66902536400000001"/>
    <n v="1.3997405510000001"/>
    <n v="0"/>
    <n v="1"/>
    <n v="1"/>
    <n v="1"/>
    <x v="1"/>
    <m/>
    <s v="False"/>
    <s v="No"/>
    <s v="Yes"/>
    <x v="0"/>
    <x v="1"/>
    <s v="D"/>
    <s v="D"/>
    <x v="0"/>
  </r>
  <r>
    <n v="190883"/>
    <n v="14"/>
    <s v="19/12/2020 15:00"/>
    <s v="Old Trafford"/>
    <s v="Man United"/>
    <s v="Leeds"/>
    <n v="1.7680749529999999"/>
    <n v="0.35913199899999998"/>
    <n v="1"/>
    <n v="0"/>
    <n v="2"/>
    <n v="0"/>
    <x v="1"/>
    <m/>
    <s v="False"/>
    <s v="No"/>
    <s v="No"/>
    <x v="1"/>
    <x v="1"/>
    <s v="H"/>
    <s v="D"/>
    <x v="1"/>
  </r>
  <r>
    <n v="190884"/>
    <n v="14"/>
    <s v="19/12/2020 15:00"/>
    <s v="St. James' Park"/>
    <s v="Newcastle"/>
    <s v="Fulham"/>
    <n v="1.1030919910000001"/>
    <n v="0.99638780699999996"/>
    <n v="1"/>
    <n v="0"/>
    <n v="1"/>
    <n v="1"/>
    <x v="1"/>
    <m/>
    <s v="False"/>
    <s v="No"/>
    <s v="Yes"/>
    <x v="0"/>
    <x v="1"/>
    <s v="D"/>
    <s v="D"/>
    <x v="0"/>
  </r>
  <r>
    <n v="190885"/>
    <n v="14"/>
    <s v="19/12/2020 15:00"/>
    <s v="St. Mary's Stadium"/>
    <s v="Southampton"/>
    <s v="Man City"/>
    <n v="1.0041349209999999"/>
    <n v="1.732321429"/>
    <n v="1"/>
    <n v="1"/>
    <n v="1"/>
    <n v="2"/>
    <x v="1"/>
    <m/>
    <s v="False"/>
    <s v="No"/>
    <s v="Yes"/>
    <x v="0"/>
    <x v="1"/>
    <s v="A"/>
    <s v="D"/>
    <x v="1"/>
  </r>
  <r>
    <n v="190886"/>
    <n v="14"/>
    <s v="19/12/2020 15:00"/>
    <s v="Tottenham Hotspur Stadium"/>
    <s v="Tottenham"/>
    <s v="Leicester"/>
    <n v="1.4154445550000001"/>
    <n v="1.2698495670000001"/>
    <n v="1"/>
    <n v="1"/>
    <n v="1"/>
    <n v="1"/>
    <x v="1"/>
    <m/>
    <s v="False"/>
    <s v="No"/>
    <s v="Yes"/>
    <x v="0"/>
    <x v="1"/>
    <s v="D"/>
    <s v="D"/>
    <x v="0"/>
  </r>
  <r>
    <n v="190887"/>
    <n v="14"/>
    <s v="19/12/2020 15:00"/>
    <s v="The Hawthorns"/>
    <s v="West Brom"/>
    <s v="Aston Villa"/>
    <n v="0.82986016799999995"/>
    <n v="1.368242424"/>
    <n v="0"/>
    <n v="1"/>
    <n v="1"/>
    <n v="1"/>
    <x v="1"/>
    <m/>
    <s v="False"/>
    <s v="No"/>
    <s v="Yes"/>
    <x v="0"/>
    <x v="1"/>
    <s v="D"/>
    <s v="D"/>
    <x v="0"/>
  </r>
  <r>
    <n v="190888"/>
    <n v="15"/>
    <s v="26/12/2020 15:00"/>
    <s v="Emirates Stadium"/>
    <s v="Arsenal"/>
    <s v="Chelsea"/>
    <n v="1.8676574260000001"/>
    <n v="1.0290571449999999"/>
    <n v="1"/>
    <n v="1"/>
    <n v="2"/>
    <n v="1"/>
    <x v="1"/>
    <m/>
    <s v="False"/>
    <s v="No"/>
    <s v="Yes"/>
    <x v="0"/>
    <x v="1"/>
    <s v="H"/>
    <s v="D"/>
    <x v="1"/>
  </r>
  <r>
    <n v="190889"/>
    <n v="15"/>
    <s v="26/12/2020 15:00"/>
    <s v="Villa Park"/>
    <s v="Aston Villa"/>
    <s v="Crystal Palace"/>
    <n v="1.9412222219999999"/>
    <n v="0.98013888900000001"/>
    <n v="1"/>
    <n v="0"/>
    <n v="2"/>
    <n v="1"/>
    <x v="1"/>
    <m/>
    <s v="False"/>
    <s v="No"/>
    <s v="Yes"/>
    <x v="0"/>
    <x v="1"/>
    <s v="H"/>
    <s v="D"/>
    <x v="1"/>
  </r>
  <r>
    <n v="190890"/>
    <n v="15"/>
    <s v="26/12/2020 15:00"/>
    <s v="Craven Cottage"/>
    <s v="Fulham"/>
    <s v="Southampton"/>
    <n v="1.9979166669999999"/>
    <n v="0.72102869400000003"/>
    <n v="1"/>
    <n v="0"/>
    <n v="2"/>
    <n v="1"/>
    <x v="1"/>
    <m/>
    <s v="False"/>
    <s v="No"/>
    <s v="Yes"/>
    <x v="0"/>
    <x v="1"/>
    <s v="H"/>
    <s v="D"/>
    <x v="1"/>
  </r>
  <r>
    <n v="190891"/>
    <n v="15"/>
    <s v="26/12/2020 15:00"/>
    <s v="Elland Road"/>
    <s v="Leeds"/>
    <s v="Burnley"/>
    <n v="1.3761388889999999"/>
    <n v="0.56000000000000005"/>
    <n v="1"/>
    <n v="0"/>
    <n v="1"/>
    <n v="1"/>
    <x v="1"/>
    <m/>
    <s v="False"/>
    <s v="No"/>
    <s v="Yes"/>
    <x v="0"/>
    <x v="1"/>
    <s v="D"/>
    <s v="D"/>
    <x v="0"/>
  </r>
  <r>
    <n v="190892"/>
    <n v="15"/>
    <s v="26/12/2020 15:00"/>
    <s v="King Power Stadium"/>
    <s v="Leicester"/>
    <s v="Man United"/>
    <n v="0.55827489200000002"/>
    <n v="2.489201687"/>
    <n v="0"/>
    <n v="2"/>
    <n v="1"/>
    <n v="2"/>
    <x v="1"/>
    <m/>
    <s v="False"/>
    <s v="No"/>
    <s v="Yes"/>
    <x v="0"/>
    <x v="1"/>
    <s v="A"/>
    <s v="D"/>
    <x v="1"/>
  </r>
  <r>
    <n v="190893"/>
    <n v="15"/>
    <s v="26/12/2020 15:00"/>
    <s v="Anfield"/>
    <s v="Liverpool"/>
    <s v="West Brom"/>
    <n v="1.6519365909999999"/>
    <n v="0.62610853"/>
    <n v="1"/>
    <n v="0"/>
    <n v="2"/>
    <n v="1"/>
    <x v="1"/>
    <m/>
    <s v="False"/>
    <s v="No"/>
    <s v="Yes"/>
    <x v="0"/>
    <x v="1"/>
    <s v="H"/>
    <s v="D"/>
    <x v="1"/>
  </r>
  <r>
    <n v="190894"/>
    <n v="15"/>
    <s v="26/12/2020 15:00"/>
    <s v="Etihad Stadium"/>
    <s v="Man City"/>
    <s v="Newcastle"/>
    <n v="1.112630037"/>
    <n v="1.1699761900000001"/>
    <n v="1"/>
    <n v="1"/>
    <n v="1"/>
    <n v="1"/>
    <x v="1"/>
    <m/>
    <s v="False"/>
    <s v="No"/>
    <s v="Yes"/>
    <x v="0"/>
    <x v="1"/>
    <s v="D"/>
    <s v="D"/>
    <x v="0"/>
  </r>
  <r>
    <n v="190895"/>
    <n v="15"/>
    <s v="26/12/2020 15:00"/>
    <s v="Bramall Lane"/>
    <s v="Sheffield United"/>
    <s v="Everton"/>
    <n v="1.3550826119999999"/>
    <n v="1.270665945"/>
    <n v="1"/>
    <n v="1"/>
    <n v="1"/>
    <n v="1"/>
    <x v="1"/>
    <m/>
    <s v="False"/>
    <s v="No"/>
    <s v="Yes"/>
    <x v="0"/>
    <x v="1"/>
    <s v="D"/>
    <s v="D"/>
    <x v="0"/>
  </r>
  <r>
    <n v="190896"/>
    <n v="15"/>
    <s v="26/12/2020 15:00"/>
    <s v="London Stadium"/>
    <s v="West Ham"/>
    <s v="Brighton"/>
    <n v="2.2501428570000002"/>
    <n v="0.87227777799999995"/>
    <n v="2"/>
    <n v="0"/>
    <n v="2"/>
    <n v="1"/>
    <x v="1"/>
    <m/>
    <s v="False"/>
    <s v="No"/>
    <s v="Yes"/>
    <x v="0"/>
    <x v="1"/>
    <s v="H"/>
    <s v="D"/>
    <x v="1"/>
  </r>
  <r>
    <n v="190897"/>
    <n v="15"/>
    <s v="26/12/2020 15:00"/>
    <s v="Molineux Stadium"/>
    <s v="Wolves"/>
    <s v="Tottenham"/>
    <n v="1.9721575090000001"/>
    <n v="1.2186771279999999"/>
    <n v="1"/>
    <n v="1"/>
    <n v="2"/>
    <n v="1"/>
    <x v="1"/>
    <m/>
    <s v="False"/>
    <s v="No"/>
    <s v="Yes"/>
    <x v="0"/>
    <x v="1"/>
    <s v="H"/>
    <s v="D"/>
    <x v="1"/>
  </r>
  <r>
    <n v="190898"/>
    <n v="16"/>
    <s v="28/12/2020 15:00"/>
    <s v="Amex Stadium"/>
    <s v="Brighton"/>
    <s v="Arsenal"/>
    <n v="1.267543651"/>
    <n v="1.2295238100000001"/>
    <n v="1"/>
    <n v="1"/>
    <n v="1"/>
    <n v="1"/>
    <x v="1"/>
    <m/>
    <s v="False"/>
    <s v="No"/>
    <s v="Yes"/>
    <x v="0"/>
    <x v="1"/>
    <s v="D"/>
    <s v="D"/>
    <x v="0"/>
  </r>
  <r>
    <n v="190899"/>
    <n v="16"/>
    <s v="28/12/2020 15:00"/>
    <s v="Turf Moor"/>
    <s v="Burnley"/>
    <s v="Sheffield United"/>
    <n v="2.5336190479999998"/>
    <n v="0.64029761900000004"/>
    <n v="2"/>
    <n v="0"/>
    <n v="3"/>
    <n v="1"/>
    <x v="1"/>
    <m/>
    <s v="False"/>
    <s v="No"/>
    <s v="Yes"/>
    <x v="0"/>
    <x v="1"/>
    <s v="H"/>
    <s v="D"/>
    <x v="1"/>
  </r>
  <r>
    <n v="190900"/>
    <n v="16"/>
    <s v="28/12/2020 15:00"/>
    <s v="Stamford Bridge"/>
    <s v="Chelsea"/>
    <s v="Aston Villa"/>
    <n v="1.0418785850000001"/>
    <n v="1.0411247779999999"/>
    <n v="1"/>
    <n v="1"/>
    <n v="1"/>
    <n v="1"/>
    <x v="1"/>
    <m/>
    <s v="False"/>
    <s v="No"/>
    <s v="Yes"/>
    <x v="0"/>
    <x v="1"/>
    <s v="D"/>
    <s v="D"/>
    <x v="0"/>
  </r>
  <r>
    <n v="190901"/>
    <n v="16"/>
    <s v="28/12/2020 15:00"/>
    <s v="Selhurst Park"/>
    <s v="Crystal Palace"/>
    <s v="Leicester"/>
    <n v="0.70248412699999996"/>
    <n v="1.310460317"/>
    <n v="0"/>
    <n v="1"/>
    <n v="1"/>
    <n v="1"/>
    <x v="1"/>
    <m/>
    <s v="False"/>
    <s v="No"/>
    <s v="Yes"/>
    <x v="0"/>
    <x v="1"/>
    <s v="D"/>
    <s v="D"/>
    <x v="0"/>
  </r>
  <r>
    <n v="190902"/>
    <n v="16"/>
    <s v="28/12/2020 15:00"/>
    <s v="Goodison Park"/>
    <s v="Everton"/>
    <s v="Man City"/>
    <n v="1.9924047620000001"/>
    <n v="0.70750000000000002"/>
    <n v="1"/>
    <n v="0"/>
    <n v="2"/>
    <n v="1"/>
    <x v="1"/>
    <m/>
    <s v="False"/>
    <s v="No"/>
    <s v="Yes"/>
    <x v="0"/>
    <x v="1"/>
    <s v="H"/>
    <s v="D"/>
    <x v="1"/>
  </r>
  <r>
    <n v="190903"/>
    <n v="16"/>
    <s v="28/12/2020 15:00"/>
    <s v="Old Trafford"/>
    <s v="Man United"/>
    <s v="Wolves"/>
    <n v="1.418747835"/>
    <n v="0.72576687200000001"/>
    <n v="1"/>
    <n v="0"/>
    <n v="1"/>
    <n v="1"/>
    <x v="1"/>
    <m/>
    <s v="False"/>
    <s v="No"/>
    <s v="Yes"/>
    <x v="0"/>
    <x v="1"/>
    <s v="D"/>
    <s v="D"/>
    <x v="0"/>
  </r>
  <r>
    <n v="190904"/>
    <n v="16"/>
    <s v="28/12/2020 15:00"/>
    <s v="St. James' Park"/>
    <s v="Newcastle"/>
    <s v="Liverpool"/>
    <n v="1.21274463"/>
    <n v="1.7425168719999999"/>
    <n v="1"/>
    <n v="1"/>
    <n v="1"/>
    <n v="2"/>
    <x v="1"/>
    <m/>
    <s v="False"/>
    <s v="No"/>
    <s v="Yes"/>
    <x v="0"/>
    <x v="1"/>
    <s v="A"/>
    <s v="D"/>
    <x v="1"/>
  </r>
  <r>
    <n v="190905"/>
    <n v="16"/>
    <s v="28/12/2020 15:00"/>
    <s v="St. Mary's Stadium"/>
    <s v="Southampton"/>
    <s v="West Ham"/>
    <n v="1.639867022"/>
    <n v="0.57398452899999997"/>
    <n v="1"/>
    <n v="0"/>
    <n v="2"/>
    <n v="1"/>
    <x v="1"/>
    <m/>
    <s v="False"/>
    <s v="No"/>
    <s v="Yes"/>
    <x v="0"/>
    <x v="1"/>
    <s v="H"/>
    <s v="D"/>
    <x v="1"/>
  </r>
  <r>
    <n v="190906"/>
    <n v="16"/>
    <s v="28/12/2020 15:00"/>
    <s v="Tottenham Hotspur Stadium"/>
    <s v="Tottenham"/>
    <s v="Fulham"/>
    <n v="3.4322261900000002"/>
    <n v="0.38467748899999998"/>
    <n v="3"/>
    <n v="0"/>
    <n v="3"/>
    <n v="0"/>
    <x v="1"/>
    <m/>
    <s v="False"/>
    <s v="No"/>
    <s v="No"/>
    <x v="1"/>
    <x v="1"/>
    <s v="H"/>
    <s v="D"/>
    <x v="1"/>
  </r>
  <r>
    <n v="190907"/>
    <n v="16"/>
    <s v="28/12/2020 15:00"/>
    <s v="The Hawthorns"/>
    <s v="West Brom"/>
    <s v="Leeds"/>
    <n v="0.85234751499999994"/>
    <n v="1.880902597"/>
    <n v="0"/>
    <n v="1"/>
    <n v="1"/>
    <n v="2"/>
    <x v="1"/>
    <m/>
    <s v="False"/>
    <s v="No"/>
    <s v="Yes"/>
    <x v="0"/>
    <x v="1"/>
    <s v="A"/>
    <s v="D"/>
    <x v="1"/>
  </r>
  <r>
    <n v="190908"/>
    <n v="17"/>
    <d v="2021-02-01T15:00:00"/>
    <s v="Amex Stadium"/>
    <s v="Brighton"/>
    <s v="Wolves"/>
    <n v="1.4139999999999999"/>
    <n v="3.3860000000000001"/>
    <n v="1"/>
    <n v="3"/>
    <n v="1"/>
    <n v="3"/>
    <x v="1"/>
    <m/>
    <s v="False"/>
    <s v="No"/>
    <s v="Yes"/>
    <x v="0"/>
    <x v="1"/>
    <s v="A"/>
    <s v="D"/>
    <x v="1"/>
  </r>
  <r>
    <n v="190909"/>
    <n v="17"/>
    <d v="2021-02-01T15:00:00"/>
    <s v="Turf Moor"/>
    <s v="Burnley"/>
    <s v="Fulham"/>
    <n v="1.6773531749999999"/>
    <n v="0.76920165900000004"/>
    <n v="1"/>
    <n v="0"/>
    <n v="2"/>
    <n v="1"/>
    <x v="1"/>
    <m/>
    <s v="False"/>
    <s v="No"/>
    <s v="Yes"/>
    <x v="0"/>
    <x v="1"/>
    <s v="H"/>
    <s v="D"/>
    <x v="1"/>
  </r>
  <r>
    <n v="190910"/>
    <n v="17"/>
    <d v="2021-02-01T15:00:00"/>
    <s v="Stamford Bridge"/>
    <s v="Chelsea"/>
    <s v="Man City"/>
    <n v="1.9986349210000001"/>
    <n v="0.68532142900000004"/>
    <n v="1"/>
    <n v="0"/>
    <n v="2"/>
    <n v="1"/>
    <x v="1"/>
    <m/>
    <s v="False"/>
    <s v="No"/>
    <s v="Yes"/>
    <x v="0"/>
    <x v="1"/>
    <s v="H"/>
    <s v="D"/>
    <x v="1"/>
  </r>
  <r>
    <n v="190911"/>
    <n v="17"/>
    <d v="2021-02-01T15:00:00"/>
    <s v="Selhurst Park"/>
    <s v="Crystal Palace"/>
    <s v="Sheffield United"/>
    <n v="0.331471501"/>
    <n v="0.66991009000000001"/>
    <n v="0"/>
    <n v="0"/>
    <n v="0"/>
    <n v="1"/>
    <x v="1"/>
    <m/>
    <s v="False"/>
    <s v="No"/>
    <s v="No"/>
    <x v="1"/>
    <x v="1"/>
    <s v="A"/>
    <s v="D"/>
    <x v="1"/>
  </r>
  <r>
    <n v="190912"/>
    <n v="17"/>
    <d v="2021-02-01T15:00:00"/>
    <s v="Goodison Park"/>
    <s v="Everton"/>
    <s v="West Ham"/>
    <n v="2.5839079119999999"/>
    <n v="0.34957850499999998"/>
    <n v="2"/>
    <n v="0"/>
    <n v="3"/>
    <n v="0"/>
    <x v="1"/>
    <m/>
    <s v="False"/>
    <s v="No"/>
    <s v="No"/>
    <x v="1"/>
    <x v="1"/>
    <s v="H"/>
    <s v="D"/>
    <x v="1"/>
  </r>
  <r>
    <n v="190913"/>
    <n v="17"/>
    <d v="2021-02-01T15:00:00"/>
    <s v="Old Trafford"/>
    <s v="Man United"/>
    <s v="Aston Villa"/>
    <n v="1.1527720340000001"/>
    <n v="0.12774908400000001"/>
    <n v="1"/>
    <n v="0"/>
    <n v="1"/>
    <n v="0"/>
    <x v="1"/>
    <m/>
    <s v="False"/>
    <s v="No"/>
    <s v="No"/>
    <x v="1"/>
    <x v="1"/>
    <s v="H"/>
    <s v="D"/>
    <x v="1"/>
  </r>
  <r>
    <n v="190914"/>
    <n v="17"/>
    <d v="2021-02-01T15:00:00"/>
    <s v="St. James' Park"/>
    <s v="Newcastle"/>
    <s v="Leicester"/>
    <n v="1.781497294"/>
    <n v="1.3333653009999999"/>
    <n v="1"/>
    <n v="1"/>
    <n v="2"/>
    <n v="1"/>
    <x v="1"/>
    <m/>
    <s v="False"/>
    <s v="No"/>
    <s v="Yes"/>
    <x v="0"/>
    <x v="1"/>
    <s v="H"/>
    <s v="D"/>
    <x v="1"/>
  </r>
  <r>
    <n v="190915"/>
    <n v="17"/>
    <d v="2021-02-01T15:00:00"/>
    <s v="St. Mary's Stadium"/>
    <s v="Southampton"/>
    <s v="Liverpool"/>
    <n v="1.081388389"/>
    <n v="1.670096376"/>
    <n v="1"/>
    <n v="1"/>
    <n v="1"/>
    <n v="2"/>
    <x v="1"/>
    <m/>
    <s v="False"/>
    <s v="No"/>
    <s v="Yes"/>
    <x v="0"/>
    <x v="1"/>
    <s v="A"/>
    <s v="D"/>
    <x v="1"/>
  </r>
  <r>
    <n v="190916"/>
    <n v="17"/>
    <d v="2021-02-01T15:00:00"/>
    <s v="Tottenham Hotspur Stadium"/>
    <s v="Tottenham"/>
    <s v="Leeds"/>
    <n v="1.392625056"/>
    <n v="1.3879075649999999"/>
    <n v="1"/>
    <n v="1"/>
    <n v="1"/>
    <n v="1"/>
    <x v="1"/>
    <m/>
    <s v="False"/>
    <s v="No"/>
    <s v="Yes"/>
    <x v="0"/>
    <x v="1"/>
    <s v="D"/>
    <s v="D"/>
    <x v="0"/>
  </r>
  <r>
    <n v="190917"/>
    <n v="17"/>
    <d v="2021-02-01T15:00:00"/>
    <s v="The Hawthorns"/>
    <s v="West Brom"/>
    <s v="Arsenal"/>
    <n v="0.64017164800000004"/>
    <n v="1.6079489950000001"/>
    <n v="0"/>
    <n v="1"/>
    <n v="1"/>
    <n v="2"/>
    <x v="1"/>
    <m/>
    <s v="False"/>
    <s v="No"/>
    <s v="Yes"/>
    <x v="0"/>
    <x v="1"/>
    <s v="A"/>
    <s v="D"/>
    <x v="1"/>
  </r>
  <r>
    <n v="190918"/>
    <n v="18"/>
    <d v="2021-12-01T19:45:00"/>
    <s v="Emirates Stadium"/>
    <s v="Arsenal"/>
    <s v="Crystal Palace"/>
    <n v="1.1073333329999999"/>
    <n v="0.78914430000000002"/>
    <n v="1"/>
    <n v="0"/>
    <n v="1"/>
    <n v="1"/>
    <x v="1"/>
    <m/>
    <s v="False"/>
    <s v="No"/>
    <s v="Yes"/>
    <x v="0"/>
    <x v="1"/>
    <s v="D"/>
    <s v="D"/>
    <x v="0"/>
  </r>
  <r>
    <n v="190919"/>
    <n v="18"/>
    <d v="2021-12-01T19:45:00"/>
    <s v="Villa Park"/>
    <s v="Aston Villa"/>
    <s v="Tottenham"/>
    <n v="1.84718512"/>
    <n v="0.85582803299999999"/>
    <n v="1"/>
    <n v="0"/>
    <n v="2"/>
    <n v="1"/>
    <x v="1"/>
    <m/>
    <s v="False"/>
    <s v="No"/>
    <s v="Yes"/>
    <x v="0"/>
    <x v="1"/>
    <s v="H"/>
    <s v="D"/>
    <x v="1"/>
  </r>
  <r>
    <n v="190920"/>
    <n v="18"/>
    <d v="2021-12-01T19:45:00"/>
    <s v="Craven Cottage"/>
    <s v="Fulham"/>
    <s v="Man United"/>
    <n v="1.8925000000000001"/>
    <n v="2.205398352"/>
    <n v="1"/>
    <n v="2"/>
    <n v="2"/>
    <n v="2"/>
    <x v="1"/>
    <m/>
    <s v="False"/>
    <s v="No"/>
    <s v="Yes"/>
    <x v="0"/>
    <x v="1"/>
    <s v="D"/>
    <s v="D"/>
    <x v="0"/>
  </r>
  <r>
    <n v="190921"/>
    <n v="18"/>
    <d v="2021-12-01T19:45:00"/>
    <s v="Elland Road"/>
    <s v="Leeds"/>
    <s v="Southampton"/>
    <n v="1.1517214170000001"/>
    <n v="0.118758922"/>
    <n v="1"/>
    <n v="0"/>
    <n v="1"/>
    <n v="0"/>
    <x v="1"/>
    <m/>
    <s v="False"/>
    <s v="No"/>
    <s v="No"/>
    <x v="1"/>
    <x v="1"/>
    <s v="H"/>
    <s v="D"/>
    <x v="1"/>
  </r>
  <r>
    <n v="190922"/>
    <n v="18"/>
    <d v="2021-12-01T19:45:00"/>
    <s v="King Power Stadium"/>
    <s v="Leicester"/>
    <s v="Chelsea"/>
    <n v="1.7231771840000001"/>
    <n v="1.893739316"/>
    <n v="1"/>
    <n v="1"/>
    <n v="2"/>
    <n v="2"/>
    <x v="1"/>
    <m/>
    <s v="False"/>
    <s v="No"/>
    <s v="Yes"/>
    <x v="0"/>
    <x v="1"/>
    <s v="D"/>
    <s v="D"/>
    <x v="0"/>
  </r>
  <r>
    <n v="190923"/>
    <n v="18"/>
    <d v="2021-12-01T19:45:00"/>
    <s v="Bramall Lane"/>
    <s v="Sheffield United"/>
    <s v="Newcastle"/>
    <n v="1.1977864359999999"/>
    <n v="1.1295656569999999"/>
    <n v="1"/>
    <n v="1"/>
    <n v="1"/>
    <n v="1"/>
    <x v="1"/>
    <m/>
    <s v="False"/>
    <s v="No"/>
    <s v="Yes"/>
    <x v="0"/>
    <x v="1"/>
    <s v="D"/>
    <s v="D"/>
    <x v="0"/>
  </r>
  <r>
    <n v="190924"/>
    <n v="18"/>
    <d v="2021-12-01T19:45:00"/>
    <s v="London Stadium"/>
    <s v="West Ham"/>
    <s v="West Brom"/>
    <n v="1.2671937230000001"/>
    <n v="1.153448413"/>
    <n v="1"/>
    <n v="1"/>
    <n v="1"/>
    <n v="1"/>
    <x v="1"/>
    <m/>
    <s v="False"/>
    <s v="No"/>
    <s v="Yes"/>
    <x v="0"/>
    <x v="1"/>
    <s v="D"/>
    <s v="D"/>
    <x v="0"/>
  </r>
  <r>
    <n v="190925"/>
    <n v="18"/>
    <d v="2021-12-01T19:45:00"/>
    <s v="Molineux Stadium"/>
    <s v="Wolves"/>
    <s v="Everton"/>
    <n v="2.0387005770000002"/>
    <n v="0.99201712200000003"/>
    <n v="2"/>
    <n v="0"/>
    <n v="2"/>
    <n v="1"/>
    <x v="1"/>
    <m/>
    <s v="False"/>
    <s v="No"/>
    <s v="Yes"/>
    <x v="0"/>
    <x v="1"/>
    <s v="H"/>
    <s v="D"/>
    <x v="1"/>
  </r>
  <r>
    <n v="190926"/>
    <n v="18"/>
    <s v="13/01/2021 20:00"/>
    <s v="Anfield"/>
    <s v="Liverpool"/>
    <s v="Burnley"/>
    <n v="1.44047619"/>
    <n v="1.098309524"/>
    <n v="1"/>
    <n v="1"/>
    <n v="1"/>
    <n v="1"/>
    <x v="1"/>
    <m/>
    <s v="False"/>
    <s v="No"/>
    <s v="Yes"/>
    <x v="0"/>
    <x v="1"/>
    <s v="D"/>
    <s v="D"/>
    <x v="0"/>
  </r>
  <r>
    <n v="190927"/>
    <n v="18"/>
    <s v="13/01/2021 20:00"/>
    <s v="Etihad Stadium"/>
    <s v="Man City"/>
    <s v="Brighton"/>
    <n v="1.1108650790000001"/>
    <n v="0.38842460299999998"/>
    <n v="1"/>
    <n v="0"/>
    <n v="1"/>
    <n v="0"/>
    <x v="1"/>
    <m/>
    <s v="False"/>
    <s v="No"/>
    <s v="No"/>
    <x v="1"/>
    <x v="1"/>
    <s v="H"/>
    <s v="D"/>
    <x v="1"/>
  </r>
  <r>
    <n v="190928"/>
    <n v="19"/>
    <s v="16/01/2021 15:00"/>
    <s v="Emirates Stadium"/>
    <s v="Arsenal"/>
    <s v="Newcastle"/>
    <n v="1.895520731"/>
    <n v="1.040003566"/>
    <n v="1"/>
    <n v="1"/>
    <n v="2"/>
    <n v="1"/>
    <x v="1"/>
    <m/>
    <s v="False"/>
    <s v="No"/>
    <s v="Yes"/>
    <x v="0"/>
    <x v="1"/>
    <s v="H"/>
    <s v="D"/>
    <x v="1"/>
  </r>
  <r>
    <n v="190929"/>
    <n v="19"/>
    <s v="16/01/2021 15:00"/>
    <s v="Villa Park"/>
    <s v="Aston Villa"/>
    <s v="Everton"/>
    <n v="1.7883668829999999"/>
    <n v="0.36960886300000001"/>
    <n v="1"/>
    <n v="0"/>
    <n v="2"/>
    <n v="0"/>
    <x v="1"/>
    <m/>
    <s v="False"/>
    <s v="No"/>
    <s v="No"/>
    <x v="1"/>
    <x v="1"/>
    <s v="H"/>
    <s v="D"/>
    <x v="1"/>
  </r>
  <r>
    <n v="190930"/>
    <n v="19"/>
    <s v="16/01/2021 15:00"/>
    <s v="Craven Cottage"/>
    <s v="Fulham"/>
    <s v="Chelsea"/>
    <n v="1.0640873019999999"/>
    <n v="0.84023809500000002"/>
    <n v="1"/>
    <n v="0"/>
    <n v="1"/>
    <n v="1"/>
    <x v="1"/>
    <m/>
    <s v="False"/>
    <s v="No"/>
    <s v="Yes"/>
    <x v="0"/>
    <x v="1"/>
    <s v="D"/>
    <s v="D"/>
    <x v="0"/>
  </r>
  <r>
    <n v="190931"/>
    <n v="19"/>
    <s v="16/01/2021 15:00"/>
    <s v="Elland Road"/>
    <s v="Leeds"/>
    <s v="Brighton"/>
    <n v="1.4453845599999999"/>
    <n v="0.85972510800000002"/>
    <n v="1"/>
    <n v="0"/>
    <n v="1"/>
    <n v="1"/>
    <x v="1"/>
    <m/>
    <s v="False"/>
    <s v="No"/>
    <s v="Yes"/>
    <x v="0"/>
    <x v="1"/>
    <s v="D"/>
    <s v="D"/>
    <x v="0"/>
  </r>
  <r>
    <n v="190932"/>
    <n v="19"/>
    <s v="16/01/2021 15:00"/>
    <s v="King Power Stadium"/>
    <s v="Leicester"/>
    <s v="Southampton"/>
    <n v="2.0201331169999999"/>
    <n v="1.693676462"/>
    <n v="2"/>
    <n v="1"/>
    <n v="2"/>
    <n v="2"/>
    <x v="1"/>
    <m/>
    <s v="False"/>
    <s v="No"/>
    <s v="Yes"/>
    <x v="0"/>
    <x v="1"/>
    <s v="D"/>
    <s v="D"/>
    <x v="0"/>
  </r>
  <r>
    <n v="190933"/>
    <n v="19"/>
    <s v="16/01/2021 15:00"/>
    <s v="Anfield"/>
    <s v="Liverpool"/>
    <s v="Man United"/>
    <n v="1.835218365"/>
    <n v="1.416752886"/>
    <n v="1"/>
    <n v="1"/>
    <n v="2"/>
    <n v="1"/>
    <x v="1"/>
    <m/>
    <s v="False"/>
    <s v="No"/>
    <s v="Yes"/>
    <x v="0"/>
    <x v="1"/>
    <s v="H"/>
    <s v="D"/>
    <x v="1"/>
  </r>
  <r>
    <n v="190934"/>
    <n v="19"/>
    <s v="16/01/2021 15:00"/>
    <s v="Etihad Stadium"/>
    <s v="Man City"/>
    <s v="Crystal Palace"/>
    <n v="1.2259047620000001"/>
    <n v="0.77334920600000001"/>
    <n v="1"/>
    <n v="0"/>
    <n v="1"/>
    <n v="1"/>
    <x v="1"/>
    <m/>
    <s v="False"/>
    <s v="No"/>
    <s v="Yes"/>
    <x v="0"/>
    <x v="1"/>
    <s v="D"/>
    <s v="D"/>
    <x v="0"/>
  </r>
  <r>
    <n v="190935"/>
    <n v="19"/>
    <s v="16/01/2021 15:00"/>
    <s v="Bramall Lane"/>
    <s v="Sheffield United"/>
    <s v="Tottenham"/>
    <n v="1.4942034630000001"/>
    <n v="1.093390332"/>
    <n v="1"/>
    <n v="1"/>
    <n v="1"/>
    <n v="1"/>
    <x v="1"/>
    <m/>
    <s v="False"/>
    <s v="No"/>
    <s v="Yes"/>
    <x v="0"/>
    <x v="1"/>
    <s v="D"/>
    <s v="D"/>
    <x v="0"/>
  </r>
  <r>
    <n v="190936"/>
    <n v="19"/>
    <s v="16/01/2021 15:00"/>
    <s v="London Stadium"/>
    <s v="West Ham"/>
    <s v="Burnley"/>
    <n v="1.3494523810000001"/>
    <n v="0.63720238100000004"/>
    <n v="1"/>
    <n v="0"/>
    <n v="1"/>
    <n v="1"/>
    <x v="1"/>
    <m/>
    <s v="False"/>
    <s v="No"/>
    <s v="Yes"/>
    <x v="0"/>
    <x v="1"/>
    <s v="D"/>
    <s v="D"/>
    <x v="0"/>
  </r>
  <r>
    <n v="190937"/>
    <n v="19"/>
    <s v="16/01/2021 15:00"/>
    <s v="Molineux Stadium"/>
    <s v="Wolves"/>
    <s v="West Brom"/>
    <n v="1.2450314410000001"/>
    <n v="0.75434748600000001"/>
    <n v="1"/>
    <n v="0"/>
    <n v="1"/>
    <n v="1"/>
    <x v="1"/>
    <m/>
    <s v="False"/>
    <s v="No"/>
    <s v="Yes"/>
    <x v="0"/>
    <x v="1"/>
    <s v="D"/>
    <s v="D"/>
    <x v="0"/>
  </r>
  <r>
    <n v="190938"/>
    <n v="20"/>
    <s v="26/01/2021 19:45"/>
    <s v="Amex Stadium"/>
    <s v="Brighton"/>
    <s v="Fulham"/>
    <n v="0.23279761900000001"/>
    <n v="0.83516666699999997"/>
    <n v="0"/>
    <n v="0"/>
    <n v="0"/>
    <n v="1"/>
    <x v="1"/>
    <m/>
    <s v="False"/>
    <s v="No"/>
    <s v="No"/>
    <x v="1"/>
    <x v="1"/>
    <s v="A"/>
    <s v="D"/>
    <x v="1"/>
  </r>
  <r>
    <n v="190939"/>
    <n v="20"/>
    <s v="26/01/2021 19:45"/>
    <s v="Turf Moor"/>
    <s v="Burnley"/>
    <s v="Aston Villa"/>
    <n v="0.79762301599999996"/>
    <n v="2.0643998780000001"/>
    <n v="0"/>
    <n v="2"/>
    <n v="1"/>
    <n v="2"/>
    <x v="1"/>
    <m/>
    <s v="False"/>
    <s v="No"/>
    <s v="Yes"/>
    <x v="0"/>
    <x v="1"/>
    <s v="A"/>
    <s v="D"/>
    <x v="1"/>
  </r>
  <r>
    <n v="190940"/>
    <n v="20"/>
    <s v="26/01/2021 19:45"/>
    <s v="Goodison Park"/>
    <s v="Everton"/>
    <s v="Leicester"/>
    <n v="1.2433732099999999"/>
    <n v="1.13691342"/>
    <n v="1"/>
    <n v="1"/>
    <n v="1"/>
    <n v="1"/>
    <x v="1"/>
    <m/>
    <s v="False"/>
    <s v="No"/>
    <s v="Yes"/>
    <x v="0"/>
    <x v="1"/>
    <s v="D"/>
    <s v="D"/>
    <x v="0"/>
  </r>
  <r>
    <n v="190941"/>
    <n v="20"/>
    <s v="26/01/2021 20:00"/>
    <s v="Old Trafford"/>
    <s v="Man United"/>
    <s v="Sheffield United"/>
    <n v="2.5481158009999998"/>
    <n v="0.27012518000000002"/>
    <n v="2"/>
    <n v="0"/>
    <n v="3"/>
    <n v="0"/>
    <x v="1"/>
    <m/>
    <s v="False"/>
    <s v="No"/>
    <s v="No"/>
    <x v="1"/>
    <x v="1"/>
    <s v="H"/>
    <s v="D"/>
    <x v="1"/>
  </r>
  <r>
    <n v="190942"/>
    <n v="20"/>
    <s v="26/01/2021 20:00"/>
    <s v="The Hawthorns"/>
    <s v="West Brom"/>
    <s v="Man City"/>
    <n v="1.3558373020000001"/>
    <n v="1.4893690479999999"/>
    <n v="1"/>
    <n v="1"/>
    <n v="1"/>
    <n v="1"/>
    <x v="1"/>
    <m/>
    <s v="False"/>
    <s v="No"/>
    <s v="Yes"/>
    <x v="0"/>
    <x v="1"/>
    <s v="D"/>
    <s v="D"/>
    <x v="0"/>
  </r>
  <r>
    <n v="190943"/>
    <n v="20"/>
    <s v="27/01/2021 19:45"/>
    <s v="Stamford Bridge"/>
    <s v="Chelsea"/>
    <s v="Wolves"/>
    <n v="1.469540182"/>
    <n v="1.1567616000000001"/>
    <n v="1"/>
    <n v="1"/>
    <n v="1"/>
    <n v="1"/>
    <x v="1"/>
    <m/>
    <s v="False"/>
    <s v="No"/>
    <s v="Yes"/>
    <x v="0"/>
    <x v="1"/>
    <s v="D"/>
    <s v="D"/>
    <x v="0"/>
  </r>
  <r>
    <n v="190944"/>
    <n v="20"/>
    <s v="27/01/2021 19:45"/>
    <s v="St. James' Park"/>
    <s v="Newcastle"/>
    <s v="Leeds"/>
    <n v="1.8172435339999999"/>
    <n v="1.384324192"/>
    <n v="1"/>
    <n v="1"/>
    <n v="2"/>
    <n v="1"/>
    <x v="1"/>
    <m/>
    <s v="False"/>
    <s v="No"/>
    <s v="Yes"/>
    <x v="0"/>
    <x v="1"/>
    <s v="H"/>
    <s v="D"/>
    <x v="1"/>
  </r>
  <r>
    <n v="190945"/>
    <n v="20"/>
    <s v="27/01/2021 19:45"/>
    <s v="St. Mary's Stadium"/>
    <s v="Southampton"/>
    <s v="Arsenal"/>
    <n v="0.62410153700000004"/>
    <n v="1.2286586749999999"/>
    <n v="0"/>
    <n v="1"/>
    <n v="1"/>
    <n v="1"/>
    <x v="1"/>
    <m/>
    <s v="False"/>
    <s v="No"/>
    <s v="Yes"/>
    <x v="0"/>
    <x v="1"/>
    <s v="D"/>
    <s v="D"/>
    <x v="0"/>
  </r>
  <r>
    <n v="190946"/>
    <n v="20"/>
    <s v="27/01/2021 19:45"/>
    <s v="Tottenham Hotspur Stadium"/>
    <s v="Tottenham"/>
    <s v="Liverpool"/>
    <n v="1.2538761789999999"/>
    <n v="1.2024129480000001"/>
    <n v="1"/>
    <n v="1"/>
    <n v="1"/>
    <n v="1"/>
    <x v="1"/>
    <m/>
    <s v="False"/>
    <s v="No"/>
    <s v="Yes"/>
    <x v="0"/>
    <x v="1"/>
    <s v="D"/>
    <s v="D"/>
    <x v="0"/>
  </r>
  <r>
    <n v="190947"/>
    <n v="20"/>
    <s v="27/01/2021 20:00"/>
    <s v="Selhurst Park"/>
    <s v="Crystal Palace"/>
    <s v="West Ham"/>
    <n v="1.893308081"/>
    <n v="1.2919920629999999"/>
    <n v="1"/>
    <n v="1"/>
    <n v="2"/>
    <n v="1"/>
    <x v="1"/>
    <m/>
    <s v="False"/>
    <s v="No"/>
    <s v="Yes"/>
    <x v="0"/>
    <x v="1"/>
    <s v="H"/>
    <s v="D"/>
    <x v="1"/>
  </r>
  <r>
    <n v="190948"/>
    <n v="21"/>
    <s v="30/01/2021 15:00"/>
    <s v="Emirates Stadium"/>
    <s v="Arsenal"/>
    <s v="Man United"/>
    <n v="1.6485011249999999"/>
    <n v="0.88485331300000003"/>
    <n v="1"/>
    <n v="0"/>
    <n v="2"/>
    <n v="1"/>
    <x v="1"/>
    <m/>
    <s v="False"/>
    <s v="No"/>
    <s v="Yes"/>
    <x v="0"/>
    <x v="1"/>
    <s v="H"/>
    <s v="D"/>
    <x v="1"/>
  </r>
  <r>
    <n v="190949"/>
    <n v="21"/>
    <s v="30/01/2021 15:00"/>
    <s v="Amex Stadium"/>
    <s v="Brighton"/>
    <s v="Tottenham"/>
    <n v="2.0831190479999999"/>
    <n v="1.86032906"/>
    <n v="2"/>
    <n v="1"/>
    <n v="2"/>
    <n v="2"/>
    <x v="1"/>
    <m/>
    <s v="False"/>
    <s v="No"/>
    <s v="Yes"/>
    <x v="0"/>
    <x v="1"/>
    <s v="D"/>
    <s v="D"/>
    <x v="0"/>
  </r>
  <r>
    <n v="190950"/>
    <n v="21"/>
    <s v="30/01/2021 15:00"/>
    <s v="Stamford Bridge"/>
    <s v="Chelsea"/>
    <s v="Burnley"/>
    <n v="1.0278134919999999"/>
    <n v="0.81683333300000005"/>
    <n v="1"/>
    <n v="0"/>
    <n v="1"/>
    <n v="1"/>
    <x v="1"/>
    <m/>
    <s v="False"/>
    <s v="No"/>
    <s v="Yes"/>
    <x v="0"/>
    <x v="1"/>
    <s v="D"/>
    <s v="D"/>
    <x v="0"/>
  </r>
  <r>
    <n v="190951"/>
    <n v="21"/>
    <s v="30/01/2021 15:00"/>
    <s v="Selhurst Park"/>
    <s v="Crystal Palace"/>
    <s v="Wolves"/>
    <n v="1.5992932900000001"/>
    <n v="2.023431457"/>
    <n v="1"/>
    <n v="2"/>
    <n v="2"/>
    <n v="2"/>
    <x v="1"/>
    <m/>
    <s v="False"/>
    <s v="No"/>
    <s v="Yes"/>
    <x v="0"/>
    <x v="1"/>
    <s v="D"/>
    <s v="D"/>
    <x v="0"/>
  </r>
  <r>
    <n v="190952"/>
    <n v="21"/>
    <s v="30/01/2021 15:00"/>
    <s v="Goodison Park"/>
    <s v="Everton"/>
    <s v="Newcastle"/>
    <n v="1.0171327560000001"/>
    <n v="1.046598124"/>
    <n v="1"/>
    <n v="1"/>
    <n v="1"/>
    <n v="1"/>
    <x v="1"/>
    <m/>
    <s v="False"/>
    <s v="No"/>
    <s v="Yes"/>
    <x v="0"/>
    <x v="1"/>
    <s v="D"/>
    <s v="D"/>
    <x v="0"/>
  </r>
  <r>
    <n v="190953"/>
    <n v="21"/>
    <s v="30/01/2021 15:00"/>
    <s v="King Power Stadium"/>
    <s v="Leicester"/>
    <s v="Leeds"/>
    <n v="1.3363673549999999"/>
    <n v="1.2902355700000001"/>
    <n v="1"/>
    <n v="1"/>
    <n v="1"/>
    <n v="1"/>
    <x v="1"/>
    <m/>
    <s v="False"/>
    <s v="No"/>
    <s v="Yes"/>
    <x v="0"/>
    <x v="1"/>
    <s v="D"/>
    <s v="D"/>
    <x v="0"/>
  </r>
  <r>
    <n v="190954"/>
    <n v="21"/>
    <s v="30/01/2021 15:00"/>
    <s v="Etihad Stadium"/>
    <s v="Man City"/>
    <s v="Sheffield United"/>
    <n v="1.599"/>
    <n v="0"/>
    <n v="1"/>
    <n v="0"/>
    <n v="2"/>
    <n v="0"/>
    <x v="1"/>
    <m/>
    <s v="False"/>
    <s v="No"/>
    <s v="No"/>
    <x v="1"/>
    <x v="1"/>
    <s v="H"/>
    <s v="D"/>
    <x v="1"/>
  </r>
  <r>
    <n v="190955"/>
    <n v="21"/>
    <s v="30/01/2021 15:00"/>
    <s v="St. Mary's Stadium"/>
    <s v="Southampton"/>
    <s v="Aston Villa"/>
    <n v="1.178947309"/>
    <n v="1.535079976"/>
    <n v="1"/>
    <n v="1"/>
    <n v="1"/>
    <n v="2"/>
    <x v="1"/>
    <m/>
    <s v="False"/>
    <s v="No"/>
    <s v="Yes"/>
    <x v="0"/>
    <x v="1"/>
    <s v="A"/>
    <s v="D"/>
    <x v="1"/>
  </r>
  <r>
    <n v="190956"/>
    <n v="21"/>
    <s v="30/01/2021 15:00"/>
    <s v="The Hawthorns"/>
    <s v="West Brom"/>
    <s v="Fulham"/>
    <n v="0.50021428599999995"/>
    <n v="1.514450216"/>
    <n v="0"/>
    <n v="1"/>
    <n v="1"/>
    <n v="2"/>
    <x v="1"/>
    <m/>
    <s v="False"/>
    <s v="No"/>
    <s v="Yes"/>
    <x v="0"/>
    <x v="1"/>
    <s v="A"/>
    <s v="D"/>
    <x v="1"/>
  </r>
  <r>
    <n v="190957"/>
    <n v="21"/>
    <s v="30/01/2021 15:00"/>
    <s v="London Stadium"/>
    <s v="West Ham"/>
    <s v="Liverpool"/>
    <n v="1.366093504"/>
    <n v="0.71455796999999999"/>
    <n v="1"/>
    <n v="0"/>
    <n v="1"/>
    <n v="1"/>
    <x v="1"/>
    <m/>
    <s v="False"/>
    <s v="No"/>
    <s v="Yes"/>
    <x v="0"/>
    <x v="1"/>
    <s v="D"/>
    <s v="D"/>
    <x v="0"/>
  </r>
  <r>
    <n v="190958"/>
    <n v="22"/>
    <d v="2021-02-02T19:45:00"/>
    <s v="Villa Park"/>
    <s v="Aston Villa"/>
    <s v="West Ham"/>
    <n v="1.14591675"/>
    <n v="1.019704948"/>
    <n v="1"/>
    <n v="1"/>
    <n v="1"/>
    <n v="1"/>
    <x v="1"/>
    <m/>
    <s v="False"/>
    <s v="No"/>
    <s v="Yes"/>
    <x v="0"/>
    <x v="1"/>
    <s v="D"/>
    <s v="D"/>
    <x v="0"/>
  </r>
  <r>
    <n v="190959"/>
    <n v="22"/>
    <d v="2021-02-02T19:45:00"/>
    <s v="Turf Moor"/>
    <s v="Burnley"/>
    <s v="Man City"/>
    <n v="1.051571429"/>
    <n v="4.5689285709999998"/>
    <n v="1"/>
    <n v="4"/>
    <n v="1"/>
    <n v="5"/>
    <x v="1"/>
    <m/>
    <s v="False"/>
    <s v="No"/>
    <s v="Yes"/>
    <x v="0"/>
    <x v="1"/>
    <s v="A"/>
    <s v="D"/>
    <x v="1"/>
  </r>
  <r>
    <n v="190960"/>
    <n v="22"/>
    <d v="2021-02-02T19:45:00"/>
    <s v="Craven Cottage"/>
    <s v="Fulham"/>
    <s v="Leicester"/>
    <n v="0.90823809499999997"/>
    <n v="0.20890909099999999"/>
    <n v="0"/>
    <n v="0"/>
    <n v="1"/>
    <n v="0"/>
    <x v="1"/>
    <m/>
    <s v="False"/>
    <s v="No"/>
    <s v="No"/>
    <x v="1"/>
    <x v="1"/>
    <s v="H"/>
    <s v="D"/>
    <x v="1"/>
  </r>
  <r>
    <n v="190961"/>
    <n v="22"/>
    <d v="2021-02-02T19:45:00"/>
    <s v="Elland Road"/>
    <s v="Leeds"/>
    <s v="Everton"/>
    <n v="1.3662448659999999"/>
    <n v="0.57954748"/>
    <n v="1"/>
    <n v="0"/>
    <n v="1"/>
    <n v="1"/>
    <x v="1"/>
    <m/>
    <s v="False"/>
    <s v="No"/>
    <s v="Yes"/>
    <x v="0"/>
    <x v="1"/>
    <s v="D"/>
    <s v="D"/>
    <x v="0"/>
  </r>
  <r>
    <n v="190962"/>
    <n v="22"/>
    <d v="2021-02-02T19:45:00"/>
    <s v="Bramall Lane"/>
    <s v="Sheffield United"/>
    <s v="West Brom"/>
    <n v="2.1293483179999999"/>
    <n v="1.3611030209999999"/>
    <n v="2"/>
    <n v="1"/>
    <n v="2"/>
    <n v="1"/>
    <x v="1"/>
    <m/>
    <s v="False"/>
    <s v="No"/>
    <s v="Yes"/>
    <x v="0"/>
    <x v="1"/>
    <s v="H"/>
    <s v="D"/>
    <x v="1"/>
  </r>
  <r>
    <n v="190963"/>
    <n v="22"/>
    <d v="2021-02-02T19:45:00"/>
    <s v="Molineux Stadium"/>
    <s v="Wolves"/>
    <s v="Arsenal"/>
    <n v="0.92107503599999996"/>
    <n v="1.647455184"/>
    <n v="0"/>
    <n v="1"/>
    <n v="1"/>
    <n v="2"/>
    <x v="1"/>
    <m/>
    <s v="False"/>
    <s v="No"/>
    <s v="Yes"/>
    <x v="0"/>
    <x v="1"/>
    <s v="A"/>
    <s v="D"/>
    <x v="1"/>
  </r>
  <r>
    <n v="190964"/>
    <n v="22"/>
    <d v="2021-02-02T20:00:00"/>
    <s v="Old Trafford"/>
    <s v="Man United"/>
    <s v="Southampton"/>
    <n v="3.0708208180000001"/>
    <n v="0.94872047400000004"/>
    <n v="3"/>
    <n v="0"/>
    <n v="3"/>
    <n v="1"/>
    <x v="1"/>
    <m/>
    <s v="False"/>
    <s v="No"/>
    <s v="Yes"/>
    <x v="0"/>
    <x v="1"/>
    <s v="H"/>
    <s v="D"/>
    <x v="1"/>
  </r>
  <r>
    <n v="190965"/>
    <n v="22"/>
    <d v="2021-03-02T19:45:00"/>
    <s v="St. James' Park"/>
    <s v="Newcastle"/>
    <s v="Crystal Palace"/>
    <n v="1.9228571430000001"/>
    <n v="1.7310238099999999"/>
    <n v="1"/>
    <n v="1"/>
    <n v="2"/>
    <n v="2"/>
    <x v="1"/>
    <m/>
    <s v="False"/>
    <s v="No"/>
    <s v="Yes"/>
    <x v="0"/>
    <x v="1"/>
    <s v="D"/>
    <s v="D"/>
    <x v="0"/>
  </r>
  <r>
    <n v="190966"/>
    <n v="22"/>
    <d v="2021-03-02T19:45:00"/>
    <s v="Tottenham Hotspur Stadium"/>
    <s v="Tottenham"/>
    <s v="Chelsea"/>
    <n v="0.86179255399999999"/>
    <n v="2.2127714790000002"/>
    <n v="0"/>
    <n v="2"/>
    <n v="1"/>
    <n v="2"/>
    <x v="1"/>
    <m/>
    <s v="False"/>
    <s v="No"/>
    <s v="Yes"/>
    <x v="0"/>
    <x v="1"/>
    <s v="A"/>
    <s v="D"/>
    <x v="1"/>
  </r>
  <r>
    <n v="190967"/>
    <n v="22"/>
    <d v="2021-03-02T20:00:00"/>
    <s v="Anfield"/>
    <s v="Liverpool"/>
    <s v="Brighton"/>
    <n v="2.0318928569999999"/>
    <n v="0.95994047599999999"/>
    <n v="2"/>
    <n v="0"/>
    <n v="2"/>
    <n v="1"/>
    <x v="1"/>
    <m/>
    <s v="False"/>
    <s v="No"/>
    <s v="Yes"/>
    <x v="0"/>
    <x v="1"/>
    <s v="H"/>
    <s v="D"/>
    <x v="1"/>
  </r>
  <r>
    <n v="190968"/>
    <n v="23"/>
    <d v="2021-06-02T15:00:00"/>
    <s v="Villa Park"/>
    <s v="Aston Villa"/>
    <s v="Arsenal"/>
    <n v="1.131061799"/>
    <n v="1.5037535550000001"/>
    <n v="1"/>
    <n v="1"/>
    <n v="1"/>
    <n v="2"/>
    <x v="1"/>
    <m/>
    <s v="False"/>
    <s v="No"/>
    <s v="Yes"/>
    <x v="0"/>
    <x v="1"/>
    <s v="A"/>
    <s v="D"/>
    <x v="1"/>
  </r>
  <r>
    <n v="190969"/>
    <n v="23"/>
    <d v="2021-06-02T15:00:00"/>
    <s v="Turf Moor"/>
    <s v="Burnley"/>
    <s v="Brighton"/>
    <n v="2.2516006489999998"/>
    <n v="0.246309524"/>
    <n v="2"/>
    <n v="0"/>
    <n v="2"/>
    <n v="0"/>
    <x v="1"/>
    <m/>
    <s v="False"/>
    <s v="No"/>
    <s v="No"/>
    <x v="1"/>
    <x v="1"/>
    <s v="H"/>
    <s v="D"/>
    <x v="1"/>
  </r>
  <r>
    <n v="190970"/>
    <n v="23"/>
    <d v="2021-06-02T15:00:00"/>
    <s v="Craven Cottage"/>
    <s v="Fulham"/>
    <s v="West Ham"/>
    <n v="0.261333333"/>
    <n v="0.74568686900000003"/>
    <n v="0"/>
    <n v="0"/>
    <n v="0"/>
    <n v="1"/>
    <x v="1"/>
    <m/>
    <s v="False"/>
    <s v="No"/>
    <s v="No"/>
    <x v="1"/>
    <x v="1"/>
    <s v="A"/>
    <s v="D"/>
    <x v="1"/>
  </r>
  <r>
    <n v="190971"/>
    <n v="23"/>
    <d v="2021-06-02T15:00:00"/>
    <s v="Elland Road"/>
    <s v="Leeds"/>
    <s v="Crystal Palace"/>
    <n v="1.6180384619999999"/>
    <n v="1.45497619"/>
    <n v="1"/>
    <n v="1"/>
    <n v="2"/>
    <n v="1"/>
    <x v="1"/>
    <m/>
    <s v="False"/>
    <s v="No"/>
    <s v="Yes"/>
    <x v="0"/>
    <x v="1"/>
    <s v="H"/>
    <s v="D"/>
    <x v="1"/>
  </r>
  <r>
    <n v="190972"/>
    <n v="23"/>
    <d v="2021-06-02T15:00:00"/>
    <s v="Anfield"/>
    <s v="Liverpool"/>
    <s v="Man City"/>
    <n v="3.5507023809999998"/>
    <n v="0.74463095199999996"/>
    <n v="3"/>
    <n v="0"/>
    <n v="4"/>
    <n v="1"/>
    <x v="1"/>
    <m/>
    <s v="False"/>
    <s v="No"/>
    <s v="Yes"/>
    <x v="0"/>
    <x v="1"/>
    <s v="H"/>
    <s v="D"/>
    <x v="1"/>
  </r>
  <r>
    <n v="190973"/>
    <n v="23"/>
    <d v="2021-06-02T15:00:00"/>
    <s v="Old Trafford"/>
    <s v="Man United"/>
    <s v="Everton"/>
    <n v="2.6756870070000001"/>
    <n v="0.591813755"/>
    <n v="2"/>
    <n v="0"/>
    <n v="3"/>
    <n v="1"/>
    <x v="1"/>
    <m/>
    <s v="False"/>
    <s v="No"/>
    <s v="Yes"/>
    <x v="0"/>
    <x v="1"/>
    <s v="H"/>
    <s v="D"/>
    <x v="1"/>
  </r>
  <r>
    <n v="190974"/>
    <n v="23"/>
    <d v="2021-06-02T15:00:00"/>
    <s v="St. James' Park"/>
    <s v="Newcastle"/>
    <s v="Southampton"/>
    <n v="2.4644871519999998"/>
    <n v="0.579763154"/>
    <n v="2"/>
    <n v="0"/>
    <n v="2"/>
    <n v="1"/>
    <x v="1"/>
    <m/>
    <s v="False"/>
    <s v="No"/>
    <s v="Yes"/>
    <x v="0"/>
    <x v="1"/>
    <s v="H"/>
    <s v="D"/>
    <x v="1"/>
  </r>
  <r>
    <n v="190975"/>
    <n v="23"/>
    <d v="2021-06-02T15:00:00"/>
    <s v="Bramall Lane"/>
    <s v="Sheffield United"/>
    <s v="Chelsea"/>
    <n v="0.97244516599999997"/>
    <n v="1.103608447"/>
    <n v="0"/>
    <n v="1"/>
    <n v="1"/>
    <n v="1"/>
    <x v="1"/>
    <m/>
    <s v="False"/>
    <s v="No"/>
    <s v="Yes"/>
    <x v="0"/>
    <x v="1"/>
    <s v="D"/>
    <s v="D"/>
    <x v="0"/>
  </r>
  <r>
    <n v="190976"/>
    <n v="23"/>
    <d v="2021-06-02T15:00:00"/>
    <s v="Tottenham Hotspur Stadium"/>
    <s v="Tottenham"/>
    <s v="West Brom"/>
    <n v="2.2191924740000002"/>
    <n v="0.79097047399999998"/>
    <n v="2"/>
    <n v="0"/>
    <n v="2"/>
    <n v="1"/>
    <x v="1"/>
    <m/>
    <s v="False"/>
    <s v="No"/>
    <s v="Yes"/>
    <x v="0"/>
    <x v="1"/>
    <s v="H"/>
    <s v="D"/>
    <x v="1"/>
  </r>
  <r>
    <n v="190977"/>
    <n v="23"/>
    <d v="2021-06-02T15:00:00"/>
    <s v="Molineux Stadium"/>
    <s v="Wolves"/>
    <s v="Leicester"/>
    <n v="1.932559524"/>
    <n v="2.209309524"/>
    <n v="1"/>
    <n v="2"/>
    <n v="2"/>
    <n v="2"/>
    <x v="1"/>
    <m/>
    <s v="False"/>
    <s v="No"/>
    <s v="Yes"/>
    <x v="0"/>
    <x v="1"/>
    <s v="D"/>
    <s v="D"/>
    <x v="0"/>
  </r>
  <r>
    <n v="190978"/>
    <n v="24"/>
    <s v="13/02/2021 15:00"/>
    <s v="Emirates Stadium"/>
    <s v="Arsenal"/>
    <s v="Leeds"/>
    <n v="1.988456821"/>
    <n v="1.203458347"/>
    <n v="1"/>
    <n v="1"/>
    <n v="2"/>
    <n v="1"/>
    <x v="1"/>
    <m/>
    <s v="False"/>
    <s v="No"/>
    <s v="Yes"/>
    <x v="0"/>
    <x v="1"/>
    <s v="H"/>
    <s v="D"/>
    <x v="1"/>
  </r>
  <r>
    <n v="190979"/>
    <n v="24"/>
    <s v="13/02/2021 15:00"/>
    <s v="Amex Stadium"/>
    <s v="Brighton"/>
    <s v="Aston Villa"/>
    <n v="0.94225000000000003"/>
    <n v="1.9192380950000001"/>
    <n v="0"/>
    <n v="1"/>
    <n v="1"/>
    <n v="2"/>
    <x v="1"/>
    <m/>
    <s v="False"/>
    <s v="No"/>
    <s v="Yes"/>
    <x v="0"/>
    <x v="1"/>
    <s v="A"/>
    <s v="D"/>
    <x v="1"/>
  </r>
  <r>
    <n v="190980"/>
    <n v="24"/>
    <s v="13/02/2021 15:00"/>
    <s v="Stamford Bridge"/>
    <s v="Chelsea"/>
    <s v="Newcastle"/>
    <n v="1.2158349980000001"/>
    <n v="0.64743462100000004"/>
    <n v="1"/>
    <n v="0"/>
    <n v="1"/>
    <n v="1"/>
    <x v="1"/>
    <m/>
    <s v="False"/>
    <s v="No"/>
    <s v="Yes"/>
    <x v="0"/>
    <x v="1"/>
    <s v="D"/>
    <s v="D"/>
    <x v="0"/>
  </r>
  <r>
    <n v="190981"/>
    <n v="24"/>
    <s v="13/02/2021 15:00"/>
    <s v="Selhurst Park"/>
    <s v="Crystal Palace"/>
    <s v="Burnley"/>
    <n v="0.85599999999999998"/>
    <n v="1.5020714289999999"/>
    <n v="0"/>
    <n v="1"/>
    <n v="1"/>
    <n v="2"/>
    <x v="1"/>
    <m/>
    <s v="False"/>
    <s v="No"/>
    <s v="Yes"/>
    <x v="0"/>
    <x v="1"/>
    <s v="A"/>
    <s v="D"/>
    <x v="1"/>
  </r>
  <r>
    <n v="190982"/>
    <n v="24"/>
    <s v="13/02/2021 15:00"/>
    <s v="Goodison Park"/>
    <s v="Everton"/>
    <s v="Fulham"/>
    <n v="1.616333333"/>
    <n v="1.283492063"/>
    <n v="1"/>
    <n v="1"/>
    <n v="2"/>
    <n v="1"/>
    <x v="1"/>
    <m/>
    <s v="False"/>
    <s v="No"/>
    <s v="Yes"/>
    <x v="0"/>
    <x v="1"/>
    <s v="H"/>
    <s v="D"/>
    <x v="1"/>
  </r>
  <r>
    <n v="190983"/>
    <n v="24"/>
    <s v="13/02/2021 15:00"/>
    <s v="King Power Stadium"/>
    <s v="Leicester"/>
    <s v="Liverpool"/>
    <n v="0.97268109700000005"/>
    <n v="1.572028129"/>
    <n v="0"/>
    <n v="1"/>
    <n v="1"/>
    <n v="2"/>
    <x v="1"/>
    <m/>
    <s v="False"/>
    <s v="No"/>
    <s v="Yes"/>
    <x v="0"/>
    <x v="1"/>
    <s v="A"/>
    <s v="D"/>
    <x v="1"/>
  </r>
  <r>
    <n v="190984"/>
    <n v="24"/>
    <s v="13/02/2021 15:00"/>
    <s v="Etihad Stadium"/>
    <s v="Man City"/>
    <s v="Tottenham"/>
    <n v="2.1535714289999999"/>
    <n v="1.273204129"/>
    <n v="2"/>
    <n v="1"/>
    <n v="2"/>
    <n v="1"/>
    <x v="1"/>
    <m/>
    <s v="False"/>
    <s v="No"/>
    <s v="Yes"/>
    <x v="0"/>
    <x v="1"/>
    <s v="H"/>
    <s v="D"/>
    <x v="1"/>
  </r>
  <r>
    <n v="190985"/>
    <n v="24"/>
    <s v="13/02/2021 15:00"/>
    <s v="St. Mary's Stadium"/>
    <s v="Southampton"/>
    <s v="Wolves"/>
    <n v="1.1856587300000001"/>
    <n v="0.88576767700000003"/>
    <n v="1"/>
    <n v="0"/>
    <n v="1"/>
    <n v="1"/>
    <x v="1"/>
    <m/>
    <s v="False"/>
    <s v="No"/>
    <s v="Yes"/>
    <x v="0"/>
    <x v="1"/>
    <s v="D"/>
    <s v="D"/>
    <x v="0"/>
  </r>
  <r>
    <n v="190986"/>
    <n v="24"/>
    <s v="13/02/2021 15:00"/>
    <s v="The Hawthorns"/>
    <s v="West Brom"/>
    <s v="Man United"/>
    <n v="1.185638889"/>
    <n v="2.0679252140000002"/>
    <n v="1"/>
    <n v="2"/>
    <n v="1"/>
    <n v="2"/>
    <x v="1"/>
    <m/>
    <s v="False"/>
    <s v="No"/>
    <s v="Yes"/>
    <x v="0"/>
    <x v="1"/>
    <s v="A"/>
    <s v="D"/>
    <x v="1"/>
  </r>
  <r>
    <n v="190987"/>
    <n v="24"/>
    <s v="13/02/2021 15:00"/>
    <s v="London Stadium"/>
    <s v="West Ham"/>
    <s v="Sheffield United"/>
    <n v="1.851828644"/>
    <n v="1.177283439"/>
    <n v="1"/>
    <n v="1"/>
    <n v="2"/>
    <n v="1"/>
    <x v="1"/>
    <m/>
    <s v="False"/>
    <s v="No"/>
    <s v="Yes"/>
    <x v="0"/>
    <x v="1"/>
    <s v="H"/>
    <s v="D"/>
    <x v="1"/>
  </r>
  <r>
    <n v="190988"/>
    <n v="25"/>
    <s v="20/02/2021 15:00"/>
    <s v="Emirates Stadium"/>
    <s v="Arsenal"/>
    <s v="Man City"/>
    <n v="3.5065714290000001"/>
    <n v="0.32077380999999999"/>
    <n v="3"/>
    <n v="0"/>
    <n v="4"/>
    <n v="0"/>
    <x v="1"/>
    <m/>
    <s v="False"/>
    <s v="No"/>
    <s v="No"/>
    <x v="1"/>
    <x v="1"/>
    <s v="H"/>
    <s v="D"/>
    <x v="1"/>
  </r>
  <r>
    <n v="190989"/>
    <n v="25"/>
    <s v="20/02/2021 15:00"/>
    <s v="Villa Park"/>
    <s v="Aston Villa"/>
    <s v="Leicester"/>
    <n v="1.634564602"/>
    <n v="1.9838650790000001"/>
    <n v="1"/>
    <n v="1"/>
    <n v="2"/>
    <n v="2"/>
    <x v="1"/>
    <m/>
    <s v="False"/>
    <s v="No"/>
    <s v="Yes"/>
    <x v="0"/>
    <x v="1"/>
    <s v="D"/>
    <s v="D"/>
    <x v="0"/>
  </r>
  <r>
    <n v="190990"/>
    <n v="25"/>
    <s v="20/02/2021 15:00"/>
    <s v="Amex Stadium"/>
    <s v="Brighton"/>
    <s v="Crystal Palace"/>
    <n v="1.0512420629999999"/>
    <n v="1.496996032"/>
    <n v="1"/>
    <n v="1"/>
    <n v="1"/>
    <n v="1"/>
    <x v="1"/>
    <m/>
    <s v="False"/>
    <s v="No"/>
    <s v="Yes"/>
    <x v="0"/>
    <x v="1"/>
    <s v="D"/>
    <s v="D"/>
    <x v="0"/>
  </r>
  <r>
    <n v="190991"/>
    <n v="25"/>
    <s v="20/02/2021 15:00"/>
    <s v="Turf Moor"/>
    <s v="Burnley"/>
    <s v="West Brom"/>
    <n v="0.73127777800000004"/>
    <n v="1.3801190480000001"/>
    <n v="0"/>
    <n v="1"/>
    <n v="1"/>
    <n v="1"/>
    <x v="1"/>
    <m/>
    <s v="False"/>
    <s v="No"/>
    <s v="Yes"/>
    <x v="0"/>
    <x v="1"/>
    <s v="D"/>
    <s v="D"/>
    <x v="0"/>
  </r>
  <r>
    <n v="190992"/>
    <n v="25"/>
    <s v="20/02/2021 15:00"/>
    <s v="Craven Cottage"/>
    <s v="Fulham"/>
    <s v="Sheffield United"/>
    <n v="2.380095238"/>
    <n v="0.46847619000000001"/>
    <n v="2"/>
    <n v="0"/>
    <n v="2"/>
    <n v="0"/>
    <x v="1"/>
    <m/>
    <s v="False"/>
    <s v="No"/>
    <s v="No"/>
    <x v="1"/>
    <x v="1"/>
    <s v="H"/>
    <s v="D"/>
    <x v="1"/>
  </r>
  <r>
    <n v="190993"/>
    <n v="25"/>
    <s v="20/02/2021 15:00"/>
    <s v="Anfield"/>
    <s v="Liverpool"/>
    <s v="Everton"/>
    <n v="1.258781025"/>
    <n v="1.125176102"/>
    <n v="1"/>
    <n v="1"/>
    <n v="1"/>
    <n v="1"/>
    <x v="1"/>
    <m/>
    <s v="False"/>
    <s v="No"/>
    <s v="Yes"/>
    <x v="0"/>
    <x v="1"/>
    <s v="D"/>
    <s v="D"/>
    <x v="0"/>
  </r>
  <r>
    <n v="190994"/>
    <n v="25"/>
    <s v="20/02/2021 15:00"/>
    <s v="Old Trafford"/>
    <s v="Man United"/>
    <s v="Newcastle"/>
    <n v="1.735305289"/>
    <n v="0.38704907599999999"/>
    <n v="1"/>
    <n v="0"/>
    <n v="2"/>
    <n v="0"/>
    <x v="1"/>
    <m/>
    <s v="False"/>
    <s v="No"/>
    <s v="No"/>
    <x v="1"/>
    <x v="1"/>
    <s v="H"/>
    <s v="D"/>
    <x v="1"/>
  </r>
  <r>
    <n v="190995"/>
    <n v="25"/>
    <s v="20/02/2021 15:00"/>
    <s v="St. Mary's Stadium"/>
    <s v="Southampton"/>
    <s v="Chelsea"/>
    <n v="0.82900912999999998"/>
    <n v="1.4654095629999999"/>
    <n v="0"/>
    <n v="1"/>
    <n v="1"/>
    <n v="1"/>
    <x v="1"/>
    <m/>
    <s v="False"/>
    <s v="No"/>
    <s v="Yes"/>
    <x v="0"/>
    <x v="1"/>
    <s v="D"/>
    <s v="D"/>
    <x v="0"/>
  </r>
  <r>
    <n v="190996"/>
    <n v="25"/>
    <s v="20/02/2021 15:00"/>
    <s v="London Stadium"/>
    <s v="West Ham"/>
    <s v="Tottenham"/>
    <n v="1.413313541"/>
    <n v="1.0383427409999999"/>
    <n v="1"/>
    <n v="1"/>
    <n v="1"/>
    <n v="1"/>
    <x v="1"/>
    <m/>
    <s v="False"/>
    <s v="No"/>
    <s v="Yes"/>
    <x v="0"/>
    <x v="1"/>
    <s v="D"/>
    <s v="D"/>
    <x v="0"/>
  </r>
  <r>
    <n v="190997"/>
    <n v="25"/>
    <s v="20/02/2021 15:00"/>
    <s v="Molineux Stadium"/>
    <s v="Wolves"/>
    <s v="Leeds"/>
    <n v="1.822382395"/>
    <n v="1.7308672439999999"/>
    <n v="1"/>
    <n v="1"/>
    <n v="2"/>
    <n v="2"/>
    <x v="1"/>
    <m/>
    <s v="False"/>
    <s v="No"/>
    <s v="Yes"/>
    <x v="0"/>
    <x v="1"/>
    <s v="D"/>
    <s v="D"/>
    <x v="0"/>
  </r>
  <r>
    <n v="190998"/>
    <n v="26"/>
    <s v="27/02/2021 15:00"/>
    <s v="Stamford Bridge"/>
    <s v="Chelsea"/>
    <s v="Man United"/>
    <n v="1.202391719"/>
    <n v="1.6501412200000001"/>
    <n v="1"/>
    <n v="1"/>
    <n v="1"/>
    <n v="2"/>
    <x v="1"/>
    <m/>
    <s v="False"/>
    <s v="No"/>
    <s v="Yes"/>
    <x v="0"/>
    <x v="1"/>
    <s v="A"/>
    <s v="D"/>
    <x v="1"/>
  </r>
  <r>
    <n v="190999"/>
    <n v="26"/>
    <s v="27/02/2021 15:00"/>
    <s v="Selhurst Park"/>
    <s v="Crystal Palace"/>
    <s v="Fulham"/>
    <n v="0.112"/>
    <n v="1.0920000000000001"/>
    <n v="0"/>
    <n v="1"/>
    <n v="0"/>
    <n v="1"/>
    <x v="1"/>
    <m/>
    <s v="False"/>
    <s v="No"/>
    <s v="No"/>
    <x v="1"/>
    <x v="1"/>
    <s v="A"/>
    <s v="D"/>
    <x v="1"/>
  </r>
  <r>
    <n v="191000"/>
    <n v="26"/>
    <s v="27/02/2021 15:00"/>
    <s v="Goodison Park"/>
    <s v="Everton"/>
    <s v="Southampton"/>
    <n v="2.049465659"/>
    <n v="0.60326687199999995"/>
    <n v="2"/>
    <n v="0"/>
    <n v="2"/>
    <n v="1"/>
    <x v="1"/>
    <m/>
    <s v="False"/>
    <s v="No"/>
    <s v="Yes"/>
    <x v="0"/>
    <x v="1"/>
    <s v="H"/>
    <s v="D"/>
    <x v="1"/>
  </r>
  <r>
    <n v="191001"/>
    <n v="26"/>
    <s v="27/02/2021 15:00"/>
    <s v="Elland Road"/>
    <s v="Leeds"/>
    <s v="Aston Villa"/>
    <n v="0.88599461599999996"/>
    <n v="0.73841039799999997"/>
    <n v="0"/>
    <n v="0"/>
    <n v="1"/>
    <n v="1"/>
    <x v="1"/>
    <m/>
    <s v="False"/>
    <s v="No"/>
    <s v="Yes"/>
    <x v="0"/>
    <x v="1"/>
    <s v="D"/>
    <s v="D"/>
    <x v="0"/>
  </r>
  <r>
    <n v="191002"/>
    <n v="26"/>
    <s v="27/02/2021 15:00"/>
    <s v="King Power Stadium"/>
    <s v="Leicester"/>
    <s v="Arsenal"/>
    <n v="0.99570851400000004"/>
    <n v="1.869707376"/>
    <n v="0"/>
    <n v="1"/>
    <n v="1"/>
    <n v="2"/>
    <x v="1"/>
    <m/>
    <s v="False"/>
    <s v="No"/>
    <s v="Yes"/>
    <x v="0"/>
    <x v="1"/>
    <s v="A"/>
    <s v="D"/>
    <x v="1"/>
  </r>
  <r>
    <n v="191003"/>
    <n v="26"/>
    <s v="27/02/2021 15:00"/>
    <s v="Etihad Stadium"/>
    <s v="Man City"/>
    <s v="West Ham"/>
    <n v="1.9506666669999999"/>
    <n v="0.36672222199999999"/>
    <n v="1"/>
    <n v="0"/>
    <n v="2"/>
    <n v="0"/>
    <x v="1"/>
    <m/>
    <s v="False"/>
    <s v="No"/>
    <s v="No"/>
    <x v="1"/>
    <x v="1"/>
    <s v="H"/>
    <s v="D"/>
    <x v="1"/>
  </r>
  <r>
    <n v="191004"/>
    <n v="26"/>
    <s v="27/02/2021 15:00"/>
    <s v="St. James' Park"/>
    <s v="Newcastle"/>
    <s v="Wolves"/>
    <n v="2.0438412700000002"/>
    <n v="1.360020563"/>
    <n v="2"/>
    <n v="1"/>
    <n v="2"/>
    <n v="1"/>
    <x v="1"/>
    <m/>
    <s v="False"/>
    <s v="No"/>
    <s v="Yes"/>
    <x v="0"/>
    <x v="1"/>
    <s v="H"/>
    <s v="D"/>
    <x v="1"/>
  </r>
  <r>
    <n v="191005"/>
    <n v="26"/>
    <s v="27/02/2021 15:00"/>
    <s v="Bramall Lane"/>
    <s v="Sheffield United"/>
    <s v="Liverpool"/>
    <n v="1.3528203459999999"/>
    <n v="1.592031746"/>
    <n v="1"/>
    <n v="1"/>
    <n v="1"/>
    <n v="2"/>
    <x v="1"/>
    <m/>
    <s v="False"/>
    <s v="No"/>
    <s v="Yes"/>
    <x v="0"/>
    <x v="1"/>
    <s v="A"/>
    <s v="D"/>
    <x v="1"/>
  </r>
  <r>
    <n v="191006"/>
    <n v="26"/>
    <s v="27/02/2021 15:00"/>
    <s v="Tottenham Hotspur Stadium"/>
    <s v="Tottenham"/>
    <s v="Burnley"/>
    <n v="1.7395919909999999"/>
    <n v="1.5793333329999999"/>
    <n v="1"/>
    <n v="1"/>
    <n v="2"/>
    <n v="2"/>
    <x v="1"/>
    <m/>
    <s v="False"/>
    <s v="No"/>
    <s v="Yes"/>
    <x v="0"/>
    <x v="1"/>
    <s v="D"/>
    <s v="D"/>
    <x v="0"/>
  </r>
  <r>
    <n v="191007"/>
    <n v="26"/>
    <s v="27/02/2021 15:00"/>
    <s v="The Hawthorns"/>
    <s v="West Brom"/>
    <s v="Brighton"/>
    <n v="1.647"/>
    <n v="0.62694444400000005"/>
    <n v="1"/>
    <n v="0"/>
    <n v="2"/>
    <n v="1"/>
    <x v="1"/>
    <m/>
    <s v="False"/>
    <s v="No"/>
    <s v="Yes"/>
    <x v="0"/>
    <x v="1"/>
    <s v="H"/>
    <s v="D"/>
    <x v="1"/>
  </r>
  <r>
    <n v="191008"/>
    <n v="27"/>
    <d v="2021-06-03T15:00:00"/>
    <s v="Villa Park"/>
    <s v="Aston Villa"/>
    <s v="Wolves"/>
    <n v="2.3796616159999999"/>
    <n v="0.86760281400000006"/>
    <n v="2"/>
    <n v="0"/>
    <n v="2"/>
    <n v="1"/>
    <x v="1"/>
    <m/>
    <s v="False"/>
    <s v="No"/>
    <s v="Yes"/>
    <x v="0"/>
    <x v="1"/>
    <s v="H"/>
    <s v="D"/>
    <x v="1"/>
  </r>
  <r>
    <n v="191009"/>
    <n v="27"/>
    <d v="2021-06-03T15:00:00"/>
    <s v="Amex Stadium"/>
    <s v="Brighton"/>
    <s v="Leicester"/>
    <n v="1.3252738100000001"/>
    <n v="0.91516269800000005"/>
    <n v="1"/>
    <n v="0"/>
    <n v="1"/>
    <n v="1"/>
    <x v="1"/>
    <m/>
    <s v="False"/>
    <s v="No"/>
    <s v="Yes"/>
    <x v="0"/>
    <x v="1"/>
    <s v="D"/>
    <s v="D"/>
    <x v="0"/>
  </r>
  <r>
    <n v="191010"/>
    <n v="27"/>
    <d v="2021-06-03T15:00:00"/>
    <s v="Turf Moor"/>
    <s v="Burnley"/>
    <s v="Arsenal"/>
    <n v="1.074666667"/>
    <n v="1.47496337"/>
    <n v="1"/>
    <n v="1"/>
    <n v="1"/>
    <n v="1"/>
    <x v="1"/>
    <m/>
    <s v="False"/>
    <s v="No"/>
    <s v="Yes"/>
    <x v="0"/>
    <x v="1"/>
    <s v="D"/>
    <s v="D"/>
    <x v="0"/>
  </r>
  <r>
    <n v="191011"/>
    <n v="27"/>
    <d v="2021-06-03T15:00:00"/>
    <s v="Stamford Bridge"/>
    <s v="Chelsea"/>
    <s v="Everton"/>
    <n v="1.6304456629999999"/>
    <n v="0.746549978"/>
    <n v="1"/>
    <n v="0"/>
    <n v="2"/>
    <n v="1"/>
    <x v="1"/>
    <m/>
    <s v="False"/>
    <s v="No"/>
    <s v="Yes"/>
    <x v="0"/>
    <x v="1"/>
    <s v="H"/>
    <s v="D"/>
    <x v="1"/>
  </r>
  <r>
    <n v="191012"/>
    <n v="27"/>
    <d v="2021-06-03T15:00:00"/>
    <s v="Anfield"/>
    <s v="Liverpool"/>
    <s v="Fulham"/>
    <n v="0.71454220800000001"/>
    <n v="0.19557936500000001"/>
    <n v="0"/>
    <n v="0"/>
    <n v="1"/>
    <n v="0"/>
    <x v="1"/>
    <m/>
    <s v="False"/>
    <s v="No"/>
    <s v="No"/>
    <x v="1"/>
    <x v="1"/>
    <s v="H"/>
    <s v="D"/>
    <x v="1"/>
  </r>
  <r>
    <n v="191013"/>
    <n v="27"/>
    <d v="2021-06-03T15:00:00"/>
    <s v="Etihad Stadium"/>
    <s v="Man City"/>
    <s v="Man United"/>
    <n v="0.68566666700000001"/>
    <n v="2.3511666670000002"/>
    <n v="0"/>
    <n v="2"/>
    <n v="1"/>
    <n v="2"/>
    <x v="1"/>
    <m/>
    <s v="False"/>
    <s v="No"/>
    <s v="Yes"/>
    <x v="0"/>
    <x v="1"/>
    <s v="A"/>
    <s v="D"/>
    <x v="1"/>
  </r>
  <r>
    <n v="191014"/>
    <n v="27"/>
    <d v="2021-06-03T15:00:00"/>
    <s v="Bramall Lane"/>
    <s v="Sheffield United"/>
    <s v="Southampton"/>
    <n v="1.5495204520000001"/>
    <n v="0.30376587300000002"/>
    <n v="1"/>
    <n v="0"/>
    <n v="2"/>
    <n v="0"/>
    <x v="1"/>
    <m/>
    <s v="False"/>
    <s v="No"/>
    <s v="No"/>
    <x v="1"/>
    <x v="1"/>
    <s v="H"/>
    <s v="D"/>
    <x v="1"/>
  </r>
  <r>
    <n v="191015"/>
    <n v="27"/>
    <d v="2021-06-03T15:00:00"/>
    <s v="Tottenham Hotspur Stadium"/>
    <s v="Tottenham"/>
    <s v="Crystal Palace"/>
    <n v="0.101261905"/>
    <n v="0.64162878800000001"/>
    <n v="0"/>
    <n v="0"/>
    <n v="0"/>
    <n v="1"/>
    <x v="1"/>
    <m/>
    <s v="False"/>
    <s v="No"/>
    <s v="No"/>
    <x v="1"/>
    <x v="1"/>
    <s v="A"/>
    <s v="D"/>
    <x v="1"/>
  </r>
  <r>
    <n v="191016"/>
    <n v="27"/>
    <d v="2021-06-03T15:00:00"/>
    <s v="The Hawthorns"/>
    <s v="West Brom"/>
    <s v="Newcastle"/>
    <n v="1.573990537"/>
    <n v="1.0369265320000001"/>
    <n v="1"/>
    <n v="1"/>
    <n v="2"/>
    <n v="1"/>
    <x v="1"/>
    <m/>
    <s v="False"/>
    <s v="No"/>
    <s v="Yes"/>
    <x v="0"/>
    <x v="1"/>
    <s v="H"/>
    <s v="D"/>
    <x v="1"/>
  </r>
  <r>
    <n v="191017"/>
    <n v="27"/>
    <d v="2021-06-03T15:00:00"/>
    <s v="London Stadium"/>
    <s v="West Ham"/>
    <s v="Leeds"/>
    <n v="0.59955530700000004"/>
    <n v="1.3667330719999999"/>
    <n v="0"/>
    <n v="1"/>
    <n v="1"/>
    <n v="1"/>
    <x v="1"/>
    <m/>
    <s v="False"/>
    <s v="No"/>
    <s v="Yes"/>
    <x v="0"/>
    <x v="1"/>
    <s v="D"/>
    <s v="D"/>
    <x v="0"/>
  </r>
  <r>
    <n v="191018"/>
    <n v="28"/>
    <s v="13/03/2021 15:00"/>
    <s v="Emirates Stadium"/>
    <s v="Arsenal"/>
    <s v="Tottenham"/>
    <n v="1.2459988340000001"/>
    <n v="0.54263517000000006"/>
    <n v="1"/>
    <n v="0"/>
    <n v="1"/>
    <n v="1"/>
    <x v="1"/>
    <m/>
    <s v="False"/>
    <s v="No"/>
    <s v="Yes"/>
    <x v="0"/>
    <x v="1"/>
    <s v="D"/>
    <s v="D"/>
    <x v="0"/>
  </r>
  <r>
    <n v="191019"/>
    <n v="28"/>
    <s v="13/03/2021 15:00"/>
    <s v="Selhurst Park"/>
    <s v="Crystal Palace"/>
    <s v="West Brom"/>
    <n v="0.62228824000000005"/>
    <n v="0.97234631999999999"/>
    <n v="0"/>
    <n v="0"/>
    <n v="1"/>
    <n v="1"/>
    <x v="1"/>
    <m/>
    <s v="False"/>
    <s v="No"/>
    <s v="Yes"/>
    <x v="0"/>
    <x v="1"/>
    <s v="D"/>
    <s v="D"/>
    <x v="0"/>
  </r>
  <r>
    <n v="191020"/>
    <n v="28"/>
    <s v="13/03/2021 15:00"/>
    <s v="Goodison Park"/>
    <s v="Everton"/>
    <s v="Burnley"/>
    <n v="1.9594047619999999"/>
    <n v="0.86428571399999998"/>
    <n v="1"/>
    <n v="0"/>
    <n v="2"/>
    <n v="1"/>
    <x v="1"/>
    <m/>
    <s v="False"/>
    <s v="No"/>
    <s v="Yes"/>
    <x v="0"/>
    <x v="1"/>
    <s v="H"/>
    <s v="D"/>
    <x v="1"/>
  </r>
  <r>
    <n v="191021"/>
    <n v="28"/>
    <s v="13/03/2021 15:00"/>
    <s v="Craven Cottage"/>
    <s v="Fulham"/>
    <s v="Man City"/>
    <n v="1.7210000000000001"/>
    <n v="0.35299999999999998"/>
    <n v="1"/>
    <n v="0"/>
    <n v="2"/>
    <n v="0"/>
    <x v="1"/>
    <m/>
    <s v="False"/>
    <s v="No"/>
    <s v="No"/>
    <x v="1"/>
    <x v="1"/>
    <s v="H"/>
    <s v="D"/>
    <x v="1"/>
  </r>
  <r>
    <n v="191022"/>
    <n v="28"/>
    <s v="13/03/2021 15:00"/>
    <s v="Elland Road"/>
    <s v="Leeds"/>
    <s v="Chelsea"/>
    <n v="1.1966666530000001"/>
    <n v="0.55064388399999997"/>
    <n v="1"/>
    <n v="0"/>
    <n v="1"/>
    <n v="1"/>
    <x v="1"/>
    <m/>
    <s v="False"/>
    <s v="No"/>
    <s v="Yes"/>
    <x v="0"/>
    <x v="1"/>
    <s v="D"/>
    <s v="D"/>
    <x v="0"/>
  </r>
  <r>
    <n v="191023"/>
    <n v="28"/>
    <s v="13/03/2021 15:00"/>
    <s v="King Power Stadium"/>
    <s v="Leicester"/>
    <s v="Sheffield United"/>
    <n v="0.392643939"/>
    <n v="1.5989404760000001"/>
    <n v="0"/>
    <n v="1"/>
    <n v="0"/>
    <n v="2"/>
    <x v="1"/>
    <m/>
    <s v="False"/>
    <s v="No"/>
    <s v="No"/>
    <x v="1"/>
    <x v="1"/>
    <s v="A"/>
    <s v="D"/>
    <x v="1"/>
  </r>
  <r>
    <n v="191024"/>
    <n v="28"/>
    <s v="13/03/2021 15:00"/>
    <s v="Old Trafford"/>
    <s v="Man United"/>
    <s v="West Ham"/>
    <n v="2.5996216840000002"/>
    <n v="0.75351126700000004"/>
    <n v="2"/>
    <n v="0"/>
    <n v="3"/>
    <n v="1"/>
    <x v="1"/>
    <m/>
    <s v="False"/>
    <s v="No"/>
    <s v="Yes"/>
    <x v="0"/>
    <x v="1"/>
    <s v="H"/>
    <s v="D"/>
    <x v="1"/>
  </r>
  <r>
    <n v="191025"/>
    <n v="28"/>
    <s v="13/03/2021 15:00"/>
    <s v="St. James' Park"/>
    <s v="Newcastle"/>
    <s v="Aston Villa"/>
    <n v="2.1767887670000001"/>
    <n v="0.77255743700000001"/>
    <n v="2"/>
    <n v="0"/>
    <n v="2"/>
    <n v="1"/>
    <x v="1"/>
    <m/>
    <s v="False"/>
    <s v="No"/>
    <s v="Yes"/>
    <x v="0"/>
    <x v="1"/>
    <s v="H"/>
    <s v="D"/>
    <x v="1"/>
  </r>
  <r>
    <n v="191026"/>
    <n v="28"/>
    <s v="13/03/2021 15:00"/>
    <s v="St. Mary's Stadium"/>
    <s v="Southampton"/>
    <s v="Brighton"/>
    <n v="1.95602381"/>
    <n v="0.39050000000000001"/>
    <n v="1"/>
    <n v="0"/>
    <n v="2"/>
    <n v="0"/>
    <x v="1"/>
    <m/>
    <s v="False"/>
    <s v="No"/>
    <s v="No"/>
    <x v="1"/>
    <x v="1"/>
    <s v="H"/>
    <s v="D"/>
    <x v="1"/>
  </r>
  <r>
    <n v="191027"/>
    <n v="28"/>
    <s v="13/03/2021 15:00"/>
    <s v="Molineux Stadium"/>
    <s v="Wolves"/>
    <s v="Liverpool"/>
    <n v="1.444666056"/>
    <n v="1.108215368"/>
    <n v="1"/>
    <n v="1"/>
    <n v="1"/>
    <n v="1"/>
    <x v="1"/>
    <m/>
    <s v="False"/>
    <s v="No"/>
    <s v="Yes"/>
    <x v="0"/>
    <x v="1"/>
    <s v="D"/>
    <s v="D"/>
    <x v="0"/>
  </r>
  <r>
    <n v="191028"/>
    <n v="29"/>
    <s v="20/03/2021 15:00"/>
    <s v="Amex Stadium"/>
    <s v="Brighton"/>
    <s v="Newcastle"/>
    <n v="1.587146825"/>
    <n v="1.0445479520000001"/>
    <n v="1"/>
    <n v="1"/>
    <n v="2"/>
    <n v="1"/>
    <x v="1"/>
    <m/>
    <s v="False"/>
    <s v="No"/>
    <s v="Yes"/>
    <x v="0"/>
    <x v="1"/>
    <s v="H"/>
    <s v="D"/>
    <x v="1"/>
  </r>
  <r>
    <n v="191029"/>
    <n v="29"/>
    <s v="20/03/2021 15:00"/>
    <s v="Turf Moor"/>
    <s v="Burnley"/>
    <s v="Leicester"/>
    <n v="0.89052849899999997"/>
    <n v="0.58522582999999995"/>
    <n v="0"/>
    <n v="0"/>
    <n v="1"/>
    <n v="1"/>
    <x v="1"/>
    <m/>
    <s v="False"/>
    <s v="No"/>
    <s v="Yes"/>
    <x v="0"/>
    <x v="1"/>
    <s v="D"/>
    <s v="D"/>
    <x v="0"/>
  </r>
  <r>
    <n v="191030"/>
    <n v="29"/>
    <s v="20/03/2021 15:00"/>
    <s v="Selhurst Park"/>
    <s v="Crystal Palace"/>
    <s v="Man United"/>
    <n v="0.61186904799999997"/>
    <n v="1.8670897440000001"/>
    <n v="0"/>
    <n v="1"/>
    <n v="1"/>
    <n v="2"/>
    <x v="1"/>
    <m/>
    <s v="False"/>
    <s v="No"/>
    <s v="Yes"/>
    <x v="0"/>
    <x v="1"/>
    <s v="A"/>
    <s v="D"/>
    <x v="1"/>
  </r>
  <r>
    <n v="191031"/>
    <n v="29"/>
    <s v="20/03/2021 15:00"/>
    <s v="Craven Cottage"/>
    <s v="Fulham"/>
    <s v="Leeds"/>
    <n v="0.47484848499999999"/>
    <n v="0.16957575799999999"/>
    <n v="0"/>
    <n v="0"/>
    <n v="0"/>
    <n v="0"/>
    <x v="1"/>
    <m/>
    <s v="True"/>
    <s v="No"/>
    <s v="No"/>
    <x v="1"/>
    <x v="1"/>
    <s v="D"/>
    <s v="D"/>
    <x v="0"/>
  </r>
  <r>
    <n v="191032"/>
    <n v="29"/>
    <s v="20/03/2021 15:00"/>
    <s v="Anfield"/>
    <s v="Liverpool"/>
    <s v="Chelsea"/>
    <n v="2.3703752499999999"/>
    <n v="0.91180702599999996"/>
    <n v="2"/>
    <n v="0"/>
    <n v="2"/>
    <n v="1"/>
    <x v="1"/>
    <m/>
    <s v="False"/>
    <s v="No"/>
    <s v="Yes"/>
    <x v="0"/>
    <x v="1"/>
    <s v="H"/>
    <s v="D"/>
    <x v="1"/>
  </r>
  <r>
    <n v="191033"/>
    <n v="29"/>
    <s v="20/03/2021 15:00"/>
    <s v="Etihad Stadium"/>
    <s v="Man City"/>
    <s v="Wolves"/>
    <n v="0.250902597"/>
    <n v="0.74517857099999996"/>
    <n v="0"/>
    <n v="0"/>
    <n v="0"/>
    <n v="1"/>
    <x v="1"/>
    <m/>
    <s v="False"/>
    <s v="No"/>
    <s v="No"/>
    <x v="1"/>
    <x v="1"/>
    <s v="A"/>
    <s v="D"/>
    <x v="1"/>
  </r>
  <r>
    <n v="191034"/>
    <n v="29"/>
    <s v="20/03/2021 15:00"/>
    <s v="Bramall Lane"/>
    <s v="Sheffield United"/>
    <s v="Aston Villa"/>
    <n v="1.066098846"/>
    <n v="1.3303243149999999"/>
    <n v="1"/>
    <n v="1"/>
    <n v="1"/>
    <n v="1"/>
    <x v="1"/>
    <m/>
    <s v="False"/>
    <s v="No"/>
    <s v="Yes"/>
    <x v="0"/>
    <x v="1"/>
    <s v="D"/>
    <s v="D"/>
    <x v="0"/>
  </r>
  <r>
    <n v="191035"/>
    <n v="29"/>
    <s v="20/03/2021 15:00"/>
    <s v="Tottenham Hotspur Stadium"/>
    <s v="Tottenham"/>
    <s v="Southampton"/>
    <n v="2.2294088259999998"/>
    <n v="0.75626778800000005"/>
    <n v="2"/>
    <n v="0"/>
    <n v="2"/>
    <n v="1"/>
    <x v="1"/>
    <m/>
    <s v="False"/>
    <s v="No"/>
    <s v="Yes"/>
    <x v="0"/>
    <x v="1"/>
    <s v="H"/>
    <s v="D"/>
    <x v="1"/>
  </r>
  <r>
    <n v="191036"/>
    <n v="29"/>
    <s v="20/03/2021 15:00"/>
    <s v="The Hawthorns"/>
    <s v="West Brom"/>
    <s v="Everton"/>
    <n v="1.395781441"/>
    <n v="1.6593876400000001"/>
    <n v="1"/>
    <n v="1"/>
    <n v="1"/>
    <n v="2"/>
    <x v="1"/>
    <m/>
    <s v="False"/>
    <s v="No"/>
    <s v="Yes"/>
    <x v="0"/>
    <x v="1"/>
    <s v="A"/>
    <s v="D"/>
    <x v="1"/>
  </r>
  <r>
    <n v="191037"/>
    <n v="29"/>
    <s v="20/03/2021 15:00"/>
    <s v="London Stadium"/>
    <s v="West Ham"/>
    <s v="Arsenal"/>
    <n v="0.61967164799999996"/>
    <n v="1.575804473"/>
    <n v="0"/>
    <n v="1"/>
    <n v="1"/>
    <n v="2"/>
    <x v="1"/>
    <m/>
    <s v="False"/>
    <s v="No"/>
    <s v="Yes"/>
    <x v="0"/>
    <x v="1"/>
    <s v="A"/>
    <s v="D"/>
    <x v="1"/>
  </r>
  <r>
    <n v="191038"/>
    <n v="30"/>
    <d v="2021-03-04T15:00:00"/>
    <s v="Emirates Stadium"/>
    <s v="Arsenal"/>
    <s v="Liverpool"/>
    <n v="0.50618334399999998"/>
    <n v="0.747524776"/>
    <n v="0"/>
    <n v="0"/>
    <n v="1"/>
    <n v="1"/>
    <x v="1"/>
    <m/>
    <s v="False"/>
    <s v="No"/>
    <s v="Yes"/>
    <x v="0"/>
    <x v="1"/>
    <s v="D"/>
    <s v="D"/>
    <x v="0"/>
  </r>
  <r>
    <n v="191039"/>
    <n v="30"/>
    <d v="2021-03-04T15:00:00"/>
    <s v="Villa Park"/>
    <s v="Aston Villa"/>
    <s v="Fulham"/>
    <n v="2.0158300589999998"/>
    <n v="0.27141197700000003"/>
    <n v="2"/>
    <n v="0"/>
    <n v="2"/>
    <n v="0"/>
    <x v="1"/>
    <m/>
    <s v="False"/>
    <s v="No"/>
    <s v="No"/>
    <x v="1"/>
    <x v="1"/>
    <s v="H"/>
    <s v="D"/>
    <x v="1"/>
  </r>
  <r>
    <n v="191040"/>
    <n v="30"/>
    <d v="2021-03-04T15:00:00"/>
    <s v="Stamford Bridge"/>
    <s v="Chelsea"/>
    <s v="West Brom"/>
    <n v="1.9847633760000001"/>
    <n v="0.66022807699999997"/>
    <n v="1"/>
    <n v="0"/>
    <n v="2"/>
    <n v="1"/>
    <x v="1"/>
    <m/>
    <s v="False"/>
    <s v="No"/>
    <s v="Yes"/>
    <x v="0"/>
    <x v="1"/>
    <s v="H"/>
    <s v="D"/>
    <x v="1"/>
  </r>
  <r>
    <n v="191041"/>
    <n v="30"/>
    <d v="2021-03-04T15:00:00"/>
    <s v="Goodison Park"/>
    <s v="Everton"/>
    <s v="Crystal Palace"/>
    <n v="1.966722222"/>
    <n v="1.4733055559999999"/>
    <n v="1"/>
    <n v="1"/>
    <n v="2"/>
    <n v="1"/>
    <x v="1"/>
    <m/>
    <s v="False"/>
    <s v="No"/>
    <s v="Yes"/>
    <x v="0"/>
    <x v="1"/>
    <s v="H"/>
    <s v="D"/>
    <x v="1"/>
  </r>
  <r>
    <n v="191042"/>
    <n v="30"/>
    <d v="2021-03-04T15:00:00"/>
    <s v="Elland Road"/>
    <s v="Leeds"/>
    <s v="Sheffield United"/>
    <n v="0.87774034300000003"/>
    <n v="1.2041664329999999"/>
    <n v="0"/>
    <n v="1"/>
    <n v="1"/>
    <n v="1"/>
    <x v="1"/>
    <m/>
    <s v="False"/>
    <s v="No"/>
    <s v="Yes"/>
    <x v="0"/>
    <x v="1"/>
    <s v="D"/>
    <s v="D"/>
    <x v="0"/>
  </r>
  <r>
    <n v="191043"/>
    <n v="30"/>
    <d v="2021-03-04T15:00:00"/>
    <s v="King Power Stadium"/>
    <s v="Leicester"/>
    <s v="Man City"/>
    <n v="0.569880952"/>
    <n v="1.4542738099999999"/>
    <n v="0"/>
    <n v="1"/>
    <n v="1"/>
    <n v="1"/>
    <x v="1"/>
    <m/>
    <s v="False"/>
    <s v="No"/>
    <s v="Yes"/>
    <x v="0"/>
    <x v="1"/>
    <s v="D"/>
    <s v="D"/>
    <x v="0"/>
  </r>
  <r>
    <n v="191044"/>
    <n v="30"/>
    <d v="2021-03-04T15:00:00"/>
    <s v="Old Trafford"/>
    <s v="Man United"/>
    <s v="Brighton"/>
    <n v="2.522857143"/>
    <n v="0.28257142899999999"/>
    <n v="2"/>
    <n v="0"/>
    <n v="3"/>
    <n v="0"/>
    <x v="1"/>
    <m/>
    <s v="False"/>
    <s v="No"/>
    <s v="No"/>
    <x v="1"/>
    <x v="1"/>
    <s v="H"/>
    <s v="D"/>
    <x v="1"/>
  </r>
  <r>
    <n v="191045"/>
    <n v="30"/>
    <d v="2021-03-04T15:00:00"/>
    <s v="St. James' Park"/>
    <s v="Newcastle"/>
    <s v="Tottenham"/>
    <n v="2.113601413"/>
    <n v="1.1461619750000001"/>
    <n v="2"/>
    <n v="1"/>
    <n v="2"/>
    <n v="1"/>
    <x v="1"/>
    <m/>
    <s v="False"/>
    <s v="No"/>
    <s v="Yes"/>
    <x v="0"/>
    <x v="1"/>
    <s v="H"/>
    <s v="D"/>
    <x v="1"/>
  </r>
  <r>
    <n v="191046"/>
    <n v="30"/>
    <d v="2021-03-04T15:00:00"/>
    <s v="St. Mary's Stadium"/>
    <s v="Southampton"/>
    <s v="Burnley"/>
    <n v="1.9535"/>
    <n v="0.48109523799999998"/>
    <n v="1"/>
    <n v="0"/>
    <n v="2"/>
    <n v="0"/>
    <x v="1"/>
    <m/>
    <s v="False"/>
    <s v="No"/>
    <s v="No"/>
    <x v="1"/>
    <x v="1"/>
    <s v="H"/>
    <s v="D"/>
    <x v="1"/>
  </r>
  <r>
    <n v="191047"/>
    <n v="30"/>
    <d v="2021-03-04T15:00:00"/>
    <s v="Molineux Stadium"/>
    <s v="Wolves"/>
    <s v="West Ham"/>
    <n v="1.1650947110000001"/>
    <n v="0.77644200200000002"/>
    <n v="1"/>
    <n v="0"/>
    <n v="1"/>
    <n v="1"/>
    <x v="1"/>
    <m/>
    <s v="False"/>
    <s v="No"/>
    <s v="Yes"/>
    <x v="0"/>
    <x v="1"/>
    <s v="D"/>
    <s v="D"/>
    <x v="0"/>
  </r>
  <r>
    <n v="191048"/>
    <n v="31"/>
    <d v="2021-10-04T15:00:00"/>
    <s v="Amex Stadium"/>
    <s v="Brighton"/>
    <s v="Everton"/>
    <n v="1.042542208"/>
    <n v="1.077063492"/>
    <n v="1"/>
    <n v="1"/>
    <n v="1"/>
    <n v="1"/>
    <x v="1"/>
    <m/>
    <s v="False"/>
    <s v="No"/>
    <s v="Yes"/>
    <x v="0"/>
    <x v="1"/>
    <s v="D"/>
    <s v="D"/>
    <x v="0"/>
  </r>
  <r>
    <n v="191049"/>
    <n v="31"/>
    <d v="2021-10-04T15:00:00"/>
    <s v="Turf Moor"/>
    <s v="Burnley"/>
    <s v="Newcastle"/>
    <n v="0.98869444399999995"/>
    <n v="1.075762238"/>
    <n v="0"/>
    <n v="1"/>
    <n v="1"/>
    <n v="1"/>
    <x v="1"/>
    <m/>
    <s v="False"/>
    <s v="No"/>
    <s v="Yes"/>
    <x v="0"/>
    <x v="1"/>
    <s v="D"/>
    <s v="D"/>
    <x v="0"/>
  </r>
  <r>
    <n v="191050"/>
    <n v="31"/>
    <d v="2021-10-04T15:00:00"/>
    <s v="Selhurst Park"/>
    <s v="Crystal Palace"/>
    <s v="Chelsea"/>
    <n v="9.0637362999999999E-2"/>
    <n v="1.7991666669999999"/>
    <n v="0"/>
    <n v="1"/>
    <n v="0"/>
    <n v="2"/>
    <x v="1"/>
    <m/>
    <s v="False"/>
    <s v="No"/>
    <s v="No"/>
    <x v="1"/>
    <x v="1"/>
    <s v="A"/>
    <s v="D"/>
    <x v="1"/>
  </r>
  <r>
    <n v="191051"/>
    <n v="31"/>
    <d v="2021-10-04T15:00:00"/>
    <s v="Craven Cottage"/>
    <s v="Fulham"/>
    <s v="Wolves"/>
    <n v="0.88533333299999994"/>
    <n v="0.61306349199999999"/>
    <n v="0"/>
    <n v="0"/>
    <n v="1"/>
    <n v="1"/>
    <x v="1"/>
    <m/>
    <s v="False"/>
    <s v="No"/>
    <s v="Yes"/>
    <x v="0"/>
    <x v="1"/>
    <s v="D"/>
    <s v="D"/>
    <x v="0"/>
  </r>
  <r>
    <n v="191052"/>
    <n v="31"/>
    <d v="2021-10-04T15:00:00"/>
    <s v="Anfield"/>
    <s v="Liverpool"/>
    <s v="Aston Villa"/>
    <n v="1.95482931"/>
    <n v="0.896313464"/>
    <n v="1"/>
    <n v="0"/>
    <n v="2"/>
    <n v="1"/>
    <x v="1"/>
    <m/>
    <s v="False"/>
    <s v="No"/>
    <s v="Yes"/>
    <x v="0"/>
    <x v="1"/>
    <s v="H"/>
    <s v="D"/>
    <x v="1"/>
  </r>
  <r>
    <n v="191053"/>
    <n v="31"/>
    <d v="2021-10-04T15:00:00"/>
    <s v="Etihad Stadium"/>
    <s v="Man City"/>
    <s v="Leeds"/>
    <n v="0.02"/>
    <n v="1.364920635"/>
    <n v="0"/>
    <n v="1"/>
    <n v="0"/>
    <n v="1"/>
    <x v="1"/>
    <m/>
    <s v="False"/>
    <s v="No"/>
    <s v="No"/>
    <x v="1"/>
    <x v="1"/>
    <s v="A"/>
    <s v="D"/>
    <x v="1"/>
  </r>
  <r>
    <n v="191054"/>
    <n v="31"/>
    <d v="2021-10-04T15:00:00"/>
    <s v="Bramall Lane"/>
    <s v="Sheffield United"/>
    <s v="Arsenal"/>
    <n v="1.3162930399999999"/>
    <n v="0.38673665200000001"/>
    <n v="1"/>
    <n v="0"/>
    <n v="1"/>
    <n v="0"/>
    <x v="1"/>
    <m/>
    <s v="False"/>
    <s v="No"/>
    <s v="No"/>
    <x v="1"/>
    <x v="1"/>
    <s v="H"/>
    <s v="D"/>
    <x v="1"/>
  </r>
  <r>
    <n v="191055"/>
    <n v="31"/>
    <d v="2021-10-04T15:00:00"/>
    <s v="Tottenham Hotspur Stadium"/>
    <s v="Tottenham"/>
    <s v="Man United"/>
    <n v="1.975817433"/>
    <n v="1.8100898270000001"/>
    <n v="1"/>
    <n v="1"/>
    <n v="2"/>
    <n v="2"/>
    <x v="1"/>
    <m/>
    <s v="False"/>
    <s v="No"/>
    <s v="Yes"/>
    <x v="0"/>
    <x v="1"/>
    <s v="D"/>
    <s v="D"/>
    <x v="0"/>
  </r>
  <r>
    <n v="191056"/>
    <n v="31"/>
    <d v="2021-10-04T15:00:00"/>
    <s v="The Hawthorns"/>
    <s v="West Brom"/>
    <s v="Southampton"/>
    <n v="2.0815566379999999"/>
    <n v="0.75356859799999998"/>
    <n v="2"/>
    <n v="0"/>
    <n v="2"/>
    <n v="1"/>
    <x v="1"/>
    <m/>
    <s v="False"/>
    <s v="No"/>
    <s v="Yes"/>
    <x v="0"/>
    <x v="1"/>
    <s v="H"/>
    <s v="D"/>
    <x v="1"/>
  </r>
  <r>
    <n v="191057"/>
    <n v="31"/>
    <d v="2021-10-04T15:00:00"/>
    <s v="London Stadium"/>
    <s v="West Ham"/>
    <s v="Leicester"/>
    <n v="1.6733788709999999"/>
    <n v="0.97368290000000002"/>
    <n v="1"/>
    <n v="0"/>
    <n v="2"/>
    <n v="1"/>
    <x v="1"/>
    <m/>
    <s v="False"/>
    <s v="No"/>
    <s v="Yes"/>
    <x v="0"/>
    <x v="1"/>
    <s v="H"/>
    <s v="D"/>
    <x v="1"/>
  </r>
  <r>
    <n v="191058"/>
    <n v="32"/>
    <s v="17/04/2021 15:00"/>
    <s v="Emirates Stadium"/>
    <s v="Arsenal"/>
    <s v="Fulham"/>
    <n v="3.0344125040000001"/>
    <n v="0.96015079400000003"/>
    <n v="3"/>
    <n v="0"/>
    <n v="3"/>
    <n v="1"/>
    <x v="1"/>
    <m/>
    <s v="False"/>
    <s v="No"/>
    <s v="Yes"/>
    <x v="0"/>
    <x v="1"/>
    <s v="H"/>
    <s v="D"/>
    <x v="1"/>
  </r>
  <r>
    <n v="191059"/>
    <n v="32"/>
    <s v="17/04/2021 15:00"/>
    <s v="Villa Park"/>
    <s v="Aston Villa"/>
    <s v="Man City"/>
    <n v="1.0151666669999999"/>
    <n v="1.306464286"/>
    <n v="1"/>
    <n v="1"/>
    <n v="1"/>
    <n v="1"/>
    <x v="1"/>
    <m/>
    <s v="False"/>
    <s v="No"/>
    <s v="Yes"/>
    <x v="0"/>
    <x v="1"/>
    <s v="D"/>
    <s v="D"/>
    <x v="0"/>
  </r>
  <r>
    <n v="191060"/>
    <n v="32"/>
    <s v="17/04/2021 15:00"/>
    <s v="Stamford Bridge"/>
    <s v="Chelsea"/>
    <s v="Brighton"/>
    <n v="1.3975454549999999"/>
    <n v="0.57716666699999997"/>
    <n v="1"/>
    <n v="0"/>
    <n v="1"/>
    <n v="1"/>
    <x v="1"/>
    <m/>
    <s v="False"/>
    <s v="No"/>
    <s v="Yes"/>
    <x v="0"/>
    <x v="1"/>
    <s v="D"/>
    <s v="D"/>
    <x v="0"/>
  </r>
  <r>
    <n v="191061"/>
    <n v="32"/>
    <s v="17/04/2021 15:00"/>
    <s v="Goodison Park"/>
    <s v="Everton"/>
    <s v="Tottenham"/>
    <n v="0.60515480399999999"/>
    <n v="0.85109085399999995"/>
    <n v="0"/>
    <n v="0"/>
    <n v="1"/>
    <n v="1"/>
    <x v="1"/>
    <m/>
    <s v="False"/>
    <s v="No"/>
    <s v="Yes"/>
    <x v="0"/>
    <x v="1"/>
    <s v="D"/>
    <s v="D"/>
    <x v="0"/>
  </r>
  <r>
    <n v="191062"/>
    <n v="32"/>
    <s v="17/04/2021 15:00"/>
    <s v="Elland Road"/>
    <s v="Leeds"/>
    <s v="Liverpool"/>
    <n v="0.71286229300000004"/>
    <n v="1.9028679100000001"/>
    <n v="0"/>
    <n v="1"/>
    <n v="1"/>
    <n v="2"/>
    <x v="1"/>
    <m/>
    <s v="False"/>
    <s v="No"/>
    <s v="Yes"/>
    <x v="0"/>
    <x v="1"/>
    <s v="A"/>
    <s v="D"/>
    <x v="1"/>
  </r>
  <r>
    <n v="191063"/>
    <n v="32"/>
    <s v="17/04/2021 15:00"/>
    <s v="King Power Stadium"/>
    <s v="Leicester"/>
    <s v="West Brom"/>
    <n v="1.028318182"/>
    <n v="1.772411977"/>
    <n v="1"/>
    <n v="1"/>
    <n v="1"/>
    <n v="2"/>
    <x v="1"/>
    <m/>
    <s v="False"/>
    <s v="No"/>
    <s v="Yes"/>
    <x v="0"/>
    <x v="1"/>
    <s v="A"/>
    <s v="D"/>
    <x v="1"/>
  </r>
  <r>
    <n v="191064"/>
    <n v="32"/>
    <s v="17/04/2021 15:00"/>
    <s v="Old Trafford"/>
    <s v="Man United"/>
    <s v="Burnley"/>
    <n v="3.7050000000000001"/>
    <n v="1.361035714"/>
    <n v="3"/>
    <n v="1"/>
    <n v="4"/>
    <n v="1"/>
    <x v="1"/>
    <m/>
    <s v="False"/>
    <s v="No"/>
    <s v="Yes"/>
    <x v="0"/>
    <x v="1"/>
    <s v="H"/>
    <s v="D"/>
    <x v="1"/>
  </r>
  <r>
    <n v="191065"/>
    <n v="32"/>
    <s v="17/04/2021 15:00"/>
    <s v="St. James' Park"/>
    <s v="Newcastle"/>
    <s v="West Ham"/>
    <n v="1.566437399"/>
    <n v="1.1464883450000001"/>
    <n v="1"/>
    <n v="1"/>
    <n v="2"/>
    <n v="1"/>
    <x v="1"/>
    <m/>
    <s v="False"/>
    <s v="No"/>
    <s v="Yes"/>
    <x v="0"/>
    <x v="1"/>
    <s v="H"/>
    <s v="D"/>
    <x v="1"/>
  </r>
  <r>
    <n v="191066"/>
    <n v="32"/>
    <s v="17/04/2021 15:00"/>
    <s v="St. Mary's Stadium"/>
    <s v="Southampton"/>
    <s v="Crystal Palace"/>
    <n v="1.932238095"/>
    <n v="0.61180952399999999"/>
    <n v="1"/>
    <n v="0"/>
    <n v="2"/>
    <n v="1"/>
    <x v="1"/>
    <m/>
    <s v="False"/>
    <s v="No"/>
    <s v="Yes"/>
    <x v="0"/>
    <x v="1"/>
    <s v="H"/>
    <s v="D"/>
    <x v="1"/>
  </r>
  <r>
    <n v="191067"/>
    <n v="32"/>
    <s v="17/04/2021 15:00"/>
    <s v="Molineux Stadium"/>
    <s v="Wolves"/>
    <s v="Sheffield United"/>
    <n v="0.98545664499999996"/>
    <n v="0.63227904000000001"/>
    <n v="0"/>
    <n v="0"/>
    <n v="1"/>
    <n v="1"/>
    <x v="1"/>
    <m/>
    <s v="False"/>
    <s v="No"/>
    <s v="Yes"/>
    <x v="0"/>
    <x v="1"/>
    <s v="D"/>
    <s v="D"/>
    <x v="0"/>
  </r>
  <r>
    <n v="191068"/>
    <n v="33"/>
    <s v="24/04/2021 15:00"/>
    <s v="Emirates Stadium"/>
    <s v="Arsenal"/>
    <s v="Everton"/>
    <n v="2.803270119"/>
    <n v="1.1336727440000001"/>
    <n v="2"/>
    <n v="1"/>
    <n v="3"/>
    <n v="1"/>
    <x v="1"/>
    <m/>
    <s v="False"/>
    <s v="No"/>
    <s v="Yes"/>
    <x v="0"/>
    <x v="1"/>
    <s v="H"/>
    <s v="D"/>
    <x v="1"/>
  </r>
  <r>
    <n v="191069"/>
    <n v="33"/>
    <s v="24/04/2021 15:00"/>
    <s v="Villa Park"/>
    <s v="Aston Villa"/>
    <s v="West Brom"/>
    <n v="1.7140092410000001"/>
    <n v="0.97055559700000005"/>
    <n v="1"/>
    <n v="0"/>
    <n v="2"/>
    <n v="1"/>
    <x v="1"/>
    <m/>
    <s v="False"/>
    <s v="No"/>
    <s v="Yes"/>
    <x v="0"/>
    <x v="1"/>
    <s v="H"/>
    <s v="D"/>
    <x v="1"/>
  </r>
  <r>
    <n v="191070"/>
    <n v="33"/>
    <s v="24/04/2021 15:00"/>
    <s v="Craven Cottage"/>
    <s v="Fulham"/>
    <s v="Tottenham"/>
    <n v="0.68133333299999999"/>
    <n v="1.663"/>
    <n v="0"/>
    <n v="1"/>
    <n v="1"/>
    <n v="2"/>
    <x v="1"/>
    <m/>
    <s v="False"/>
    <s v="No"/>
    <s v="Yes"/>
    <x v="0"/>
    <x v="1"/>
    <s v="A"/>
    <s v="D"/>
    <x v="1"/>
  </r>
  <r>
    <n v="191071"/>
    <n v="33"/>
    <s v="24/04/2021 15:00"/>
    <s v="Elland Road"/>
    <s v="Leeds"/>
    <s v="Man United"/>
    <n v="1.352487679"/>
    <n v="1.632496725"/>
    <n v="1"/>
    <n v="1"/>
    <n v="1"/>
    <n v="2"/>
    <x v="1"/>
    <m/>
    <s v="False"/>
    <s v="No"/>
    <s v="Yes"/>
    <x v="0"/>
    <x v="1"/>
    <s v="A"/>
    <s v="D"/>
    <x v="1"/>
  </r>
  <r>
    <n v="191072"/>
    <n v="33"/>
    <s v="24/04/2021 15:00"/>
    <s v="King Power Stadium"/>
    <s v="Leicester"/>
    <s v="Crystal Palace"/>
    <n v="1.0576031749999999"/>
    <n v="1.5134285709999999"/>
    <n v="1"/>
    <n v="1"/>
    <n v="1"/>
    <n v="2"/>
    <x v="1"/>
    <m/>
    <s v="False"/>
    <s v="No"/>
    <s v="Yes"/>
    <x v="0"/>
    <x v="1"/>
    <s v="A"/>
    <s v="D"/>
    <x v="1"/>
  </r>
  <r>
    <n v="191073"/>
    <n v="33"/>
    <s v="24/04/2021 15:00"/>
    <s v="Anfield"/>
    <s v="Liverpool"/>
    <s v="Newcastle"/>
    <n v="2.8025159290000001"/>
    <n v="1.0456643080000001"/>
    <n v="2"/>
    <n v="1"/>
    <n v="3"/>
    <n v="1"/>
    <x v="1"/>
    <m/>
    <s v="False"/>
    <s v="No"/>
    <s v="Yes"/>
    <x v="0"/>
    <x v="1"/>
    <s v="H"/>
    <s v="D"/>
    <x v="1"/>
  </r>
  <r>
    <n v="191074"/>
    <n v="33"/>
    <s v="24/04/2021 15:00"/>
    <s v="Etihad Stadium"/>
    <s v="Man City"/>
    <s v="Southampton"/>
    <n v="1.565833333"/>
    <n v="1.5465833330000001"/>
    <n v="1"/>
    <n v="1"/>
    <n v="2"/>
    <n v="2"/>
    <x v="1"/>
    <m/>
    <s v="False"/>
    <s v="No"/>
    <s v="Yes"/>
    <x v="0"/>
    <x v="1"/>
    <s v="D"/>
    <s v="D"/>
    <x v="0"/>
  </r>
  <r>
    <n v="191075"/>
    <n v="33"/>
    <s v="24/04/2021 15:00"/>
    <s v="Bramall Lane"/>
    <s v="Sheffield United"/>
    <s v="Brighton"/>
    <n v="2.4561666670000002"/>
    <n v="0.89416269800000003"/>
    <n v="2"/>
    <n v="0"/>
    <n v="2"/>
    <n v="1"/>
    <x v="1"/>
    <m/>
    <s v="False"/>
    <s v="No"/>
    <s v="Yes"/>
    <x v="0"/>
    <x v="1"/>
    <s v="H"/>
    <s v="D"/>
    <x v="1"/>
  </r>
  <r>
    <n v="191076"/>
    <n v="33"/>
    <s v="24/04/2021 15:00"/>
    <s v="London Stadium"/>
    <s v="West Ham"/>
    <s v="Chelsea"/>
    <n v="1.301893024"/>
    <n v="1.4538609849999999"/>
    <n v="1"/>
    <n v="1"/>
    <n v="1"/>
    <n v="1"/>
    <x v="1"/>
    <m/>
    <s v="False"/>
    <s v="No"/>
    <s v="Yes"/>
    <x v="0"/>
    <x v="1"/>
    <s v="D"/>
    <s v="D"/>
    <x v="0"/>
  </r>
  <r>
    <n v="191077"/>
    <n v="33"/>
    <s v="24/04/2021 15:00"/>
    <s v="Molineux Stadium"/>
    <s v="Wolves"/>
    <s v="Burnley"/>
    <n v="1.851166667"/>
    <n v="8.0000000000000002E-3"/>
    <n v="1"/>
    <n v="0"/>
    <n v="2"/>
    <n v="0"/>
    <x v="1"/>
    <m/>
    <s v="False"/>
    <s v="No"/>
    <s v="No"/>
    <x v="1"/>
    <x v="1"/>
    <s v="H"/>
    <s v="D"/>
    <x v="1"/>
  </r>
  <r>
    <n v="191078"/>
    <n v="34"/>
    <d v="2021-01-05T15:00:00"/>
    <s v="Amex Stadium"/>
    <s v="Brighton"/>
    <s v="Leeds"/>
    <n v="1.064321429"/>
    <n v="1.3001626980000001"/>
    <n v="1"/>
    <n v="1"/>
    <n v="1"/>
    <n v="1"/>
    <x v="1"/>
    <m/>
    <s v="False"/>
    <s v="No"/>
    <s v="Yes"/>
    <x v="0"/>
    <x v="1"/>
    <s v="D"/>
    <s v="D"/>
    <x v="0"/>
  </r>
  <r>
    <n v="191079"/>
    <n v="34"/>
    <d v="2021-01-05T15:00:00"/>
    <s v="Turf Moor"/>
    <s v="Burnley"/>
    <s v="West Ham"/>
    <n v="0.755833333"/>
    <n v="1.6729206350000001"/>
    <n v="0"/>
    <n v="1"/>
    <n v="1"/>
    <n v="2"/>
    <x v="1"/>
    <m/>
    <s v="False"/>
    <s v="No"/>
    <s v="Yes"/>
    <x v="0"/>
    <x v="1"/>
    <s v="A"/>
    <s v="D"/>
    <x v="1"/>
  </r>
  <r>
    <n v="191080"/>
    <n v="34"/>
    <d v="2021-01-05T15:00:00"/>
    <s v="Stamford Bridge"/>
    <s v="Chelsea"/>
    <s v="Fulham"/>
    <n v="2.4882045449999999"/>
    <n v="1.719042929"/>
    <n v="2"/>
    <n v="1"/>
    <n v="2"/>
    <n v="2"/>
    <x v="1"/>
    <m/>
    <s v="False"/>
    <s v="No"/>
    <s v="Yes"/>
    <x v="0"/>
    <x v="1"/>
    <s v="D"/>
    <s v="D"/>
    <x v="0"/>
  </r>
  <r>
    <n v="191081"/>
    <n v="34"/>
    <d v="2021-01-05T15:00:00"/>
    <s v="Selhurst Park"/>
    <s v="Crystal Palace"/>
    <s v="Man City"/>
    <n v="2.042880952"/>
    <n v="1.018333333"/>
    <n v="2"/>
    <n v="1"/>
    <n v="2"/>
    <n v="1"/>
    <x v="1"/>
    <m/>
    <s v="False"/>
    <s v="No"/>
    <s v="Yes"/>
    <x v="0"/>
    <x v="1"/>
    <s v="H"/>
    <s v="D"/>
    <x v="1"/>
  </r>
  <r>
    <n v="191082"/>
    <n v="34"/>
    <d v="2021-01-05T15:00:00"/>
    <s v="Goodison Park"/>
    <s v="Everton"/>
    <s v="Aston Villa"/>
    <n v="0.87474780900000004"/>
    <n v="1.2849704820000001"/>
    <n v="0"/>
    <n v="1"/>
    <n v="1"/>
    <n v="1"/>
    <x v="1"/>
    <m/>
    <s v="False"/>
    <s v="No"/>
    <s v="Yes"/>
    <x v="0"/>
    <x v="1"/>
    <s v="D"/>
    <s v="D"/>
    <x v="0"/>
  </r>
  <r>
    <n v="191083"/>
    <n v="34"/>
    <d v="2021-01-05T15:00:00"/>
    <s v="Old Trafford"/>
    <s v="Man United"/>
    <s v="Liverpool"/>
    <n v="1.129548424"/>
    <n v="0.66987096199999996"/>
    <n v="1"/>
    <n v="0"/>
    <n v="1"/>
    <n v="1"/>
    <x v="1"/>
    <m/>
    <s v="False"/>
    <s v="No"/>
    <s v="Yes"/>
    <x v="0"/>
    <x v="1"/>
    <s v="D"/>
    <s v="D"/>
    <x v="0"/>
  </r>
  <r>
    <n v="191084"/>
    <n v="34"/>
    <d v="2021-01-05T15:00:00"/>
    <s v="St. James' Park"/>
    <s v="Newcastle"/>
    <s v="Arsenal"/>
    <n v="1.08648557"/>
    <n v="0.99308835600000001"/>
    <n v="1"/>
    <n v="0"/>
    <n v="1"/>
    <n v="1"/>
    <x v="1"/>
    <m/>
    <s v="False"/>
    <s v="No"/>
    <s v="Yes"/>
    <x v="0"/>
    <x v="1"/>
    <s v="D"/>
    <s v="D"/>
    <x v="0"/>
  </r>
  <r>
    <n v="191085"/>
    <n v="34"/>
    <d v="2021-01-05T15:00:00"/>
    <s v="St. Mary's Stadium"/>
    <s v="Southampton"/>
    <s v="Leicester"/>
    <n v="1.7266518200000001"/>
    <n v="1.4392399819999999"/>
    <n v="1"/>
    <n v="1"/>
    <n v="2"/>
    <n v="1"/>
    <x v="1"/>
    <m/>
    <s v="False"/>
    <s v="No"/>
    <s v="Yes"/>
    <x v="0"/>
    <x v="1"/>
    <s v="H"/>
    <s v="D"/>
    <x v="1"/>
  </r>
  <r>
    <n v="191086"/>
    <n v="34"/>
    <d v="2021-01-05T15:00:00"/>
    <s v="Tottenham Hotspur Stadium"/>
    <s v="Tottenham"/>
    <s v="Sheffield United"/>
    <n v="1.424519841"/>
    <n v="1.6362514429999999"/>
    <n v="1"/>
    <n v="1"/>
    <n v="1"/>
    <n v="2"/>
    <x v="1"/>
    <m/>
    <s v="False"/>
    <s v="No"/>
    <s v="Yes"/>
    <x v="0"/>
    <x v="1"/>
    <s v="A"/>
    <s v="D"/>
    <x v="1"/>
  </r>
  <r>
    <n v="191087"/>
    <n v="34"/>
    <d v="2021-01-05T15:00:00"/>
    <s v="The Hawthorns"/>
    <s v="West Brom"/>
    <s v="Wolves"/>
    <n v="1.28672841"/>
    <n v="0.71440542799999995"/>
    <n v="1"/>
    <n v="0"/>
    <n v="1"/>
    <n v="1"/>
    <x v="1"/>
    <m/>
    <s v="False"/>
    <s v="No"/>
    <s v="Yes"/>
    <x v="0"/>
    <x v="1"/>
    <s v="D"/>
    <s v="D"/>
    <x v="0"/>
  </r>
  <r>
    <n v="191088"/>
    <n v="35"/>
    <d v="2021-08-05T15:00:00"/>
    <s v="Emirates Stadium"/>
    <s v="Arsenal"/>
    <s v="West Brom"/>
    <n v="2.0307110110000002"/>
    <n v="0.22911949400000001"/>
    <n v="2"/>
    <n v="0"/>
    <n v="2"/>
    <n v="0"/>
    <x v="1"/>
    <m/>
    <s v="False"/>
    <s v="No"/>
    <s v="No"/>
    <x v="1"/>
    <x v="1"/>
    <s v="H"/>
    <s v="D"/>
    <x v="1"/>
  </r>
  <r>
    <n v="191089"/>
    <n v="35"/>
    <d v="2021-08-05T15:00:00"/>
    <s v="Villa Park"/>
    <s v="Aston Villa"/>
    <s v="Man United"/>
    <n v="0.73511248500000004"/>
    <n v="1.1213375219999999"/>
    <n v="0"/>
    <n v="1"/>
    <n v="1"/>
    <n v="1"/>
    <x v="1"/>
    <m/>
    <s v="False"/>
    <s v="No"/>
    <s v="Yes"/>
    <x v="0"/>
    <x v="1"/>
    <s v="D"/>
    <s v="D"/>
    <x v="0"/>
  </r>
  <r>
    <n v="191090"/>
    <n v="35"/>
    <d v="2021-08-05T15:00:00"/>
    <s v="Craven Cottage"/>
    <s v="Fulham"/>
    <s v="Burnley"/>
    <n v="2.438952381"/>
    <n v="0.31911904800000002"/>
    <n v="2"/>
    <n v="0"/>
    <n v="2"/>
    <n v="0"/>
    <x v="1"/>
    <m/>
    <s v="False"/>
    <s v="No"/>
    <s v="No"/>
    <x v="1"/>
    <x v="1"/>
    <s v="H"/>
    <s v="D"/>
    <x v="1"/>
  </r>
  <r>
    <n v="191091"/>
    <n v="35"/>
    <d v="2021-08-05T15:00:00"/>
    <s v="Elland Road"/>
    <s v="Leeds"/>
    <s v="Tottenham"/>
    <n v="1.4658799259999999"/>
    <n v="0.93602450299999995"/>
    <n v="1"/>
    <n v="0"/>
    <n v="1"/>
    <n v="1"/>
    <x v="1"/>
    <m/>
    <s v="False"/>
    <s v="No"/>
    <s v="Yes"/>
    <x v="0"/>
    <x v="1"/>
    <s v="D"/>
    <s v="D"/>
    <x v="0"/>
  </r>
  <r>
    <n v="191092"/>
    <n v="35"/>
    <d v="2021-08-05T15:00:00"/>
    <s v="King Power Stadium"/>
    <s v="Leicester"/>
    <s v="Newcastle"/>
    <n v="1.0265874129999999"/>
    <n v="0.81002435100000003"/>
    <n v="1"/>
    <n v="0"/>
    <n v="1"/>
    <n v="1"/>
    <x v="1"/>
    <m/>
    <s v="False"/>
    <s v="No"/>
    <s v="Yes"/>
    <x v="0"/>
    <x v="1"/>
    <s v="D"/>
    <s v="D"/>
    <x v="0"/>
  </r>
  <r>
    <n v="191093"/>
    <n v="35"/>
    <d v="2021-08-05T15:00:00"/>
    <s v="Anfield"/>
    <s v="Liverpool"/>
    <s v="Southampton"/>
    <n v="2.0566566769999999"/>
    <n v="1.159938728"/>
    <n v="2"/>
    <n v="1"/>
    <n v="2"/>
    <n v="1"/>
    <x v="1"/>
    <m/>
    <s v="False"/>
    <s v="No"/>
    <s v="Yes"/>
    <x v="0"/>
    <x v="1"/>
    <s v="H"/>
    <s v="D"/>
    <x v="1"/>
  </r>
  <r>
    <n v="191094"/>
    <n v="35"/>
    <d v="2021-08-05T15:00:00"/>
    <s v="Etihad Stadium"/>
    <s v="Man City"/>
    <s v="Chelsea"/>
    <n v="0.68823015899999995"/>
    <n v="1.693309524"/>
    <n v="0"/>
    <n v="1"/>
    <n v="1"/>
    <n v="2"/>
    <x v="1"/>
    <m/>
    <s v="False"/>
    <s v="No"/>
    <s v="Yes"/>
    <x v="0"/>
    <x v="1"/>
    <s v="A"/>
    <s v="D"/>
    <x v="1"/>
  </r>
  <r>
    <n v="191095"/>
    <n v="35"/>
    <d v="2021-08-05T15:00:00"/>
    <s v="Bramall Lane"/>
    <s v="Sheffield United"/>
    <s v="Crystal Palace"/>
    <n v="1.84832215"/>
    <n v="1.3934372850000001"/>
    <n v="1"/>
    <n v="1"/>
    <n v="2"/>
    <n v="1"/>
    <x v="1"/>
    <m/>
    <s v="False"/>
    <s v="No"/>
    <s v="Yes"/>
    <x v="0"/>
    <x v="1"/>
    <s v="H"/>
    <s v="D"/>
    <x v="1"/>
  </r>
  <r>
    <n v="191096"/>
    <n v="35"/>
    <d v="2021-08-05T15:00:00"/>
    <s v="London Stadium"/>
    <s v="West Ham"/>
    <s v="Everton"/>
    <n v="1.3844304169999999"/>
    <n v="1.760305389"/>
    <n v="1"/>
    <n v="1"/>
    <n v="1"/>
    <n v="2"/>
    <x v="1"/>
    <m/>
    <s v="False"/>
    <s v="No"/>
    <s v="Yes"/>
    <x v="0"/>
    <x v="1"/>
    <s v="A"/>
    <s v="D"/>
    <x v="1"/>
  </r>
  <r>
    <n v="191097"/>
    <n v="35"/>
    <d v="2021-08-05T15:00:00"/>
    <s v="Molineux Stadium"/>
    <s v="Wolves"/>
    <s v="Brighton"/>
    <n v="2.2897500000000002"/>
    <n v="0.48998484799999997"/>
    <n v="2"/>
    <n v="0"/>
    <n v="2"/>
    <n v="0"/>
    <x v="1"/>
    <m/>
    <s v="False"/>
    <s v="No"/>
    <s v="No"/>
    <x v="1"/>
    <x v="1"/>
    <s v="H"/>
    <s v="D"/>
    <x v="1"/>
  </r>
  <r>
    <n v="191098"/>
    <n v="36"/>
    <d v="2021-11-05T19:45:00"/>
    <s v="Amex Stadium"/>
    <s v="Brighton"/>
    <s v="West Ham"/>
    <n v="1.1205000000000001"/>
    <n v="1.6365000000000001"/>
    <n v="1"/>
    <n v="1"/>
    <n v="1"/>
    <n v="2"/>
    <x v="1"/>
    <m/>
    <s v="False"/>
    <s v="No"/>
    <s v="Yes"/>
    <x v="0"/>
    <x v="1"/>
    <s v="A"/>
    <s v="D"/>
    <x v="1"/>
  </r>
  <r>
    <n v="191099"/>
    <n v="36"/>
    <d v="2021-11-05T19:45:00"/>
    <s v="Turf Moor"/>
    <s v="Burnley"/>
    <s v="Leeds"/>
    <n v="0.87607395399999999"/>
    <n v="0.87225696500000005"/>
    <n v="0"/>
    <n v="0"/>
    <n v="1"/>
    <n v="1"/>
    <x v="1"/>
    <m/>
    <s v="False"/>
    <s v="No"/>
    <s v="Yes"/>
    <x v="0"/>
    <x v="1"/>
    <s v="D"/>
    <s v="D"/>
    <x v="0"/>
  </r>
  <r>
    <n v="191100"/>
    <n v="36"/>
    <d v="2021-11-05T19:45:00"/>
    <s v="Goodison Park"/>
    <s v="Everton"/>
    <s v="Sheffield United"/>
    <n v="1.3361017040000001"/>
    <n v="2.0927619050000001"/>
    <n v="1"/>
    <n v="2"/>
    <n v="1"/>
    <n v="2"/>
    <x v="1"/>
    <m/>
    <s v="False"/>
    <s v="No"/>
    <s v="Yes"/>
    <x v="0"/>
    <x v="1"/>
    <s v="A"/>
    <s v="D"/>
    <x v="1"/>
  </r>
  <r>
    <n v="191101"/>
    <n v="36"/>
    <d v="2021-11-05T20:00:00"/>
    <s v="Old Trafford"/>
    <s v="Man United"/>
    <s v="Leicester"/>
    <n v="1.7481398319999999"/>
    <n v="0.75944949500000003"/>
    <n v="1"/>
    <n v="0"/>
    <n v="2"/>
    <n v="1"/>
    <x v="1"/>
    <m/>
    <s v="False"/>
    <s v="No"/>
    <s v="Yes"/>
    <x v="0"/>
    <x v="1"/>
    <s v="H"/>
    <s v="D"/>
    <x v="1"/>
  </r>
  <r>
    <n v="191102"/>
    <n v="36"/>
    <d v="2021-11-05T20:00:00"/>
    <s v="The Hawthorns"/>
    <s v="West Brom"/>
    <s v="Liverpool"/>
    <n v="1.2950857200000001"/>
    <n v="1.3946805689999999"/>
    <n v="1"/>
    <n v="1"/>
    <n v="1"/>
    <n v="1"/>
    <x v="1"/>
    <m/>
    <s v="False"/>
    <s v="No"/>
    <s v="Yes"/>
    <x v="0"/>
    <x v="1"/>
    <s v="D"/>
    <s v="D"/>
    <x v="0"/>
  </r>
  <r>
    <n v="191103"/>
    <n v="36"/>
    <d v="2021-12-05T19:45:00"/>
    <s v="Stamford Bridge"/>
    <s v="Chelsea"/>
    <s v="Arsenal"/>
    <n v="1.2568937309999999"/>
    <n v="1.5580833059999999"/>
    <n v="1"/>
    <n v="1"/>
    <n v="1"/>
    <n v="2"/>
    <x v="1"/>
    <m/>
    <s v="False"/>
    <s v="No"/>
    <s v="Yes"/>
    <x v="0"/>
    <x v="1"/>
    <s v="A"/>
    <s v="D"/>
    <x v="1"/>
  </r>
  <r>
    <n v="191104"/>
    <n v="36"/>
    <d v="2021-12-05T19:45:00"/>
    <s v="St. James' Park"/>
    <s v="Newcastle"/>
    <s v="Man City"/>
    <n v="0.96037698400000004"/>
    <n v="0.65126190500000003"/>
    <n v="0"/>
    <n v="0"/>
    <n v="1"/>
    <n v="1"/>
    <x v="1"/>
    <m/>
    <s v="False"/>
    <s v="No"/>
    <s v="Yes"/>
    <x v="0"/>
    <x v="1"/>
    <s v="D"/>
    <s v="D"/>
    <x v="0"/>
  </r>
  <r>
    <n v="191105"/>
    <n v="36"/>
    <d v="2021-12-05T19:45:00"/>
    <s v="St. Mary's Stadium"/>
    <s v="Southampton"/>
    <s v="Fulham"/>
    <n v="1.1046309519999999"/>
    <n v="0.94299999999999995"/>
    <n v="1"/>
    <n v="0"/>
    <n v="1"/>
    <n v="1"/>
    <x v="1"/>
    <m/>
    <s v="False"/>
    <s v="No"/>
    <s v="Yes"/>
    <x v="0"/>
    <x v="1"/>
    <s v="D"/>
    <s v="D"/>
    <x v="0"/>
  </r>
  <r>
    <n v="191106"/>
    <n v="36"/>
    <d v="2021-12-05T19:45:00"/>
    <s v="Tottenham Hotspur Stadium"/>
    <s v="Tottenham"/>
    <s v="Wolves"/>
    <n v="1.11875938"/>
    <n v="0.73772322099999998"/>
    <n v="1"/>
    <n v="0"/>
    <n v="1"/>
    <n v="1"/>
    <x v="1"/>
    <m/>
    <s v="False"/>
    <s v="No"/>
    <s v="Yes"/>
    <x v="0"/>
    <x v="1"/>
    <s v="D"/>
    <s v="D"/>
    <x v="0"/>
  </r>
  <r>
    <n v="191107"/>
    <n v="36"/>
    <d v="2021-12-05T20:00:00"/>
    <s v="Selhurst Park"/>
    <s v="Crystal Palace"/>
    <s v="Aston Villa"/>
    <n v="0.572722222"/>
    <n v="0.73472943700000004"/>
    <n v="0"/>
    <n v="0"/>
    <n v="1"/>
    <n v="1"/>
    <x v="1"/>
    <m/>
    <s v="False"/>
    <s v="No"/>
    <s v="Yes"/>
    <x v="0"/>
    <x v="1"/>
    <s v="D"/>
    <s v="D"/>
    <x v="0"/>
  </r>
  <r>
    <n v="191108"/>
    <n v="37"/>
    <s v="15/05/2021 15:00"/>
    <s v="Amex Stadium"/>
    <s v="Brighton"/>
    <s v="Man City"/>
    <n v="2.0922514429999999"/>
    <n v="1.82272619"/>
    <n v="2"/>
    <n v="1"/>
    <n v="2"/>
    <n v="2"/>
    <x v="1"/>
    <m/>
    <s v="False"/>
    <s v="No"/>
    <s v="Yes"/>
    <x v="0"/>
    <x v="1"/>
    <s v="D"/>
    <s v="D"/>
    <x v="0"/>
  </r>
  <r>
    <n v="191109"/>
    <n v="37"/>
    <s v="15/05/2021 15:00"/>
    <s v="Turf Moor"/>
    <s v="Burnley"/>
    <s v="Liverpool"/>
    <n v="1.244444444"/>
    <n v="1.150670635"/>
    <n v="1"/>
    <n v="1"/>
    <n v="1"/>
    <n v="1"/>
    <x v="1"/>
    <m/>
    <s v="False"/>
    <s v="No"/>
    <s v="Yes"/>
    <x v="0"/>
    <x v="1"/>
    <s v="D"/>
    <s v="D"/>
    <x v="0"/>
  </r>
  <r>
    <n v="191110"/>
    <n v="37"/>
    <s v="15/05/2021 15:00"/>
    <s v="Stamford Bridge"/>
    <s v="Chelsea"/>
    <s v="Leicester"/>
    <n v="1.7256920579999999"/>
    <n v="0.85878427099999999"/>
    <n v="1"/>
    <n v="0"/>
    <n v="2"/>
    <n v="1"/>
    <x v="1"/>
    <m/>
    <s v="False"/>
    <s v="No"/>
    <s v="Yes"/>
    <x v="0"/>
    <x v="1"/>
    <s v="H"/>
    <s v="D"/>
    <x v="1"/>
  </r>
  <r>
    <n v="191111"/>
    <n v="37"/>
    <s v="15/05/2021 15:00"/>
    <s v="Selhurst Park"/>
    <s v="Crystal Palace"/>
    <s v="Arsenal"/>
    <n v="0.127015873"/>
    <n v="1.3701904760000001"/>
    <n v="0"/>
    <n v="1"/>
    <n v="0"/>
    <n v="1"/>
    <x v="1"/>
    <m/>
    <s v="False"/>
    <s v="No"/>
    <s v="No"/>
    <x v="1"/>
    <x v="1"/>
    <s v="A"/>
    <s v="D"/>
    <x v="1"/>
  </r>
  <r>
    <n v="191112"/>
    <n v="37"/>
    <s v="15/05/2021 15:00"/>
    <s v="Goodison Park"/>
    <s v="Everton"/>
    <s v="Wolves"/>
    <n v="1.380290043"/>
    <n v="0.92182828299999997"/>
    <n v="1"/>
    <n v="0"/>
    <n v="1"/>
    <n v="1"/>
    <x v="1"/>
    <m/>
    <s v="False"/>
    <s v="No"/>
    <s v="Yes"/>
    <x v="0"/>
    <x v="1"/>
    <s v="D"/>
    <s v="D"/>
    <x v="0"/>
  </r>
  <r>
    <n v="191113"/>
    <n v="37"/>
    <s v="15/05/2021 15:00"/>
    <s v="Old Trafford"/>
    <s v="Man United"/>
    <s v="Fulham"/>
    <n v="3.0783181819999998"/>
    <n v="1.4584642860000001"/>
    <n v="3"/>
    <n v="1"/>
    <n v="3"/>
    <n v="1"/>
    <x v="1"/>
    <m/>
    <s v="False"/>
    <s v="No"/>
    <s v="Yes"/>
    <x v="0"/>
    <x v="1"/>
    <s v="H"/>
    <s v="D"/>
    <x v="1"/>
  </r>
  <r>
    <n v="191114"/>
    <n v="37"/>
    <s v="15/05/2021 15:00"/>
    <s v="St. James' Park"/>
    <s v="Newcastle"/>
    <s v="Sheffield United"/>
    <n v="2.3341158009999998"/>
    <n v="0.80458433200000001"/>
    <n v="2"/>
    <n v="0"/>
    <n v="2"/>
    <n v="1"/>
    <x v="1"/>
    <m/>
    <s v="False"/>
    <s v="No"/>
    <s v="Yes"/>
    <x v="0"/>
    <x v="1"/>
    <s v="H"/>
    <s v="D"/>
    <x v="1"/>
  </r>
  <r>
    <n v="191115"/>
    <n v="37"/>
    <s v="15/05/2021 15:00"/>
    <s v="St. Mary's Stadium"/>
    <s v="Southampton"/>
    <s v="Leeds"/>
    <n v="0.76478717900000004"/>
    <n v="1.460685786"/>
    <n v="0"/>
    <n v="1"/>
    <n v="1"/>
    <n v="1"/>
    <x v="1"/>
    <m/>
    <s v="False"/>
    <s v="No"/>
    <s v="Yes"/>
    <x v="0"/>
    <x v="1"/>
    <s v="D"/>
    <s v="D"/>
    <x v="0"/>
  </r>
  <r>
    <n v="191116"/>
    <n v="37"/>
    <s v="15/05/2021 15:00"/>
    <s v="Tottenham Hotspur Stadium"/>
    <s v="Tottenham"/>
    <s v="Aston Villa"/>
    <n v="1.2154078699999999"/>
    <n v="1.3759510020000001"/>
    <n v="1"/>
    <n v="1"/>
    <n v="1"/>
    <n v="1"/>
    <x v="1"/>
    <m/>
    <s v="False"/>
    <s v="No"/>
    <s v="Yes"/>
    <x v="0"/>
    <x v="1"/>
    <s v="D"/>
    <s v="D"/>
    <x v="0"/>
  </r>
  <r>
    <n v="191117"/>
    <n v="37"/>
    <s v="15/05/2021 15:00"/>
    <s v="The Hawthorns"/>
    <s v="West Brom"/>
    <s v="West Ham"/>
    <n v="1.396833333"/>
    <n v="1.484189033"/>
    <n v="1"/>
    <n v="1"/>
    <n v="1"/>
    <n v="1"/>
    <x v="1"/>
    <m/>
    <s v="False"/>
    <s v="No"/>
    <s v="Yes"/>
    <x v="0"/>
    <x v="1"/>
    <s v="D"/>
    <s v="D"/>
    <x v="0"/>
  </r>
  <r>
    <n v="191118"/>
    <n v="38"/>
    <s v="23/05/2021 16:00"/>
    <s v="Emirates Stadium"/>
    <s v="Arsenal"/>
    <s v="Brighton"/>
    <n v="1.4083968250000001"/>
    <n v="0.55928571400000004"/>
    <n v="1"/>
    <n v="0"/>
    <n v="1"/>
    <n v="1"/>
    <x v="1"/>
    <m/>
    <s v="False"/>
    <s v="No"/>
    <s v="Yes"/>
    <x v="0"/>
    <x v="1"/>
    <s v="D"/>
    <s v="D"/>
    <x v="0"/>
  </r>
  <r>
    <n v="191119"/>
    <n v="38"/>
    <s v="23/05/2021 16:00"/>
    <s v="Villa Park"/>
    <s v="Aston Villa"/>
    <s v="Chelsea"/>
    <n v="0.63949690599999998"/>
    <n v="1.2310372730000001"/>
    <n v="0"/>
    <n v="1"/>
    <n v="1"/>
    <n v="1"/>
    <x v="1"/>
    <m/>
    <s v="False"/>
    <s v="No"/>
    <s v="Yes"/>
    <x v="0"/>
    <x v="1"/>
    <s v="D"/>
    <s v="D"/>
    <x v="0"/>
  </r>
  <r>
    <n v="191120"/>
    <n v="38"/>
    <s v="23/05/2021 16:00"/>
    <s v="Craven Cottage"/>
    <s v="Fulham"/>
    <s v="Newcastle"/>
    <n v="2.4890119049999999"/>
    <n v="1.3238809520000001"/>
    <n v="2"/>
    <n v="1"/>
    <n v="2"/>
    <n v="1"/>
    <x v="1"/>
    <m/>
    <s v="False"/>
    <s v="No"/>
    <s v="Yes"/>
    <x v="0"/>
    <x v="1"/>
    <s v="H"/>
    <s v="D"/>
    <x v="1"/>
  </r>
  <r>
    <n v="191121"/>
    <n v="38"/>
    <s v="23/05/2021 16:00"/>
    <s v="Elland Road"/>
    <s v="Leeds"/>
    <s v="West Brom"/>
    <n v="1.934061799"/>
    <n v="0.83761308099999998"/>
    <n v="1"/>
    <n v="0"/>
    <n v="2"/>
    <n v="1"/>
    <x v="1"/>
    <m/>
    <s v="False"/>
    <s v="No"/>
    <s v="Yes"/>
    <x v="0"/>
    <x v="1"/>
    <s v="H"/>
    <s v="D"/>
    <x v="1"/>
  </r>
  <r>
    <n v="191122"/>
    <n v="38"/>
    <s v="23/05/2021 16:00"/>
    <s v="King Power Stadium"/>
    <s v="Leicester"/>
    <s v="Tottenham"/>
    <n v="2.114602203"/>
    <n v="1.005019841"/>
    <n v="2"/>
    <n v="1"/>
    <n v="2"/>
    <n v="1"/>
    <x v="1"/>
    <m/>
    <s v="False"/>
    <s v="No"/>
    <s v="Yes"/>
    <x v="0"/>
    <x v="1"/>
    <s v="H"/>
    <s v="D"/>
    <x v="1"/>
  </r>
  <r>
    <n v="191123"/>
    <n v="38"/>
    <s v="23/05/2021 16:00"/>
    <s v="Anfield"/>
    <s v="Liverpool"/>
    <s v="Crystal Palace"/>
    <n v="1.0683809520000001"/>
    <n v="0.61320612699999999"/>
    <n v="1"/>
    <n v="0"/>
    <n v="1"/>
    <n v="1"/>
    <x v="1"/>
    <m/>
    <s v="False"/>
    <s v="No"/>
    <s v="Yes"/>
    <x v="0"/>
    <x v="1"/>
    <s v="D"/>
    <s v="D"/>
    <x v="0"/>
  </r>
  <r>
    <n v="191124"/>
    <n v="38"/>
    <s v="23/05/2021 16:00"/>
    <s v="Etihad Stadium"/>
    <s v="Man City"/>
    <s v="Everton"/>
    <n v="2.6654444439999998"/>
    <n v="0.55284127000000005"/>
    <n v="2"/>
    <n v="0"/>
    <n v="3"/>
    <n v="1"/>
    <x v="1"/>
    <m/>
    <s v="False"/>
    <s v="No"/>
    <s v="Yes"/>
    <x v="0"/>
    <x v="1"/>
    <s v="H"/>
    <s v="D"/>
    <x v="1"/>
  </r>
  <r>
    <n v="191125"/>
    <n v="38"/>
    <s v="23/05/2021 16:00"/>
    <s v="Bramall Lane"/>
    <s v="Sheffield United"/>
    <s v="Burnley"/>
    <n v="2.2678849209999998"/>
    <n v="3.6666667E-2"/>
    <n v="2"/>
    <n v="0"/>
    <n v="2"/>
    <n v="0"/>
    <x v="1"/>
    <m/>
    <s v="False"/>
    <s v="No"/>
    <s v="No"/>
    <x v="1"/>
    <x v="1"/>
    <s v="H"/>
    <s v="D"/>
    <x v="1"/>
  </r>
  <r>
    <n v="191126"/>
    <n v="38"/>
    <s v="23/05/2021 16:00"/>
    <s v="London Stadium"/>
    <s v="West Ham"/>
    <s v="Southampton"/>
    <n v="2.0245548059999998"/>
    <n v="0.724483294"/>
    <n v="2"/>
    <n v="0"/>
    <n v="2"/>
    <n v="1"/>
    <x v="1"/>
    <m/>
    <s v="False"/>
    <s v="No"/>
    <s v="Yes"/>
    <x v="0"/>
    <x v="1"/>
    <s v="H"/>
    <s v="D"/>
    <x v="1"/>
  </r>
  <r>
    <n v="191127"/>
    <n v="38"/>
    <s v="23/05/2021 16:00"/>
    <s v="Molineux Stadium"/>
    <s v="Wolves"/>
    <s v="Man United"/>
    <n v="1.443584776"/>
    <n v="1.6974684339999999"/>
    <n v="1"/>
    <n v="1"/>
    <n v="1"/>
    <n v="2"/>
    <x v="1"/>
    <m/>
    <s v="False"/>
    <s v="No"/>
    <s v="Yes"/>
    <x v="0"/>
    <x v="1"/>
    <s v="A"/>
    <s v="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79042-1EF5-452C-86B9-C0C1B86D75E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0"/>
        <item x="2"/>
        <item x="5"/>
        <item x="6"/>
        <item x="3"/>
        <item x="4"/>
        <item x="7"/>
        <item h="1" x="1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5">
        <item m="1" x="2"/>
        <item m="1" x="3"/>
        <item x="0"/>
        <item x="1"/>
        <item t="default"/>
      </items>
    </pivotField>
  </pivotFields>
  <rowFields count="3">
    <field x="21"/>
    <field x="17"/>
    <field x="18"/>
  </rowFields>
  <rowItems count="13">
    <i>
      <x v="2"/>
    </i>
    <i r="1">
      <x/>
    </i>
    <i r="2">
      <x/>
    </i>
    <i r="1">
      <x v="1"/>
    </i>
    <i r="2">
      <x/>
    </i>
    <i r="2">
      <x v="1"/>
    </i>
    <i>
      <x v="3"/>
    </i>
    <i r="1">
      <x/>
    </i>
    <i r="2">
      <x/>
    </i>
    <i r="1">
      <x v="1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2" hier="-1"/>
  </pageFields>
  <dataFields count="3">
    <dataField name="Count of Winning Team Match" fld="21" subtotal="count" baseField="0" baseItem="0"/>
    <dataField name="Count of Goals Over 1.5 Match" fld="18" subtotal="count" baseField="0" baseItem="0"/>
    <dataField name="Count of BTTS Match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CE20-48BA-4305-97E1-B3DC9A0B3E6E}">
  <dimension ref="A1:D16"/>
  <sheetViews>
    <sheetView workbookViewId="0">
      <selection activeCell="C23" sqref="C23"/>
    </sheetView>
  </sheetViews>
  <sheetFormatPr defaultRowHeight="15" x14ac:dyDescent="0.25"/>
  <cols>
    <col min="1" max="1" width="20.5703125" bestFit="1" customWidth="1"/>
    <col min="2" max="2" width="28.42578125" bestFit="1" customWidth="1"/>
    <col min="3" max="3" width="28.28515625" bestFit="1" customWidth="1"/>
    <col min="4" max="4" width="19.42578125" bestFit="1" customWidth="1"/>
  </cols>
  <sheetData>
    <row r="1" spans="1:4" x14ac:dyDescent="0.25">
      <c r="A1" s="2" t="s">
        <v>13</v>
      </c>
      <c r="B1" t="s">
        <v>110</v>
      </c>
    </row>
    <row r="3" spans="1:4" x14ac:dyDescent="0.25">
      <c r="A3" s="2" t="s">
        <v>106</v>
      </c>
      <c r="B3" t="s">
        <v>111</v>
      </c>
      <c r="C3" t="s">
        <v>109</v>
      </c>
      <c r="D3" t="s">
        <v>108</v>
      </c>
    </row>
    <row r="4" spans="1:4" x14ac:dyDescent="0.25">
      <c r="A4" s="3" t="s">
        <v>112</v>
      </c>
      <c r="B4" s="4">
        <v>18</v>
      </c>
      <c r="C4" s="4">
        <v>18</v>
      </c>
      <c r="D4" s="4">
        <v>18</v>
      </c>
    </row>
    <row r="5" spans="1:4" x14ac:dyDescent="0.25">
      <c r="A5" s="5" t="s">
        <v>101</v>
      </c>
      <c r="B5" s="4">
        <v>13</v>
      </c>
      <c r="C5" s="4">
        <v>13</v>
      </c>
      <c r="D5" s="4">
        <v>13</v>
      </c>
    </row>
    <row r="6" spans="1:4" x14ac:dyDescent="0.25">
      <c r="A6" s="6" t="s">
        <v>115</v>
      </c>
      <c r="B6" s="4">
        <v>13</v>
      </c>
      <c r="C6" s="4">
        <v>13</v>
      </c>
      <c r="D6" s="4">
        <v>13</v>
      </c>
    </row>
    <row r="7" spans="1:4" x14ac:dyDescent="0.25">
      <c r="A7" s="5" t="s">
        <v>114</v>
      </c>
      <c r="B7" s="4">
        <v>5</v>
      </c>
      <c r="C7" s="4">
        <v>5</v>
      </c>
      <c r="D7" s="4">
        <v>5</v>
      </c>
    </row>
    <row r="8" spans="1:4" x14ac:dyDescent="0.25">
      <c r="A8" s="6" t="s">
        <v>115</v>
      </c>
      <c r="B8" s="4">
        <v>4</v>
      </c>
      <c r="C8" s="4">
        <v>4</v>
      </c>
      <c r="D8" s="4">
        <v>4</v>
      </c>
    </row>
    <row r="9" spans="1:4" x14ac:dyDescent="0.25">
      <c r="A9" s="6" t="s">
        <v>116</v>
      </c>
      <c r="B9" s="4">
        <v>1</v>
      </c>
      <c r="C9" s="4">
        <v>1</v>
      </c>
      <c r="D9" s="4">
        <v>1</v>
      </c>
    </row>
    <row r="10" spans="1:4" x14ac:dyDescent="0.25">
      <c r="A10" s="3" t="s">
        <v>113</v>
      </c>
      <c r="B10" s="4">
        <v>19</v>
      </c>
      <c r="C10" s="4">
        <v>19</v>
      </c>
      <c r="D10" s="4">
        <v>19</v>
      </c>
    </row>
    <row r="11" spans="1:4" x14ac:dyDescent="0.25">
      <c r="A11" s="5" t="s">
        <v>101</v>
      </c>
      <c r="B11" s="4">
        <v>7</v>
      </c>
      <c r="C11" s="4">
        <v>7</v>
      </c>
      <c r="D11" s="4">
        <v>7</v>
      </c>
    </row>
    <row r="12" spans="1:4" x14ac:dyDescent="0.25">
      <c r="A12" s="6" t="s">
        <v>115</v>
      </c>
      <c r="B12" s="4">
        <v>7</v>
      </c>
      <c r="C12" s="4">
        <v>7</v>
      </c>
      <c r="D12" s="4">
        <v>7</v>
      </c>
    </row>
    <row r="13" spans="1:4" x14ac:dyDescent="0.25">
      <c r="A13" s="5" t="s">
        <v>114</v>
      </c>
      <c r="B13" s="4">
        <v>12</v>
      </c>
      <c r="C13" s="4">
        <v>12</v>
      </c>
      <c r="D13" s="4">
        <v>12</v>
      </c>
    </row>
    <row r="14" spans="1:4" x14ac:dyDescent="0.25">
      <c r="A14" s="6" t="s">
        <v>115</v>
      </c>
      <c r="B14" s="4">
        <v>7</v>
      </c>
      <c r="C14" s="4">
        <v>7</v>
      </c>
      <c r="D14" s="4">
        <v>7</v>
      </c>
    </row>
    <row r="15" spans="1:4" x14ac:dyDescent="0.25">
      <c r="A15" s="6" t="s">
        <v>116</v>
      </c>
      <c r="B15" s="4">
        <v>5</v>
      </c>
      <c r="C15" s="4">
        <v>5</v>
      </c>
      <c r="D15" s="4">
        <v>5</v>
      </c>
    </row>
    <row r="16" spans="1:4" x14ac:dyDescent="0.25">
      <c r="A16" s="3" t="s">
        <v>107</v>
      </c>
      <c r="B16" s="4">
        <v>37</v>
      </c>
      <c r="C16" s="4">
        <v>37</v>
      </c>
      <c r="D16" s="4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2"/>
  <sheetViews>
    <sheetView tabSelected="1" workbookViewId="0">
      <pane ySplit="2" topLeftCell="A33" activePane="bottomLeft" state="frozen"/>
      <selection activeCell="E1" sqref="E1"/>
      <selection pane="bottomLeft" activeCell="L52" sqref="L52"/>
    </sheetView>
  </sheetViews>
  <sheetFormatPr defaultRowHeight="15" x14ac:dyDescent="0.25"/>
  <cols>
    <col min="1" max="1" width="7" bestFit="1" customWidth="1"/>
    <col min="2" max="2" width="16.85546875" bestFit="1" customWidth="1"/>
    <col min="3" max="3" width="15.85546875" bestFit="1" customWidth="1"/>
    <col min="4" max="4" width="26.42578125" bestFit="1" customWidth="1"/>
    <col min="5" max="6" width="15.7109375" bestFit="1" customWidth="1"/>
    <col min="7" max="8" width="12" bestFit="1" customWidth="1"/>
    <col min="9" max="10" width="11.28515625" hidden="1" customWidth="1"/>
    <col min="11" max="12" width="13.42578125" bestFit="1" customWidth="1"/>
    <col min="13" max="14" width="14.42578125" bestFit="1" customWidth="1"/>
    <col min="15" max="15" width="20.28515625" bestFit="1" customWidth="1"/>
    <col min="16" max="16" width="13.42578125" bestFit="1" customWidth="1"/>
    <col min="17" max="17" width="12" bestFit="1" customWidth="1"/>
    <col min="18" max="18" width="14.140625" bestFit="1" customWidth="1"/>
    <col min="19" max="19" width="22" bestFit="1" customWidth="1"/>
    <col min="20" max="20" width="13.42578125" bestFit="1" customWidth="1"/>
    <col min="21" max="21" width="14.85546875" bestFit="1" customWidth="1"/>
    <col min="22" max="22" width="22.140625" bestFit="1" customWidth="1"/>
  </cols>
  <sheetData>
    <row r="1" spans="1:22" x14ac:dyDescent="0.25">
      <c r="O1" t="s">
        <v>0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98</v>
      </c>
      <c r="P2" t="s">
        <v>99</v>
      </c>
      <c r="Q2" t="s">
        <v>100</v>
      </c>
      <c r="R2" t="s">
        <v>101</v>
      </c>
      <c r="S2" t="s">
        <v>102</v>
      </c>
      <c r="T2" t="s">
        <v>105</v>
      </c>
      <c r="U2" t="s">
        <v>104</v>
      </c>
      <c r="V2" t="s">
        <v>103</v>
      </c>
    </row>
    <row r="3" spans="1:22" x14ac:dyDescent="0.25">
      <c r="A3">
        <v>190748</v>
      </c>
      <c r="B3">
        <v>1</v>
      </c>
      <c r="C3" s="1">
        <v>44174.520833333336</v>
      </c>
      <c r="D3" t="s">
        <v>15</v>
      </c>
      <c r="E3" t="s">
        <v>16</v>
      </c>
      <c r="F3" t="s">
        <v>17</v>
      </c>
      <c r="G3">
        <v>0.82</v>
      </c>
      <c r="H3">
        <v>1.81</v>
      </c>
      <c r="I3">
        <v>0</v>
      </c>
      <c r="J3">
        <v>1</v>
      </c>
      <c r="K3">
        <f>ROUND(G3,0)</f>
        <v>1</v>
      </c>
      <c r="L3">
        <f>ROUND(H3,0)</f>
        <v>2</v>
      </c>
      <c r="M3">
        <v>0</v>
      </c>
      <c r="N3">
        <v>3</v>
      </c>
      <c r="O3" t="str">
        <f>IF(AND(M3=K3,N3=L3),"True", "False")</f>
        <v>False</v>
      </c>
      <c r="P3" t="str">
        <f>IF(AND(M3&gt;0,N3&gt;0),"Yes","No")</f>
        <v>No</v>
      </c>
      <c r="Q3" t="str">
        <f>IF(AND(K3&gt;0,L3&gt;0),"Yes","No")</f>
        <v>Yes</v>
      </c>
      <c r="R3" t="str">
        <f>IF(Q3=P3, "BTTS Match", "BTTS No Match")</f>
        <v>BTTS No Match</v>
      </c>
      <c r="S3" t="str">
        <f>IF(AND((K3+L3)&gt;1, (M3+N3)&gt;1), "Goals Match", "Goals No Match")</f>
        <v>Goals Match</v>
      </c>
      <c r="T3" t="str">
        <f>IF(K3&gt;L3, "H", IF(K3=L3, "D", "A"))</f>
        <v>A</v>
      </c>
      <c r="U3" t="str">
        <f>IF(M3&gt;N3, "H", IF(M3=N3, "D", "A"))</f>
        <v>A</v>
      </c>
      <c r="V3" t="str">
        <f>IF(T3=U3, "Result Match", "Result No Match")</f>
        <v>Result Match</v>
      </c>
    </row>
    <row r="4" spans="1:22" x14ac:dyDescent="0.25">
      <c r="A4">
        <v>190749</v>
      </c>
      <c r="B4">
        <v>1</v>
      </c>
      <c r="C4" s="1">
        <v>44174.625</v>
      </c>
      <c r="D4" t="s">
        <v>18</v>
      </c>
      <c r="E4" t="s">
        <v>19</v>
      </c>
      <c r="F4" t="s">
        <v>20</v>
      </c>
      <c r="G4">
        <v>0.78590476200000003</v>
      </c>
      <c r="H4">
        <v>4.2920119049999998</v>
      </c>
      <c r="I4">
        <v>0</v>
      </c>
      <c r="J4">
        <v>4</v>
      </c>
      <c r="K4">
        <f t="shared" ref="K4:K67" si="0">ROUND(G4,0)</f>
        <v>1</v>
      </c>
      <c r="L4">
        <f t="shared" ref="L4:L67" si="1">ROUND(H4,0)</f>
        <v>4</v>
      </c>
      <c r="O4" t="str">
        <f t="shared" ref="O4:O67" si="2">IF(AND(M4=K4,N4=L4),"True", "False")</f>
        <v>False</v>
      </c>
      <c r="P4" t="str">
        <f t="shared" ref="P4:P67" si="3">IF(AND(M4&gt;0,N4&gt;0),"Yes","No")</f>
        <v>No</v>
      </c>
      <c r="Q4" t="str">
        <f t="shared" ref="Q4:Q67" si="4">IF(AND(K4&gt;0,L4&gt;0),"Yes","No")</f>
        <v>Yes</v>
      </c>
      <c r="R4" t="str">
        <f t="shared" ref="R4:R67" si="5">IF(Q4=P4, "BTTS Match", "BTTS No Match")</f>
        <v>BTTS No Match</v>
      </c>
      <c r="S4" t="str">
        <f t="shared" ref="S4:S67" si="6">IF(AND((K4+L4)&gt;1, (M4+N4)&gt;1), "Goals Match", "Goals No Match")</f>
        <v>Goals No Match</v>
      </c>
      <c r="T4" t="str">
        <f t="shared" ref="T4:T67" si="7">IF(K4&gt;L4, "H", IF(K4=L4, "D", "A"))</f>
        <v>A</v>
      </c>
      <c r="U4" t="str">
        <f t="shared" ref="U4:U67" si="8">IF(M4&gt;N4, "H", IF(M4=N4, "D", "A"))</f>
        <v>D</v>
      </c>
      <c r="V4" t="str">
        <f t="shared" ref="V4:V67" si="9">IF(T4=U4, "Result Match", "Result No Match")</f>
        <v>Result No Match</v>
      </c>
    </row>
    <row r="5" spans="1:22" x14ac:dyDescent="0.25">
      <c r="A5">
        <v>190750</v>
      </c>
      <c r="B5">
        <v>1</v>
      </c>
      <c r="C5" s="1">
        <v>44174.625</v>
      </c>
      <c r="D5" t="s">
        <v>21</v>
      </c>
      <c r="E5" t="s">
        <v>22</v>
      </c>
      <c r="F5" t="s">
        <v>23</v>
      </c>
      <c r="G5">
        <v>1.3396437729999999</v>
      </c>
      <c r="H5">
        <v>1.763833333</v>
      </c>
      <c r="I5">
        <v>1</v>
      </c>
      <c r="J5">
        <v>1</v>
      </c>
      <c r="K5">
        <f t="shared" si="0"/>
        <v>1</v>
      </c>
      <c r="L5">
        <f t="shared" si="1"/>
        <v>2</v>
      </c>
      <c r="O5" t="str">
        <f t="shared" si="2"/>
        <v>False</v>
      </c>
      <c r="P5" t="str">
        <f t="shared" si="3"/>
        <v>No</v>
      </c>
      <c r="Q5" t="str">
        <f t="shared" si="4"/>
        <v>Yes</v>
      </c>
      <c r="R5" t="str">
        <f t="shared" si="5"/>
        <v>BTTS No Match</v>
      </c>
      <c r="S5" t="str">
        <f t="shared" si="6"/>
        <v>Goals No Match</v>
      </c>
      <c r="T5" t="str">
        <f t="shared" si="7"/>
        <v>A</v>
      </c>
      <c r="U5" t="str">
        <f t="shared" si="8"/>
        <v>D</v>
      </c>
      <c r="V5" t="str">
        <f t="shared" si="9"/>
        <v>Result No Match</v>
      </c>
    </row>
    <row r="6" spans="1:22" x14ac:dyDescent="0.25">
      <c r="A6">
        <v>190751</v>
      </c>
      <c r="B6">
        <v>1</v>
      </c>
      <c r="C6" s="1">
        <v>44174.625</v>
      </c>
      <c r="D6" t="s">
        <v>24</v>
      </c>
      <c r="E6" t="s">
        <v>25</v>
      </c>
      <c r="F6" t="s">
        <v>26</v>
      </c>
      <c r="G6">
        <v>1</v>
      </c>
      <c r="H6">
        <v>1.38</v>
      </c>
      <c r="I6">
        <v>1</v>
      </c>
      <c r="J6">
        <v>1</v>
      </c>
      <c r="K6">
        <f t="shared" si="0"/>
        <v>1</v>
      </c>
      <c r="L6">
        <f t="shared" si="1"/>
        <v>1</v>
      </c>
      <c r="M6">
        <v>1</v>
      </c>
      <c r="N6">
        <v>0</v>
      </c>
      <c r="O6" t="str">
        <f t="shared" si="2"/>
        <v>False</v>
      </c>
      <c r="P6" t="str">
        <f t="shared" si="3"/>
        <v>No</v>
      </c>
      <c r="Q6" t="str">
        <f t="shared" si="4"/>
        <v>Yes</v>
      </c>
      <c r="R6" t="str">
        <f t="shared" si="5"/>
        <v>BTTS No Match</v>
      </c>
      <c r="S6" t="str">
        <f t="shared" si="6"/>
        <v>Goals No Match</v>
      </c>
      <c r="T6" t="str">
        <f t="shared" si="7"/>
        <v>D</v>
      </c>
      <c r="U6" t="str">
        <f t="shared" si="8"/>
        <v>H</v>
      </c>
      <c r="V6" t="str">
        <f t="shared" si="9"/>
        <v>Result No Match</v>
      </c>
    </row>
    <row r="7" spans="1:22" x14ac:dyDescent="0.25">
      <c r="A7">
        <v>190752</v>
      </c>
      <c r="B7">
        <v>1</v>
      </c>
      <c r="C7" s="1">
        <v>44174.625</v>
      </c>
      <c r="D7" t="s">
        <v>27</v>
      </c>
      <c r="E7" t="s">
        <v>28</v>
      </c>
      <c r="F7" t="s">
        <v>29</v>
      </c>
      <c r="G7">
        <v>1.3737567989999999</v>
      </c>
      <c r="H7">
        <v>0.64788190099999998</v>
      </c>
      <c r="I7">
        <v>1</v>
      </c>
      <c r="J7">
        <v>0</v>
      </c>
      <c r="K7">
        <f t="shared" si="0"/>
        <v>1</v>
      </c>
      <c r="L7">
        <f t="shared" si="1"/>
        <v>1</v>
      </c>
      <c r="M7">
        <v>0</v>
      </c>
      <c r="N7">
        <v>2</v>
      </c>
      <c r="O7" t="str">
        <f t="shared" si="2"/>
        <v>False</v>
      </c>
      <c r="P7" t="str">
        <f t="shared" si="3"/>
        <v>No</v>
      </c>
      <c r="Q7" t="str">
        <f t="shared" si="4"/>
        <v>Yes</v>
      </c>
      <c r="R7" t="str">
        <f t="shared" si="5"/>
        <v>BTTS No Match</v>
      </c>
      <c r="S7" t="str">
        <f t="shared" si="6"/>
        <v>Goals Match</v>
      </c>
      <c r="T7" t="str">
        <f t="shared" si="7"/>
        <v>D</v>
      </c>
      <c r="U7" t="str">
        <f t="shared" si="8"/>
        <v>A</v>
      </c>
      <c r="V7" t="str">
        <f t="shared" si="9"/>
        <v>Result No Match</v>
      </c>
    </row>
    <row r="8" spans="1:22" x14ac:dyDescent="0.25">
      <c r="A8">
        <v>190753</v>
      </c>
      <c r="B8">
        <v>1</v>
      </c>
      <c r="C8" s="1">
        <v>44174.729166666664</v>
      </c>
      <c r="D8" t="s">
        <v>30</v>
      </c>
      <c r="E8" t="s">
        <v>31</v>
      </c>
      <c r="F8" t="s">
        <v>32</v>
      </c>
      <c r="G8">
        <v>2.3199999999999998</v>
      </c>
      <c r="H8">
        <v>0.56000000000000005</v>
      </c>
      <c r="I8">
        <v>2</v>
      </c>
      <c r="J8">
        <v>0</v>
      </c>
      <c r="K8">
        <f t="shared" si="0"/>
        <v>2</v>
      </c>
      <c r="L8">
        <f t="shared" si="1"/>
        <v>1</v>
      </c>
      <c r="M8">
        <v>4</v>
      </c>
      <c r="N8">
        <v>3</v>
      </c>
      <c r="O8" t="str">
        <f t="shared" si="2"/>
        <v>False</v>
      </c>
      <c r="P8" t="str">
        <f t="shared" si="3"/>
        <v>Yes</v>
      </c>
      <c r="Q8" t="str">
        <f t="shared" si="4"/>
        <v>Yes</v>
      </c>
      <c r="R8" t="str">
        <f t="shared" si="5"/>
        <v>BTTS Match</v>
      </c>
      <c r="S8" t="str">
        <f t="shared" si="6"/>
        <v>Goals Match</v>
      </c>
      <c r="T8" t="str">
        <f t="shared" si="7"/>
        <v>H</v>
      </c>
      <c r="U8" t="str">
        <f t="shared" si="8"/>
        <v>H</v>
      </c>
      <c r="V8" t="str">
        <f t="shared" si="9"/>
        <v>Result Match</v>
      </c>
    </row>
    <row r="9" spans="1:22" x14ac:dyDescent="0.25">
      <c r="A9">
        <v>190754</v>
      </c>
      <c r="B9">
        <v>1</v>
      </c>
      <c r="C9" t="s">
        <v>33</v>
      </c>
      <c r="D9" t="s">
        <v>34</v>
      </c>
      <c r="E9" t="s">
        <v>35</v>
      </c>
      <c r="F9" t="s">
        <v>36</v>
      </c>
      <c r="G9">
        <v>1.1100000000000001</v>
      </c>
      <c r="H9">
        <v>2.2425000000000002</v>
      </c>
      <c r="I9">
        <v>1</v>
      </c>
      <c r="J9">
        <v>2</v>
      </c>
      <c r="K9">
        <f t="shared" si="0"/>
        <v>1</v>
      </c>
      <c r="L9">
        <f t="shared" si="1"/>
        <v>2</v>
      </c>
      <c r="M9">
        <v>0</v>
      </c>
      <c r="N9">
        <v>3</v>
      </c>
      <c r="O9" t="str">
        <f t="shared" si="2"/>
        <v>False</v>
      </c>
      <c r="P9" t="str">
        <f t="shared" si="3"/>
        <v>No</v>
      </c>
      <c r="Q9" t="str">
        <f t="shared" si="4"/>
        <v>Yes</v>
      </c>
      <c r="R9" t="str">
        <f t="shared" si="5"/>
        <v>BTTS No Match</v>
      </c>
      <c r="S9" t="str">
        <f t="shared" si="6"/>
        <v>Goals Match</v>
      </c>
      <c r="T9" t="str">
        <f t="shared" si="7"/>
        <v>A</v>
      </c>
      <c r="U9" t="str">
        <f t="shared" si="8"/>
        <v>A</v>
      </c>
      <c r="V9" t="str">
        <f t="shared" si="9"/>
        <v>Result Match</v>
      </c>
    </row>
    <row r="10" spans="1:22" x14ac:dyDescent="0.25">
      <c r="A10">
        <v>190755</v>
      </c>
      <c r="B10">
        <v>1</v>
      </c>
      <c r="C10" t="s">
        <v>37</v>
      </c>
      <c r="D10" t="s">
        <v>38</v>
      </c>
      <c r="E10" t="s">
        <v>39</v>
      </c>
      <c r="F10" t="s">
        <v>40</v>
      </c>
      <c r="G10">
        <v>1.32</v>
      </c>
      <c r="H10">
        <v>1.2</v>
      </c>
      <c r="I10">
        <v>1</v>
      </c>
      <c r="J10">
        <v>1</v>
      </c>
      <c r="K10">
        <f t="shared" si="0"/>
        <v>1</v>
      </c>
      <c r="L10">
        <f t="shared" si="1"/>
        <v>1</v>
      </c>
      <c r="M10">
        <v>0</v>
      </c>
      <c r="N10">
        <v>1</v>
      </c>
      <c r="O10" t="str">
        <f t="shared" si="2"/>
        <v>False</v>
      </c>
      <c r="P10" t="str">
        <f t="shared" si="3"/>
        <v>No</v>
      </c>
      <c r="Q10" t="str">
        <f t="shared" si="4"/>
        <v>Yes</v>
      </c>
      <c r="R10" t="str">
        <f t="shared" si="5"/>
        <v>BTTS No Match</v>
      </c>
      <c r="S10" t="str">
        <f t="shared" si="6"/>
        <v>Goals No Match</v>
      </c>
      <c r="T10" t="str">
        <f t="shared" si="7"/>
        <v>D</v>
      </c>
      <c r="U10" t="str">
        <f t="shared" si="8"/>
        <v>A</v>
      </c>
      <c r="V10" t="str">
        <f t="shared" si="9"/>
        <v>Result No Match</v>
      </c>
    </row>
    <row r="11" spans="1:22" x14ac:dyDescent="0.25">
      <c r="A11">
        <v>190756</v>
      </c>
      <c r="B11">
        <v>1</v>
      </c>
      <c r="C11" t="s">
        <v>41</v>
      </c>
      <c r="D11" t="s">
        <v>42</v>
      </c>
      <c r="E11" t="s">
        <v>43</v>
      </c>
      <c r="F11" t="s">
        <v>44</v>
      </c>
      <c r="G11">
        <v>0.93</v>
      </c>
      <c r="H11">
        <v>2.7</v>
      </c>
      <c r="I11">
        <v>0</v>
      </c>
      <c r="J11">
        <v>2</v>
      </c>
      <c r="K11">
        <f t="shared" si="0"/>
        <v>1</v>
      </c>
      <c r="L11">
        <f t="shared" si="1"/>
        <v>3</v>
      </c>
      <c r="M11">
        <v>1</v>
      </c>
      <c r="N11">
        <v>3</v>
      </c>
      <c r="O11" t="str">
        <f t="shared" si="2"/>
        <v>True</v>
      </c>
      <c r="P11" t="str">
        <f t="shared" si="3"/>
        <v>Yes</v>
      </c>
      <c r="Q11" t="str">
        <f t="shared" si="4"/>
        <v>Yes</v>
      </c>
      <c r="R11" t="str">
        <f t="shared" si="5"/>
        <v>BTTS Match</v>
      </c>
      <c r="S11" t="str">
        <f t="shared" si="6"/>
        <v>Goals Match</v>
      </c>
      <c r="T11" t="str">
        <f t="shared" si="7"/>
        <v>A</v>
      </c>
      <c r="U11" t="str">
        <f t="shared" si="8"/>
        <v>A</v>
      </c>
      <c r="V11" t="str">
        <f t="shared" si="9"/>
        <v>Result Match</v>
      </c>
    </row>
    <row r="12" spans="1:22" x14ac:dyDescent="0.25">
      <c r="A12">
        <v>190757</v>
      </c>
      <c r="B12">
        <v>1</v>
      </c>
      <c r="C12" t="s">
        <v>41</v>
      </c>
      <c r="D12" t="s">
        <v>45</v>
      </c>
      <c r="E12" t="s">
        <v>46</v>
      </c>
      <c r="F12" t="s">
        <v>47</v>
      </c>
      <c r="G12">
        <v>1.31</v>
      </c>
      <c r="H12">
        <v>2.09</v>
      </c>
      <c r="I12">
        <v>1</v>
      </c>
      <c r="J12">
        <v>2</v>
      </c>
      <c r="K12">
        <f t="shared" si="0"/>
        <v>1</v>
      </c>
      <c r="L12">
        <f t="shared" si="1"/>
        <v>2</v>
      </c>
      <c r="M12">
        <v>0</v>
      </c>
      <c r="N12">
        <v>2</v>
      </c>
      <c r="O12" t="str">
        <f t="shared" si="2"/>
        <v>False</v>
      </c>
      <c r="P12" t="str">
        <f t="shared" si="3"/>
        <v>No</v>
      </c>
      <c r="Q12" t="str">
        <f t="shared" si="4"/>
        <v>Yes</v>
      </c>
      <c r="R12" t="str">
        <f t="shared" si="5"/>
        <v>BTTS No Match</v>
      </c>
      <c r="S12" t="str">
        <f t="shared" si="6"/>
        <v>Goals Match</v>
      </c>
      <c r="T12" t="str">
        <f t="shared" si="7"/>
        <v>A</v>
      </c>
      <c r="U12" t="str">
        <f t="shared" si="8"/>
        <v>A</v>
      </c>
      <c r="V12" t="str">
        <f t="shared" si="9"/>
        <v>Result Match</v>
      </c>
    </row>
    <row r="13" spans="1:22" x14ac:dyDescent="0.25">
      <c r="A13">
        <v>190758</v>
      </c>
      <c r="B13">
        <v>2</v>
      </c>
      <c r="C13" t="s">
        <v>48</v>
      </c>
      <c r="D13" t="s">
        <v>49</v>
      </c>
      <c r="E13" t="s">
        <v>40</v>
      </c>
      <c r="F13" t="s">
        <v>35</v>
      </c>
      <c r="G13">
        <v>1.57</v>
      </c>
      <c r="H13">
        <v>1.07</v>
      </c>
      <c r="I13">
        <v>1</v>
      </c>
      <c r="J13">
        <v>1</v>
      </c>
      <c r="K13">
        <f t="shared" si="0"/>
        <v>2</v>
      </c>
      <c r="L13">
        <f t="shared" si="1"/>
        <v>1</v>
      </c>
      <c r="M13">
        <v>5</v>
      </c>
      <c r="N13">
        <v>2</v>
      </c>
      <c r="O13" t="str">
        <f t="shared" si="2"/>
        <v>False</v>
      </c>
      <c r="P13" t="str">
        <f t="shared" si="3"/>
        <v>Yes</v>
      </c>
      <c r="Q13" t="str">
        <f t="shared" si="4"/>
        <v>Yes</v>
      </c>
      <c r="R13" t="str">
        <f t="shared" si="5"/>
        <v>BTTS Match</v>
      </c>
      <c r="S13" t="str">
        <f t="shared" si="6"/>
        <v>Goals Match</v>
      </c>
      <c r="T13" t="str">
        <f t="shared" si="7"/>
        <v>H</v>
      </c>
      <c r="U13" t="str">
        <f t="shared" si="8"/>
        <v>H</v>
      </c>
      <c r="V13" t="str">
        <f t="shared" si="9"/>
        <v>Result Match</v>
      </c>
    </row>
    <row r="14" spans="1:22" x14ac:dyDescent="0.25">
      <c r="A14">
        <v>190759</v>
      </c>
      <c r="B14">
        <v>2</v>
      </c>
      <c r="C14" t="s">
        <v>50</v>
      </c>
      <c r="D14" t="s">
        <v>51</v>
      </c>
      <c r="E14" t="s">
        <v>32</v>
      </c>
      <c r="F14" t="s">
        <v>16</v>
      </c>
      <c r="G14">
        <v>1.7</v>
      </c>
      <c r="H14">
        <v>1.23</v>
      </c>
      <c r="I14">
        <v>1</v>
      </c>
      <c r="J14">
        <v>1</v>
      </c>
      <c r="K14">
        <f t="shared" si="0"/>
        <v>2</v>
      </c>
      <c r="L14">
        <f t="shared" si="1"/>
        <v>1</v>
      </c>
      <c r="M14">
        <v>5</v>
      </c>
      <c r="N14">
        <v>2</v>
      </c>
      <c r="O14" t="str">
        <f t="shared" si="2"/>
        <v>False</v>
      </c>
      <c r="P14" t="str">
        <f t="shared" si="3"/>
        <v>Yes</v>
      </c>
      <c r="Q14" t="str">
        <f t="shared" si="4"/>
        <v>Yes</v>
      </c>
      <c r="R14" t="str">
        <f t="shared" si="5"/>
        <v>BTTS Match</v>
      </c>
      <c r="S14" t="str">
        <f t="shared" si="6"/>
        <v>Goals Match</v>
      </c>
      <c r="T14" t="str">
        <f t="shared" si="7"/>
        <v>H</v>
      </c>
      <c r="U14" t="str">
        <f t="shared" si="8"/>
        <v>H</v>
      </c>
      <c r="V14" t="str">
        <f t="shared" si="9"/>
        <v>Result Match</v>
      </c>
    </row>
    <row r="15" spans="1:22" x14ac:dyDescent="0.25">
      <c r="A15">
        <v>190760</v>
      </c>
      <c r="B15">
        <v>2</v>
      </c>
      <c r="C15" t="s">
        <v>50</v>
      </c>
      <c r="D15" t="s">
        <v>52</v>
      </c>
      <c r="E15" t="s">
        <v>36</v>
      </c>
      <c r="F15" t="s">
        <v>19</v>
      </c>
      <c r="G15">
        <v>1.8</v>
      </c>
      <c r="H15">
        <v>0.99</v>
      </c>
      <c r="I15">
        <v>1</v>
      </c>
      <c r="J15">
        <v>0</v>
      </c>
      <c r="K15">
        <f t="shared" si="0"/>
        <v>2</v>
      </c>
      <c r="L15">
        <f t="shared" si="1"/>
        <v>1</v>
      </c>
      <c r="M15">
        <v>4</v>
      </c>
      <c r="N15">
        <v>2</v>
      </c>
      <c r="O15" t="str">
        <f t="shared" si="2"/>
        <v>False</v>
      </c>
      <c r="P15" t="str">
        <f t="shared" si="3"/>
        <v>Yes</v>
      </c>
      <c r="Q15" t="str">
        <f t="shared" si="4"/>
        <v>Yes</v>
      </c>
      <c r="R15" t="str">
        <f t="shared" si="5"/>
        <v>BTTS Match</v>
      </c>
      <c r="S15" t="str">
        <f t="shared" si="6"/>
        <v>Goals Match</v>
      </c>
      <c r="T15" t="str">
        <f t="shared" si="7"/>
        <v>H</v>
      </c>
      <c r="U15" t="str">
        <f t="shared" si="8"/>
        <v>H</v>
      </c>
      <c r="V15" t="str">
        <f t="shared" si="9"/>
        <v>Result Match</v>
      </c>
    </row>
    <row r="16" spans="1:22" x14ac:dyDescent="0.25">
      <c r="A16">
        <v>190761</v>
      </c>
      <c r="B16">
        <v>2</v>
      </c>
      <c r="C16" t="s">
        <v>53</v>
      </c>
      <c r="D16" t="s">
        <v>54</v>
      </c>
      <c r="E16" t="s">
        <v>20</v>
      </c>
      <c r="F16" t="s">
        <v>25</v>
      </c>
      <c r="G16">
        <v>1.86</v>
      </c>
      <c r="H16">
        <v>0.97333333300000002</v>
      </c>
      <c r="I16">
        <v>1</v>
      </c>
      <c r="J16">
        <v>0</v>
      </c>
      <c r="K16">
        <f t="shared" si="0"/>
        <v>2</v>
      </c>
      <c r="L16">
        <f t="shared" si="1"/>
        <v>1</v>
      </c>
      <c r="M16">
        <v>1</v>
      </c>
      <c r="N16">
        <v>3</v>
      </c>
      <c r="O16" t="str">
        <f t="shared" si="2"/>
        <v>False</v>
      </c>
      <c r="P16" t="str">
        <f t="shared" si="3"/>
        <v>Yes</v>
      </c>
      <c r="Q16" t="str">
        <f t="shared" si="4"/>
        <v>Yes</v>
      </c>
      <c r="R16" t="str">
        <f t="shared" si="5"/>
        <v>BTTS Match</v>
      </c>
      <c r="S16" t="str">
        <f t="shared" si="6"/>
        <v>Goals Match</v>
      </c>
      <c r="T16" t="str">
        <f t="shared" si="7"/>
        <v>H</v>
      </c>
      <c r="U16" t="str">
        <f t="shared" si="8"/>
        <v>A</v>
      </c>
      <c r="V16" t="str">
        <f t="shared" si="9"/>
        <v>Result No Match</v>
      </c>
    </row>
    <row r="17" spans="1:22" x14ac:dyDescent="0.25">
      <c r="A17">
        <v>190762</v>
      </c>
      <c r="B17">
        <v>2</v>
      </c>
      <c r="C17" t="s">
        <v>55</v>
      </c>
      <c r="D17" t="s">
        <v>56</v>
      </c>
      <c r="E17" t="s">
        <v>26</v>
      </c>
      <c r="F17" t="s">
        <v>39</v>
      </c>
      <c r="G17">
        <v>0.74</v>
      </c>
      <c r="H17">
        <v>2.08</v>
      </c>
      <c r="I17">
        <v>0</v>
      </c>
      <c r="J17">
        <v>2</v>
      </c>
      <c r="K17">
        <f t="shared" si="0"/>
        <v>1</v>
      </c>
      <c r="L17">
        <f t="shared" si="1"/>
        <v>2</v>
      </c>
      <c r="M17">
        <v>2</v>
      </c>
      <c r="N17">
        <v>5</v>
      </c>
      <c r="O17" t="str">
        <f t="shared" si="2"/>
        <v>False</v>
      </c>
      <c r="P17" t="str">
        <f t="shared" si="3"/>
        <v>Yes</v>
      </c>
      <c r="Q17" t="str">
        <f t="shared" si="4"/>
        <v>Yes</v>
      </c>
      <c r="R17" t="str">
        <f t="shared" si="5"/>
        <v>BTTS Match</v>
      </c>
      <c r="S17" t="str">
        <f t="shared" si="6"/>
        <v>Goals Match</v>
      </c>
      <c r="T17" t="str">
        <f t="shared" si="7"/>
        <v>A</v>
      </c>
      <c r="U17" t="str">
        <f t="shared" si="8"/>
        <v>A</v>
      </c>
      <c r="V17" t="str">
        <f t="shared" si="9"/>
        <v>Result Match</v>
      </c>
    </row>
    <row r="18" spans="1:22" x14ac:dyDescent="0.25">
      <c r="A18">
        <v>190763</v>
      </c>
      <c r="B18">
        <v>2</v>
      </c>
      <c r="C18" t="s">
        <v>57</v>
      </c>
      <c r="D18" t="s">
        <v>58</v>
      </c>
      <c r="E18" t="s">
        <v>17</v>
      </c>
      <c r="F18" t="s">
        <v>28</v>
      </c>
      <c r="G18">
        <v>4.1025</v>
      </c>
      <c r="H18">
        <v>0.54</v>
      </c>
      <c r="I18">
        <v>4</v>
      </c>
      <c r="J18">
        <v>0</v>
      </c>
      <c r="K18">
        <f t="shared" si="0"/>
        <v>4</v>
      </c>
      <c r="L18">
        <f t="shared" si="1"/>
        <v>1</v>
      </c>
      <c r="M18">
        <v>2</v>
      </c>
      <c r="N18">
        <v>1</v>
      </c>
      <c r="O18" t="str">
        <f t="shared" si="2"/>
        <v>False</v>
      </c>
      <c r="P18" t="str">
        <f t="shared" si="3"/>
        <v>Yes</v>
      </c>
      <c r="Q18" t="str">
        <f t="shared" si="4"/>
        <v>Yes</v>
      </c>
      <c r="R18" t="str">
        <f t="shared" si="5"/>
        <v>BTTS Match</v>
      </c>
      <c r="S18" t="str">
        <f t="shared" si="6"/>
        <v>Goals Match</v>
      </c>
      <c r="T18" t="str">
        <f t="shared" si="7"/>
        <v>H</v>
      </c>
      <c r="U18" t="str">
        <f t="shared" si="8"/>
        <v>H</v>
      </c>
      <c r="V18" t="str">
        <f t="shared" si="9"/>
        <v>Result Match</v>
      </c>
    </row>
    <row r="19" spans="1:22" x14ac:dyDescent="0.25">
      <c r="A19">
        <v>190764</v>
      </c>
      <c r="B19">
        <v>2</v>
      </c>
      <c r="C19" t="s">
        <v>57</v>
      </c>
      <c r="D19" t="s">
        <v>59</v>
      </c>
      <c r="E19" t="s">
        <v>23</v>
      </c>
      <c r="F19" t="s">
        <v>46</v>
      </c>
      <c r="G19">
        <v>1.17</v>
      </c>
      <c r="H19">
        <v>1.1299999999999999</v>
      </c>
      <c r="I19">
        <v>1</v>
      </c>
      <c r="J19">
        <v>1</v>
      </c>
      <c r="K19">
        <f t="shared" si="0"/>
        <v>1</v>
      </c>
      <c r="L19">
        <f t="shared" si="1"/>
        <v>1</v>
      </c>
      <c r="M19">
        <v>1</v>
      </c>
      <c r="N19">
        <v>0</v>
      </c>
      <c r="O19" t="str">
        <f t="shared" si="2"/>
        <v>False</v>
      </c>
      <c r="P19" t="str">
        <f t="shared" si="3"/>
        <v>No</v>
      </c>
      <c r="Q19" t="str">
        <f t="shared" si="4"/>
        <v>Yes</v>
      </c>
      <c r="R19" t="str">
        <f t="shared" si="5"/>
        <v>BTTS No Match</v>
      </c>
      <c r="S19" t="str">
        <f t="shared" si="6"/>
        <v>Goals No Match</v>
      </c>
      <c r="T19" t="str">
        <f t="shared" si="7"/>
        <v>D</v>
      </c>
      <c r="U19" t="str">
        <f t="shared" si="8"/>
        <v>H</v>
      </c>
      <c r="V19" t="str">
        <f t="shared" si="9"/>
        <v>Result No Match</v>
      </c>
    </row>
    <row r="20" spans="1:22" x14ac:dyDescent="0.25">
      <c r="A20">
        <v>190765</v>
      </c>
      <c r="B20">
        <v>2</v>
      </c>
      <c r="C20" t="s">
        <v>57</v>
      </c>
      <c r="D20" t="s">
        <v>60</v>
      </c>
      <c r="E20" t="s">
        <v>29</v>
      </c>
      <c r="F20" t="s">
        <v>43</v>
      </c>
      <c r="G20">
        <v>1.0900000000000001</v>
      </c>
      <c r="H20">
        <v>1.48</v>
      </c>
      <c r="I20">
        <v>1</v>
      </c>
      <c r="J20">
        <v>1</v>
      </c>
      <c r="K20">
        <f t="shared" si="0"/>
        <v>1</v>
      </c>
      <c r="L20">
        <f t="shared" si="1"/>
        <v>1</v>
      </c>
      <c r="M20">
        <v>0</v>
      </c>
      <c r="N20">
        <v>3</v>
      </c>
      <c r="O20" t="str">
        <f t="shared" si="2"/>
        <v>False</v>
      </c>
      <c r="P20" t="str">
        <f t="shared" si="3"/>
        <v>No</v>
      </c>
      <c r="Q20" t="str">
        <f t="shared" si="4"/>
        <v>Yes</v>
      </c>
      <c r="R20" t="str">
        <f t="shared" si="5"/>
        <v>BTTS No Match</v>
      </c>
      <c r="S20" t="str">
        <f t="shared" si="6"/>
        <v>Goals Match</v>
      </c>
      <c r="T20" t="str">
        <f t="shared" si="7"/>
        <v>D</v>
      </c>
      <c r="U20" t="str">
        <f t="shared" si="8"/>
        <v>A</v>
      </c>
      <c r="V20" t="str">
        <f t="shared" si="9"/>
        <v>Result No Match</v>
      </c>
    </row>
    <row r="21" spans="1:22" x14ac:dyDescent="0.25">
      <c r="A21">
        <v>190766</v>
      </c>
      <c r="B21">
        <v>2</v>
      </c>
      <c r="C21" t="s">
        <v>61</v>
      </c>
      <c r="D21" t="s">
        <v>62</v>
      </c>
      <c r="E21" t="s">
        <v>44</v>
      </c>
      <c r="F21" t="s">
        <v>31</v>
      </c>
      <c r="G21">
        <v>1.71</v>
      </c>
      <c r="H21">
        <v>2.02</v>
      </c>
      <c r="I21">
        <v>1</v>
      </c>
      <c r="J21">
        <v>2</v>
      </c>
      <c r="K21">
        <f t="shared" si="0"/>
        <v>2</v>
      </c>
      <c r="L21">
        <f t="shared" si="1"/>
        <v>2</v>
      </c>
      <c r="M21">
        <v>0</v>
      </c>
      <c r="N21">
        <v>2</v>
      </c>
      <c r="O21" t="str">
        <f t="shared" si="2"/>
        <v>False</v>
      </c>
      <c r="P21" t="str">
        <f t="shared" si="3"/>
        <v>No</v>
      </c>
      <c r="Q21" t="str">
        <f t="shared" si="4"/>
        <v>Yes</v>
      </c>
      <c r="R21" t="str">
        <f t="shared" si="5"/>
        <v>BTTS No Match</v>
      </c>
      <c r="S21" t="str">
        <f t="shared" si="6"/>
        <v>Goals Match</v>
      </c>
      <c r="T21" t="str">
        <f t="shared" si="7"/>
        <v>D</v>
      </c>
      <c r="U21" t="str">
        <f t="shared" si="8"/>
        <v>A</v>
      </c>
      <c r="V21" t="str">
        <f t="shared" si="9"/>
        <v>Result No Match</v>
      </c>
    </row>
    <row r="22" spans="1:22" x14ac:dyDescent="0.25">
      <c r="A22">
        <v>190767</v>
      </c>
      <c r="B22">
        <v>2</v>
      </c>
      <c r="C22" t="s">
        <v>63</v>
      </c>
      <c r="D22" t="s">
        <v>64</v>
      </c>
      <c r="E22" t="s">
        <v>47</v>
      </c>
      <c r="F22" t="s">
        <v>22</v>
      </c>
      <c r="G22">
        <v>0.71</v>
      </c>
      <c r="H22">
        <v>1.55</v>
      </c>
      <c r="I22">
        <v>0</v>
      </c>
      <c r="J22">
        <v>1</v>
      </c>
      <c r="K22">
        <f t="shared" si="0"/>
        <v>1</v>
      </c>
      <c r="L22">
        <f t="shared" si="1"/>
        <v>2</v>
      </c>
      <c r="M22">
        <v>1</v>
      </c>
      <c r="N22">
        <v>3</v>
      </c>
      <c r="O22" t="str">
        <f t="shared" si="2"/>
        <v>False</v>
      </c>
      <c r="P22" t="str">
        <f t="shared" si="3"/>
        <v>Yes</v>
      </c>
      <c r="Q22" t="str">
        <f t="shared" si="4"/>
        <v>Yes</v>
      </c>
      <c r="R22" t="str">
        <f t="shared" si="5"/>
        <v>BTTS Match</v>
      </c>
      <c r="S22" t="str">
        <f t="shared" si="6"/>
        <v>Goals Match</v>
      </c>
      <c r="T22" t="str">
        <f t="shared" si="7"/>
        <v>A</v>
      </c>
      <c r="U22" t="str">
        <f t="shared" si="8"/>
        <v>A</v>
      </c>
      <c r="V22" t="str">
        <f t="shared" si="9"/>
        <v>Result Match</v>
      </c>
    </row>
    <row r="23" spans="1:22" x14ac:dyDescent="0.25">
      <c r="A23">
        <v>190768</v>
      </c>
      <c r="B23">
        <v>3</v>
      </c>
      <c r="C23" t="s">
        <v>65</v>
      </c>
      <c r="D23" t="s">
        <v>42</v>
      </c>
      <c r="E23" t="s">
        <v>43</v>
      </c>
      <c r="F23" t="s">
        <v>20</v>
      </c>
      <c r="G23">
        <v>0.83</v>
      </c>
      <c r="H23">
        <v>1.46</v>
      </c>
      <c r="I23">
        <v>0</v>
      </c>
      <c r="J23">
        <v>1</v>
      </c>
      <c r="K23">
        <f t="shared" si="0"/>
        <v>1</v>
      </c>
      <c r="L23">
        <f t="shared" si="1"/>
        <v>1</v>
      </c>
      <c r="M23">
        <v>2</v>
      </c>
      <c r="N23">
        <v>3</v>
      </c>
      <c r="O23" t="str">
        <f t="shared" si="2"/>
        <v>False</v>
      </c>
      <c r="P23" t="str">
        <f t="shared" si="3"/>
        <v>Yes</v>
      </c>
      <c r="Q23" t="str">
        <f t="shared" si="4"/>
        <v>Yes</v>
      </c>
      <c r="R23" t="str">
        <f t="shared" si="5"/>
        <v>BTTS Match</v>
      </c>
      <c r="S23" t="str">
        <f t="shared" si="6"/>
        <v>Goals Match</v>
      </c>
      <c r="T23" t="str">
        <f t="shared" si="7"/>
        <v>D</v>
      </c>
      <c r="U23" t="str">
        <f t="shared" si="8"/>
        <v>A</v>
      </c>
      <c r="V23" t="str">
        <f t="shared" si="9"/>
        <v>Result No Match</v>
      </c>
    </row>
    <row r="24" spans="1:22" x14ac:dyDescent="0.25">
      <c r="A24">
        <v>190769</v>
      </c>
      <c r="B24">
        <v>3</v>
      </c>
      <c r="C24" t="s">
        <v>66</v>
      </c>
      <c r="D24" t="s">
        <v>18</v>
      </c>
      <c r="E24" t="s">
        <v>19</v>
      </c>
      <c r="F24" t="s">
        <v>26</v>
      </c>
      <c r="G24">
        <v>0.92</v>
      </c>
      <c r="H24">
        <v>1.22</v>
      </c>
      <c r="I24">
        <v>0</v>
      </c>
      <c r="J24">
        <v>1</v>
      </c>
      <c r="K24">
        <f t="shared" si="0"/>
        <v>1</v>
      </c>
      <c r="L24">
        <f t="shared" si="1"/>
        <v>1</v>
      </c>
      <c r="M24">
        <v>0</v>
      </c>
      <c r="N24">
        <v>1</v>
      </c>
      <c r="O24" t="str">
        <f t="shared" si="2"/>
        <v>False</v>
      </c>
      <c r="P24" t="str">
        <f t="shared" si="3"/>
        <v>No</v>
      </c>
      <c r="Q24" t="str">
        <f t="shared" si="4"/>
        <v>Yes</v>
      </c>
      <c r="R24" t="str">
        <f t="shared" si="5"/>
        <v>BTTS No Match</v>
      </c>
      <c r="S24" t="str">
        <f t="shared" si="6"/>
        <v>Goals No Match</v>
      </c>
      <c r="T24" t="str">
        <f t="shared" si="7"/>
        <v>D</v>
      </c>
      <c r="U24" t="str">
        <f t="shared" si="8"/>
        <v>A</v>
      </c>
      <c r="V24" t="str">
        <f t="shared" si="9"/>
        <v>Result No Match</v>
      </c>
    </row>
    <row r="25" spans="1:22" x14ac:dyDescent="0.25">
      <c r="A25">
        <v>190770</v>
      </c>
      <c r="B25">
        <v>3</v>
      </c>
      <c r="C25" t="s">
        <v>66</v>
      </c>
      <c r="D25" t="s">
        <v>24</v>
      </c>
      <c r="E25" t="s">
        <v>25</v>
      </c>
      <c r="F25" t="s">
        <v>40</v>
      </c>
      <c r="G25">
        <v>1.35</v>
      </c>
      <c r="H25">
        <v>2.1</v>
      </c>
      <c r="I25">
        <v>1</v>
      </c>
      <c r="J25">
        <v>2</v>
      </c>
      <c r="K25">
        <f t="shared" si="0"/>
        <v>1</v>
      </c>
      <c r="L25">
        <f t="shared" si="1"/>
        <v>2</v>
      </c>
      <c r="M25">
        <v>1</v>
      </c>
      <c r="N25">
        <v>2</v>
      </c>
      <c r="O25" t="str">
        <f t="shared" si="2"/>
        <v>True</v>
      </c>
      <c r="P25" t="str">
        <f t="shared" si="3"/>
        <v>Yes</v>
      </c>
      <c r="Q25" t="str">
        <f t="shared" si="4"/>
        <v>Yes</v>
      </c>
      <c r="R25" t="str">
        <f t="shared" si="5"/>
        <v>BTTS Match</v>
      </c>
      <c r="S25" t="str">
        <f t="shared" si="6"/>
        <v>Goals Match</v>
      </c>
      <c r="T25" t="str">
        <f t="shared" si="7"/>
        <v>A</v>
      </c>
      <c r="U25" t="str">
        <f t="shared" si="8"/>
        <v>A</v>
      </c>
      <c r="V25" t="str">
        <f t="shared" si="9"/>
        <v>Result Match</v>
      </c>
    </row>
    <row r="26" spans="1:22" x14ac:dyDescent="0.25">
      <c r="A26">
        <v>190771</v>
      </c>
      <c r="B26">
        <v>3</v>
      </c>
      <c r="C26" t="s">
        <v>66</v>
      </c>
      <c r="D26" t="s">
        <v>38</v>
      </c>
      <c r="E26" t="s">
        <v>39</v>
      </c>
      <c r="F26" t="s">
        <v>29</v>
      </c>
      <c r="G26">
        <v>2.31</v>
      </c>
      <c r="H26">
        <v>0.61</v>
      </c>
      <c r="I26">
        <v>2</v>
      </c>
      <c r="J26">
        <v>0</v>
      </c>
      <c r="K26">
        <f t="shared" si="0"/>
        <v>2</v>
      </c>
      <c r="L26">
        <f t="shared" si="1"/>
        <v>1</v>
      </c>
      <c r="M26">
        <v>1</v>
      </c>
      <c r="N26">
        <v>1</v>
      </c>
      <c r="O26" t="str">
        <f t="shared" si="2"/>
        <v>False</v>
      </c>
      <c r="P26" t="str">
        <f t="shared" si="3"/>
        <v>Yes</v>
      </c>
      <c r="Q26" t="str">
        <f t="shared" si="4"/>
        <v>Yes</v>
      </c>
      <c r="R26" t="str">
        <f t="shared" si="5"/>
        <v>BTTS Match</v>
      </c>
      <c r="S26" t="str">
        <f t="shared" si="6"/>
        <v>Goals Match</v>
      </c>
      <c r="T26" t="str">
        <f t="shared" si="7"/>
        <v>H</v>
      </c>
      <c r="U26" t="str">
        <f t="shared" si="8"/>
        <v>D</v>
      </c>
      <c r="V26" t="str">
        <f t="shared" si="9"/>
        <v>Result No Match</v>
      </c>
    </row>
    <row r="27" spans="1:22" x14ac:dyDescent="0.25">
      <c r="A27">
        <v>190772</v>
      </c>
      <c r="B27">
        <v>3</v>
      </c>
      <c r="C27" t="s">
        <v>66</v>
      </c>
      <c r="D27" t="s">
        <v>27</v>
      </c>
      <c r="E27" t="s">
        <v>28</v>
      </c>
      <c r="F27" t="s">
        <v>47</v>
      </c>
      <c r="G27">
        <v>1.125</v>
      </c>
      <c r="H27">
        <v>1.84</v>
      </c>
      <c r="I27">
        <v>1</v>
      </c>
      <c r="J27">
        <v>1</v>
      </c>
      <c r="K27">
        <f t="shared" si="0"/>
        <v>1</v>
      </c>
      <c r="L27">
        <f t="shared" si="1"/>
        <v>2</v>
      </c>
      <c r="M27">
        <v>4</v>
      </c>
      <c r="N27">
        <v>0</v>
      </c>
      <c r="O27" t="str">
        <f t="shared" si="2"/>
        <v>False</v>
      </c>
      <c r="P27" t="str">
        <f t="shared" si="3"/>
        <v>No</v>
      </c>
      <c r="Q27" t="str">
        <f t="shared" si="4"/>
        <v>Yes</v>
      </c>
      <c r="R27" t="str">
        <f t="shared" si="5"/>
        <v>BTTS No Match</v>
      </c>
      <c r="S27" t="str">
        <f t="shared" si="6"/>
        <v>Goals Match</v>
      </c>
      <c r="T27" t="str">
        <f t="shared" si="7"/>
        <v>A</v>
      </c>
      <c r="U27" t="str">
        <f t="shared" si="8"/>
        <v>H</v>
      </c>
      <c r="V27" t="str">
        <f t="shared" si="9"/>
        <v>Result No Match</v>
      </c>
    </row>
    <row r="28" spans="1:22" x14ac:dyDescent="0.25">
      <c r="A28">
        <v>190773</v>
      </c>
      <c r="B28">
        <v>3</v>
      </c>
      <c r="C28" t="s">
        <v>67</v>
      </c>
      <c r="D28" t="s">
        <v>34</v>
      </c>
      <c r="E28" t="s">
        <v>35</v>
      </c>
      <c r="F28" t="s">
        <v>44</v>
      </c>
      <c r="G28">
        <v>1.1499999999999999</v>
      </c>
      <c r="H28">
        <v>1.8</v>
      </c>
      <c r="I28">
        <v>1</v>
      </c>
      <c r="J28">
        <v>1</v>
      </c>
      <c r="K28">
        <f t="shared" si="0"/>
        <v>1</v>
      </c>
      <c r="L28">
        <f t="shared" si="1"/>
        <v>2</v>
      </c>
      <c r="M28">
        <v>3</v>
      </c>
      <c r="N28">
        <v>3</v>
      </c>
      <c r="O28" t="str">
        <f t="shared" si="2"/>
        <v>False</v>
      </c>
      <c r="P28" t="str">
        <f t="shared" si="3"/>
        <v>Yes</v>
      </c>
      <c r="Q28" t="str">
        <f t="shared" si="4"/>
        <v>Yes</v>
      </c>
      <c r="R28" t="str">
        <f t="shared" si="5"/>
        <v>BTTS Match</v>
      </c>
      <c r="S28" t="str">
        <f t="shared" si="6"/>
        <v>Goals Match</v>
      </c>
      <c r="T28" t="str">
        <f t="shared" si="7"/>
        <v>A</v>
      </c>
      <c r="U28" t="str">
        <f t="shared" si="8"/>
        <v>D</v>
      </c>
      <c r="V28" t="str">
        <f t="shared" si="9"/>
        <v>Result No Match</v>
      </c>
    </row>
    <row r="29" spans="1:22" x14ac:dyDescent="0.25">
      <c r="A29">
        <v>190774</v>
      </c>
      <c r="B29">
        <v>3</v>
      </c>
      <c r="C29" t="s">
        <v>68</v>
      </c>
      <c r="D29" t="s">
        <v>45</v>
      </c>
      <c r="E29" t="s">
        <v>46</v>
      </c>
      <c r="F29" t="s">
        <v>32</v>
      </c>
      <c r="G29">
        <v>1.46</v>
      </c>
      <c r="H29">
        <v>0.98</v>
      </c>
      <c r="I29">
        <v>1</v>
      </c>
      <c r="J29">
        <v>0</v>
      </c>
      <c r="K29">
        <f t="shared" si="0"/>
        <v>1</v>
      </c>
      <c r="L29">
        <f t="shared" si="1"/>
        <v>1</v>
      </c>
      <c r="M29">
        <v>0</v>
      </c>
      <c r="N29">
        <v>1</v>
      </c>
      <c r="O29" t="str">
        <f t="shared" si="2"/>
        <v>False</v>
      </c>
      <c r="P29" t="str">
        <f t="shared" si="3"/>
        <v>No</v>
      </c>
      <c r="Q29" t="str">
        <f t="shared" si="4"/>
        <v>Yes</v>
      </c>
      <c r="R29" t="str">
        <f t="shared" si="5"/>
        <v>BTTS No Match</v>
      </c>
      <c r="S29" t="str">
        <f t="shared" si="6"/>
        <v>Goals No Match</v>
      </c>
      <c r="T29" t="str">
        <f t="shared" si="7"/>
        <v>D</v>
      </c>
      <c r="U29" t="str">
        <f t="shared" si="8"/>
        <v>A</v>
      </c>
      <c r="V29" t="str">
        <f t="shared" si="9"/>
        <v>Result No Match</v>
      </c>
    </row>
    <row r="30" spans="1:22" x14ac:dyDescent="0.25">
      <c r="A30">
        <v>190775</v>
      </c>
      <c r="B30">
        <v>3</v>
      </c>
      <c r="C30" t="s">
        <v>69</v>
      </c>
      <c r="D30" t="s">
        <v>15</v>
      </c>
      <c r="E30" t="s">
        <v>16</v>
      </c>
      <c r="F30" t="s">
        <v>23</v>
      </c>
      <c r="G30">
        <v>1.28</v>
      </c>
      <c r="H30">
        <v>1.28</v>
      </c>
      <c r="I30">
        <v>1</v>
      </c>
      <c r="J30">
        <v>1</v>
      </c>
      <c r="K30">
        <f t="shared" si="0"/>
        <v>1</v>
      </c>
      <c r="L30">
        <f t="shared" si="1"/>
        <v>1</v>
      </c>
      <c r="M30">
        <v>0</v>
      </c>
      <c r="N30">
        <v>3</v>
      </c>
      <c r="O30" t="str">
        <f t="shared" si="2"/>
        <v>False</v>
      </c>
      <c r="P30" t="str">
        <f t="shared" si="3"/>
        <v>No</v>
      </c>
      <c r="Q30" t="str">
        <f t="shared" si="4"/>
        <v>Yes</v>
      </c>
      <c r="R30" t="str">
        <f t="shared" si="5"/>
        <v>BTTS No Match</v>
      </c>
      <c r="S30" t="str">
        <f t="shared" si="6"/>
        <v>Goals Match</v>
      </c>
      <c r="T30" t="str">
        <f t="shared" si="7"/>
        <v>D</v>
      </c>
      <c r="U30" t="str">
        <f t="shared" si="8"/>
        <v>A</v>
      </c>
      <c r="V30" t="str">
        <f t="shared" si="9"/>
        <v>Result No Match</v>
      </c>
    </row>
    <row r="31" spans="1:22" x14ac:dyDescent="0.25">
      <c r="A31">
        <v>190776</v>
      </c>
      <c r="B31">
        <v>3</v>
      </c>
      <c r="C31" t="s">
        <v>70</v>
      </c>
      <c r="D31" t="s">
        <v>21</v>
      </c>
      <c r="E31" t="s">
        <v>22</v>
      </c>
      <c r="F31" t="s">
        <v>36</v>
      </c>
      <c r="G31">
        <v>2.11</v>
      </c>
      <c r="H31">
        <v>0.83</v>
      </c>
      <c r="I31">
        <v>2</v>
      </c>
      <c r="J31">
        <v>0</v>
      </c>
      <c r="K31">
        <f t="shared" si="0"/>
        <v>2</v>
      </c>
      <c r="L31">
        <f t="shared" si="1"/>
        <v>1</v>
      </c>
      <c r="M31">
        <v>2</v>
      </c>
      <c r="N31">
        <v>5</v>
      </c>
      <c r="O31" t="str">
        <f t="shared" si="2"/>
        <v>False</v>
      </c>
      <c r="P31" t="str">
        <f t="shared" si="3"/>
        <v>Yes</v>
      </c>
      <c r="Q31" t="str">
        <f t="shared" si="4"/>
        <v>Yes</v>
      </c>
      <c r="R31" t="str">
        <f t="shared" si="5"/>
        <v>BTTS Match</v>
      </c>
      <c r="S31" t="str">
        <f t="shared" si="6"/>
        <v>Goals Match</v>
      </c>
      <c r="T31" t="str">
        <f t="shared" si="7"/>
        <v>H</v>
      </c>
      <c r="U31" t="str">
        <f t="shared" si="8"/>
        <v>A</v>
      </c>
      <c r="V31" t="str">
        <f t="shared" si="9"/>
        <v>Result No Match</v>
      </c>
    </row>
    <row r="32" spans="1:22" x14ac:dyDescent="0.25">
      <c r="A32">
        <v>190777</v>
      </c>
      <c r="B32">
        <v>3</v>
      </c>
      <c r="C32" t="s">
        <v>71</v>
      </c>
      <c r="D32" t="s">
        <v>30</v>
      </c>
      <c r="E32" t="s">
        <v>31</v>
      </c>
      <c r="F32" t="s">
        <v>17</v>
      </c>
      <c r="G32">
        <v>2.93</v>
      </c>
      <c r="H32">
        <v>1.05</v>
      </c>
      <c r="I32">
        <v>2</v>
      </c>
      <c r="J32">
        <v>1</v>
      </c>
      <c r="K32">
        <f t="shared" si="0"/>
        <v>3</v>
      </c>
      <c r="L32">
        <f t="shared" si="1"/>
        <v>1</v>
      </c>
      <c r="M32">
        <v>3</v>
      </c>
      <c r="N32">
        <v>1</v>
      </c>
      <c r="O32" t="str">
        <f t="shared" si="2"/>
        <v>True</v>
      </c>
      <c r="P32" t="str">
        <f t="shared" si="3"/>
        <v>Yes</v>
      </c>
      <c r="Q32" t="str">
        <f t="shared" si="4"/>
        <v>Yes</v>
      </c>
      <c r="R32" t="str">
        <f t="shared" si="5"/>
        <v>BTTS Match</v>
      </c>
      <c r="S32" t="str">
        <f t="shared" si="6"/>
        <v>Goals Match</v>
      </c>
      <c r="T32" t="str">
        <f t="shared" si="7"/>
        <v>H</v>
      </c>
      <c r="U32" t="str">
        <f t="shared" si="8"/>
        <v>H</v>
      </c>
      <c r="V32" t="str">
        <f t="shared" si="9"/>
        <v>Result Match</v>
      </c>
    </row>
    <row r="33" spans="1:22" x14ac:dyDescent="0.25">
      <c r="A33">
        <v>190778</v>
      </c>
      <c r="B33">
        <v>4</v>
      </c>
      <c r="C33" s="1">
        <v>43900.625</v>
      </c>
      <c r="D33" t="s">
        <v>58</v>
      </c>
      <c r="E33" t="s">
        <v>17</v>
      </c>
      <c r="F33" t="s">
        <v>46</v>
      </c>
      <c r="G33">
        <v>2.2599999999999998</v>
      </c>
      <c r="H33">
        <v>0.72499999999999998</v>
      </c>
      <c r="I33">
        <v>2</v>
      </c>
      <c r="J33">
        <v>0</v>
      </c>
      <c r="K33">
        <f t="shared" si="0"/>
        <v>2</v>
      </c>
      <c r="L33">
        <f t="shared" si="1"/>
        <v>1</v>
      </c>
      <c r="M33">
        <v>2</v>
      </c>
      <c r="N33">
        <v>1</v>
      </c>
      <c r="O33" t="str">
        <f t="shared" si="2"/>
        <v>True</v>
      </c>
      <c r="P33" t="str">
        <f t="shared" si="3"/>
        <v>Yes</v>
      </c>
      <c r="Q33" t="str">
        <f t="shared" si="4"/>
        <v>Yes</v>
      </c>
      <c r="R33" t="str">
        <f t="shared" si="5"/>
        <v>BTTS Match</v>
      </c>
      <c r="S33" t="str">
        <f t="shared" si="6"/>
        <v>Goals Match</v>
      </c>
      <c r="T33" t="str">
        <f t="shared" si="7"/>
        <v>H</v>
      </c>
      <c r="U33" t="str">
        <f t="shared" si="8"/>
        <v>H</v>
      </c>
      <c r="V33" t="str">
        <f t="shared" si="9"/>
        <v>Result Match</v>
      </c>
    </row>
    <row r="34" spans="1:22" x14ac:dyDescent="0.25">
      <c r="A34">
        <v>190779</v>
      </c>
      <c r="B34">
        <v>4</v>
      </c>
      <c r="C34" s="1">
        <v>43900.625</v>
      </c>
      <c r="D34" t="s">
        <v>59</v>
      </c>
      <c r="E34" t="s">
        <v>23</v>
      </c>
      <c r="F34" t="s">
        <v>31</v>
      </c>
      <c r="G34">
        <v>0.74</v>
      </c>
      <c r="H34">
        <v>1.73</v>
      </c>
      <c r="I34">
        <v>0</v>
      </c>
      <c r="J34">
        <v>1</v>
      </c>
      <c r="K34">
        <f t="shared" si="0"/>
        <v>1</v>
      </c>
      <c r="L34">
        <f t="shared" si="1"/>
        <v>2</v>
      </c>
      <c r="M34">
        <v>7</v>
      </c>
      <c r="N34">
        <v>2</v>
      </c>
      <c r="O34" t="str">
        <f t="shared" si="2"/>
        <v>False</v>
      </c>
      <c r="P34" t="str">
        <f t="shared" si="3"/>
        <v>Yes</v>
      </c>
      <c r="Q34" t="str">
        <f t="shared" si="4"/>
        <v>Yes</v>
      </c>
      <c r="R34" t="str">
        <f t="shared" si="5"/>
        <v>BTTS Match</v>
      </c>
      <c r="S34" t="str">
        <f t="shared" si="6"/>
        <v>Goals Match</v>
      </c>
      <c r="T34" t="str">
        <f t="shared" si="7"/>
        <v>A</v>
      </c>
      <c r="U34" t="str">
        <f t="shared" si="8"/>
        <v>H</v>
      </c>
      <c r="V34" t="str">
        <f t="shared" si="9"/>
        <v>Result No Match</v>
      </c>
    </row>
    <row r="35" spans="1:22" x14ac:dyDescent="0.25">
      <c r="A35">
        <v>190780</v>
      </c>
      <c r="B35">
        <v>4</v>
      </c>
      <c r="C35" s="1">
        <v>43900.625</v>
      </c>
      <c r="D35" t="s">
        <v>62</v>
      </c>
      <c r="E35" t="s">
        <v>44</v>
      </c>
      <c r="F35" t="s">
        <v>25</v>
      </c>
      <c r="G35">
        <v>2.2599999999999998</v>
      </c>
      <c r="H35">
        <v>1.1299999999999999</v>
      </c>
      <c r="I35">
        <v>2</v>
      </c>
      <c r="J35">
        <v>1</v>
      </c>
      <c r="K35">
        <f t="shared" si="0"/>
        <v>2</v>
      </c>
      <c r="L35">
        <f t="shared" si="1"/>
        <v>1</v>
      </c>
      <c r="M35">
        <v>4</v>
      </c>
      <c r="N35">
        <v>0</v>
      </c>
      <c r="O35" t="str">
        <f t="shared" si="2"/>
        <v>False</v>
      </c>
      <c r="P35" t="str">
        <f t="shared" si="3"/>
        <v>No</v>
      </c>
      <c r="Q35" t="str">
        <f t="shared" si="4"/>
        <v>Yes</v>
      </c>
      <c r="R35" t="str">
        <f t="shared" si="5"/>
        <v>BTTS No Match</v>
      </c>
      <c r="S35" t="str">
        <f t="shared" si="6"/>
        <v>Goals Match</v>
      </c>
      <c r="T35" t="str">
        <f t="shared" si="7"/>
        <v>H</v>
      </c>
      <c r="U35" t="str">
        <f t="shared" si="8"/>
        <v>H</v>
      </c>
      <c r="V35" t="str">
        <f t="shared" si="9"/>
        <v>Result Match</v>
      </c>
    </row>
    <row r="36" spans="1:22" x14ac:dyDescent="0.25">
      <c r="A36">
        <v>190781</v>
      </c>
      <c r="B36">
        <v>4</v>
      </c>
      <c r="C36" s="1">
        <v>43900.625</v>
      </c>
      <c r="D36" t="s">
        <v>49</v>
      </c>
      <c r="E36" t="s">
        <v>40</v>
      </c>
      <c r="F36" t="s">
        <v>43</v>
      </c>
      <c r="G36">
        <v>2.1800000000000002</v>
      </c>
      <c r="H36">
        <v>1.1299999999999999</v>
      </c>
      <c r="I36">
        <v>2</v>
      </c>
      <c r="J36">
        <v>1</v>
      </c>
      <c r="K36">
        <f t="shared" si="0"/>
        <v>2</v>
      </c>
      <c r="L36">
        <f t="shared" si="1"/>
        <v>1</v>
      </c>
      <c r="M36">
        <v>4</v>
      </c>
      <c r="N36">
        <v>2</v>
      </c>
      <c r="O36" t="str">
        <f t="shared" si="2"/>
        <v>False</v>
      </c>
      <c r="P36" t="str">
        <f t="shared" si="3"/>
        <v>Yes</v>
      </c>
      <c r="Q36" t="str">
        <f t="shared" si="4"/>
        <v>Yes</v>
      </c>
      <c r="R36" t="str">
        <f t="shared" si="5"/>
        <v>BTTS Match</v>
      </c>
      <c r="S36" t="str">
        <f t="shared" si="6"/>
        <v>Goals Match</v>
      </c>
      <c r="T36" t="str">
        <f t="shared" si="7"/>
        <v>H</v>
      </c>
      <c r="U36" t="str">
        <f t="shared" si="8"/>
        <v>H</v>
      </c>
      <c r="V36" t="str">
        <f t="shared" si="9"/>
        <v>Result Match</v>
      </c>
    </row>
    <row r="37" spans="1:22" x14ac:dyDescent="0.25">
      <c r="A37">
        <v>190782</v>
      </c>
      <c r="B37">
        <v>4</v>
      </c>
      <c r="C37" s="1">
        <v>43900.625</v>
      </c>
      <c r="D37" t="s">
        <v>51</v>
      </c>
      <c r="E37" t="s">
        <v>32</v>
      </c>
      <c r="F37" t="s">
        <v>22</v>
      </c>
      <c r="G37">
        <v>1.1000000000000001</v>
      </c>
      <c r="H37">
        <v>2.25</v>
      </c>
      <c r="I37">
        <v>1</v>
      </c>
      <c r="J37">
        <v>2</v>
      </c>
      <c r="K37">
        <f t="shared" si="0"/>
        <v>1</v>
      </c>
      <c r="L37">
        <f t="shared" si="1"/>
        <v>2</v>
      </c>
      <c r="O37" t="str">
        <f t="shared" si="2"/>
        <v>False</v>
      </c>
      <c r="P37" t="str">
        <f t="shared" si="3"/>
        <v>No</v>
      </c>
      <c r="Q37" t="str">
        <f t="shared" si="4"/>
        <v>Yes</v>
      </c>
      <c r="R37" t="str">
        <f t="shared" si="5"/>
        <v>BTTS No Match</v>
      </c>
      <c r="S37" t="str">
        <f t="shared" si="6"/>
        <v>Goals No Match</v>
      </c>
      <c r="T37" t="str">
        <f t="shared" si="7"/>
        <v>A</v>
      </c>
      <c r="U37" t="str">
        <f t="shared" si="8"/>
        <v>D</v>
      </c>
      <c r="V37" t="str">
        <f t="shared" si="9"/>
        <v>Result No Match</v>
      </c>
    </row>
    <row r="38" spans="1:22" x14ac:dyDescent="0.25">
      <c r="A38">
        <v>190783</v>
      </c>
      <c r="B38">
        <v>4</v>
      </c>
      <c r="C38" s="1">
        <v>43900.625</v>
      </c>
      <c r="D38" t="s">
        <v>52</v>
      </c>
      <c r="E38" t="s">
        <v>36</v>
      </c>
      <c r="F38" t="s">
        <v>28</v>
      </c>
      <c r="G38">
        <v>1.47</v>
      </c>
      <c r="H38">
        <v>1.48</v>
      </c>
      <c r="I38">
        <v>1</v>
      </c>
      <c r="J38">
        <v>1</v>
      </c>
      <c r="K38">
        <f t="shared" si="0"/>
        <v>1</v>
      </c>
      <c r="L38">
        <f t="shared" si="1"/>
        <v>1</v>
      </c>
      <c r="M38">
        <v>0</v>
      </c>
      <c r="N38">
        <v>3</v>
      </c>
      <c r="O38" t="str">
        <f t="shared" si="2"/>
        <v>False</v>
      </c>
      <c r="P38" t="str">
        <f t="shared" si="3"/>
        <v>No</v>
      </c>
      <c r="Q38" t="str">
        <f t="shared" si="4"/>
        <v>Yes</v>
      </c>
      <c r="R38" t="str">
        <f t="shared" si="5"/>
        <v>BTTS No Match</v>
      </c>
      <c r="S38" t="str">
        <f t="shared" si="6"/>
        <v>Goals Match</v>
      </c>
      <c r="T38" t="str">
        <f t="shared" si="7"/>
        <v>D</v>
      </c>
      <c r="U38" t="str">
        <f t="shared" si="8"/>
        <v>A</v>
      </c>
      <c r="V38" t="str">
        <f t="shared" si="9"/>
        <v>Result No Match</v>
      </c>
    </row>
    <row r="39" spans="1:22" x14ac:dyDescent="0.25">
      <c r="A39">
        <v>190784</v>
      </c>
      <c r="B39">
        <v>4</v>
      </c>
      <c r="C39" s="1">
        <v>43900.625</v>
      </c>
      <c r="D39" t="s">
        <v>54</v>
      </c>
      <c r="E39" t="s">
        <v>20</v>
      </c>
      <c r="F39" t="s">
        <v>39</v>
      </c>
      <c r="G39">
        <v>1.79</v>
      </c>
      <c r="H39">
        <v>1.47</v>
      </c>
      <c r="I39">
        <v>1</v>
      </c>
      <c r="J39">
        <v>1</v>
      </c>
      <c r="K39">
        <f t="shared" si="0"/>
        <v>2</v>
      </c>
      <c r="L39">
        <f t="shared" si="1"/>
        <v>1</v>
      </c>
      <c r="M39">
        <v>1</v>
      </c>
      <c r="N39">
        <v>6</v>
      </c>
      <c r="O39" t="str">
        <f t="shared" si="2"/>
        <v>False</v>
      </c>
      <c r="P39" t="str">
        <f t="shared" si="3"/>
        <v>Yes</v>
      </c>
      <c r="Q39" t="str">
        <f t="shared" si="4"/>
        <v>Yes</v>
      </c>
      <c r="R39" t="str">
        <f t="shared" si="5"/>
        <v>BTTS Match</v>
      </c>
      <c r="S39" t="str">
        <f t="shared" si="6"/>
        <v>Goals Match</v>
      </c>
      <c r="T39" t="str">
        <f t="shared" si="7"/>
        <v>H</v>
      </c>
      <c r="U39" t="str">
        <f t="shared" si="8"/>
        <v>A</v>
      </c>
      <c r="V39" t="str">
        <f t="shared" si="9"/>
        <v>Result No Match</v>
      </c>
    </row>
    <row r="40" spans="1:22" x14ac:dyDescent="0.25">
      <c r="A40">
        <v>190785</v>
      </c>
      <c r="B40">
        <v>4</v>
      </c>
      <c r="C40" s="1">
        <v>43900.625</v>
      </c>
      <c r="D40" t="s">
        <v>60</v>
      </c>
      <c r="E40" t="s">
        <v>29</v>
      </c>
      <c r="F40" t="s">
        <v>19</v>
      </c>
      <c r="G40">
        <v>1.54</v>
      </c>
      <c r="H40">
        <v>1.18</v>
      </c>
      <c r="I40">
        <v>1</v>
      </c>
      <c r="J40">
        <v>1</v>
      </c>
      <c r="K40">
        <f t="shared" si="0"/>
        <v>2</v>
      </c>
      <c r="L40">
        <f t="shared" si="1"/>
        <v>1</v>
      </c>
      <c r="M40">
        <v>3</v>
      </c>
      <c r="N40">
        <v>1</v>
      </c>
      <c r="O40" t="str">
        <f t="shared" si="2"/>
        <v>False</v>
      </c>
      <c r="P40" t="str">
        <f t="shared" si="3"/>
        <v>Yes</v>
      </c>
      <c r="Q40" t="str">
        <f t="shared" si="4"/>
        <v>Yes</v>
      </c>
      <c r="R40" t="str">
        <f t="shared" si="5"/>
        <v>BTTS Match</v>
      </c>
      <c r="S40" t="str">
        <f t="shared" si="6"/>
        <v>Goals Match</v>
      </c>
      <c r="T40" t="str">
        <f t="shared" si="7"/>
        <v>H</v>
      </c>
      <c r="U40" t="str">
        <f t="shared" si="8"/>
        <v>H</v>
      </c>
      <c r="V40" t="str">
        <f t="shared" si="9"/>
        <v>Result Match</v>
      </c>
    </row>
    <row r="41" spans="1:22" x14ac:dyDescent="0.25">
      <c r="A41">
        <v>190786</v>
      </c>
      <c r="B41">
        <v>4</v>
      </c>
      <c r="C41" s="1">
        <v>43900.625</v>
      </c>
      <c r="D41" t="s">
        <v>56</v>
      </c>
      <c r="E41" t="s">
        <v>26</v>
      </c>
      <c r="F41" t="s">
        <v>35</v>
      </c>
      <c r="G41">
        <v>1.08</v>
      </c>
      <c r="H41">
        <v>1.1299999999999999</v>
      </c>
      <c r="I41">
        <v>1</v>
      </c>
      <c r="J41">
        <v>1</v>
      </c>
      <c r="K41">
        <f t="shared" si="0"/>
        <v>1</v>
      </c>
      <c r="L41">
        <f t="shared" si="1"/>
        <v>1</v>
      </c>
      <c r="M41">
        <v>2</v>
      </c>
      <c r="N41">
        <v>0</v>
      </c>
      <c r="O41" t="str">
        <f t="shared" si="2"/>
        <v>False</v>
      </c>
      <c r="P41" t="str">
        <f t="shared" si="3"/>
        <v>No</v>
      </c>
      <c r="Q41" t="str">
        <f t="shared" si="4"/>
        <v>Yes</v>
      </c>
      <c r="R41" t="str">
        <f t="shared" si="5"/>
        <v>BTTS No Match</v>
      </c>
      <c r="S41" t="str">
        <f t="shared" si="6"/>
        <v>Goals Match</v>
      </c>
      <c r="T41" t="str">
        <f t="shared" si="7"/>
        <v>D</v>
      </c>
      <c r="U41" t="str">
        <f t="shared" si="8"/>
        <v>H</v>
      </c>
      <c r="V41" t="str">
        <f t="shared" si="9"/>
        <v>Result No Match</v>
      </c>
    </row>
    <row r="42" spans="1:22" x14ac:dyDescent="0.25">
      <c r="A42">
        <v>190787</v>
      </c>
      <c r="B42">
        <v>4</v>
      </c>
      <c r="C42" s="1">
        <v>43900.625</v>
      </c>
      <c r="D42" t="s">
        <v>64</v>
      </c>
      <c r="E42" t="s">
        <v>47</v>
      </c>
      <c r="F42" t="s">
        <v>16</v>
      </c>
      <c r="G42">
        <v>1.516</v>
      </c>
      <c r="H42">
        <v>0.98</v>
      </c>
      <c r="I42">
        <v>1</v>
      </c>
      <c r="J42">
        <v>0</v>
      </c>
      <c r="K42">
        <f t="shared" si="0"/>
        <v>2</v>
      </c>
      <c r="L42">
        <f t="shared" si="1"/>
        <v>1</v>
      </c>
      <c r="M42">
        <v>1</v>
      </c>
      <c r="N42">
        <v>0</v>
      </c>
      <c r="O42" t="str">
        <f t="shared" si="2"/>
        <v>False</v>
      </c>
      <c r="P42" t="str">
        <f t="shared" si="3"/>
        <v>No</v>
      </c>
      <c r="Q42" t="str">
        <f t="shared" si="4"/>
        <v>Yes</v>
      </c>
      <c r="R42" t="str">
        <f t="shared" si="5"/>
        <v>BTTS No Match</v>
      </c>
      <c r="S42" t="str">
        <f t="shared" si="6"/>
        <v>Goals No Match</v>
      </c>
      <c r="T42" t="str">
        <f t="shared" si="7"/>
        <v>H</v>
      </c>
      <c r="U42" t="str">
        <f t="shared" si="8"/>
        <v>H</v>
      </c>
      <c r="V42" t="str">
        <f t="shared" si="9"/>
        <v>Result Match</v>
      </c>
    </row>
    <row r="43" spans="1:22" x14ac:dyDescent="0.25">
      <c r="A43">
        <v>190788</v>
      </c>
      <c r="B43">
        <v>5</v>
      </c>
      <c r="C43" t="s">
        <v>72</v>
      </c>
      <c r="D43" t="s">
        <v>62</v>
      </c>
      <c r="E43" t="s">
        <v>44</v>
      </c>
      <c r="F43" t="s">
        <v>26</v>
      </c>
      <c r="G43">
        <v>2.0499999999999998</v>
      </c>
      <c r="H43">
        <v>1.068333333</v>
      </c>
      <c r="I43">
        <v>2</v>
      </c>
      <c r="J43">
        <v>1</v>
      </c>
      <c r="K43">
        <f t="shared" si="0"/>
        <v>2</v>
      </c>
      <c r="L43">
        <f t="shared" si="1"/>
        <v>1</v>
      </c>
      <c r="O43" t="str">
        <f t="shared" si="2"/>
        <v>False</v>
      </c>
      <c r="P43" t="str">
        <f t="shared" si="3"/>
        <v>No</v>
      </c>
      <c r="Q43" t="str">
        <f t="shared" si="4"/>
        <v>Yes</v>
      </c>
      <c r="R43" t="str">
        <f t="shared" si="5"/>
        <v>BTTS No Match</v>
      </c>
      <c r="S43" t="str">
        <f t="shared" si="6"/>
        <v>Goals No Match</v>
      </c>
      <c r="T43" t="str">
        <f t="shared" si="7"/>
        <v>H</v>
      </c>
      <c r="U43" t="str">
        <f t="shared" si="8"/>
        <v>D</v>
      </c>
      <c r="V43" t="str">
        <f t="shared" si="9"/>
        <v>Result No Match</v>
      </c>
    </row>
    <row r="44" spans="1:22" x14ac:dyDescent="0.25">
      <c r="A44">
        <v>190789</v>
      </c>
      <c r="B44">
        <v>5</v>
      </c>
      <c r="C44" t="s">
        <v>72</v>
      </c>
      <c r="D44" t="s">
        <v>24</v>
      </c>
      <c r="E44" t="s">
        <v>25</v>
      </c>
      <c r="F44" t="s">
        <v>43</v>
      </c>
      <c r="G44">
        <v>1.19</v>
      </c>
      <c r="H44">
        <v>1.1850000000000001</v>
      </c>
      <c r="I44">
        <v>1</v>
      </c>
      <c r="J44">
        <v>1</v>
      </c>
      <c r="K44">
        <f t="shared" si="0"/>
        <v>1</v>
      </c>
      <c r="L44">
        <f t="shared" si="1"/>
        <v>1</v>
      </c>
      <c r="O44" t="str">
        <f t="shared" si="2"/>
        <v>False</v>
      </c>
      <c r="P44" t="str">
        <f t="shared" si="3"/>
        <v>No</v>
      </c>
      <c r="Q44" t="str">
        <f t="shared" si="4"/>
        <v>Yes</v>
      </c>
      <c r="R44" t="str">
        <f t="shared" si="5"/>
        <v>BTTS No Match</v>
      </c>
      <c r="S44" t="str">
        <f t="shared" si="6"/>
        <v>Goals No Match</v>
      </c>
      <c r="T44" t="str">
        <f t="shared" si="7"/>
        <v>D</v>
      </c>
      <c r="U44" t="str">
        <f t="shared" si="8"/>
        <v>D</v>
      </c>
      <c r="V44" t="str">
        <f t="shared" si="9"/>
        <v>Result Match</v>
      </c>
    </row>
    <row r="45" spans="1:22" x14ac:dyDescent="0.25">
      <c r="A45">
        <v>190790</v>
      </c>
      <c r="B45">
        <v>5</v>
      </c>
      <c r="C45" t="s">
        <v>72</v>
      </c>
      <c r="D45" t="s">
        <v>49</v>
      </c>
      <c r="E45" t="s">
        <v>40</v>
      </c>
      <c r="F45" t="s">
        <v>31</v>
      </c>
      <c r="G45">
        <v>1.73</v>
      </c>
      <c r="H45">
        <v>1.85</v>
      </c>
      <c r="I45">
        <v>1</v>
      </c>
      <c r="J45">
        <v>1</v>
      </c>
      <c r="K45">
        <f t="shared" si="0"/>
        <v>2</v>
      </c>
      <c r="L45">
        <f t="shared" si="1"/>
        <v>2</v>
      </c>
      <c r="O45" t="str">
        <f t="shared" si="2"/>
        <v>False</v>
      </c>
      <c r="P45" t="str">
        <f t="shared" si="3"/>
        <v>No</v>
      </c>
      <c r="Q45" t="str">
        <f t="shared" si="4"/>
        <v>Yes</v>
      </c>
      <c r="R45" t="str">
        <f t="shared" si="5"/>
        <v>BTTS No Match</v>
      </c>
      <c r="S45" t="str">
        <f t="shared" si="6"/>
        <v>Goals No Match</v>
      </c>
      <c r="T45" t="str">
        <f t="shared" si="7"/>
        <v>D</v>
      </c>
      <c r="U45" t="str">
        <f t="shared" si="8"/>
        <v>D</v>
      </c>
      <c r="V45" t="str">
        <f t="shared" si="9"/>
        <v>Result Match</v>
      </c>
    </row>
    <row r="46" spans="1:22" x14ac:dyDescent="0.25">
      <c r="A46">
        <v>190791</v>
      </c>
      <c r="B46">
        <v>5</v>
      </c>
      <c r="C46" t="s">
        <v>72</v>
      </c>
      <c r="D46" t="s">
        <v>51</v>
      </c>
      <c r="E46" t="s">
        <v>32</v>
      </c>
      <c r="F46" t="s">
        <v>47</v>
      </c>
      <c r="G46">
        <v>1.25</v>
      </c>
      <c r="H46">
        <v>1.1399999999999999</v>
      </c>
      <c r="I46">
        <v>1</v>
      </c>
      <c r="J46">
        <v>1</v>
      </c>
      <c r="K46">
        <f t="shared" si="0"/>
        <v>1</v>
      </c>
      <c r="L46">
        <f t="shared" si="1"/>
        <v>1</v>
      </c>
      <c r="O46" t="str">
        <f t="shared" si="2"/>
        <v>False</v>
      </c>
      <c r="P46" t="str">
        <f t="shared" si="3"/>
        <v>No</v>
      </c>
      <c r="Q46" t="str">
        <f t="shared" si="4"/>
        <v>Yes</v>
      </c>
      <c r="R46" t="str">
        <f t="shared" si="5"/>
        <v>BTTS No Match</v>
      </c>
      <c r="S46" t="str">
        <f t="shared" si="6"/>
        <v>Goals No Match</v>
      </c>
      <c r="T46" t="str">
        <f t="shared" si="7"/>
        <v>D</v>
      </c>
      <c r="U46" t="str">
        <f t="shared" si="8"/>
        <v>D</v>
      </c>
      <c r="V46" t="str">
        <f t="shared" si="9"/>
        <v>Result Match</v>
      </c>
    </row>
    <row r="47" spans="1:22" x14ac:dyDescent="0.25">
      <c r="A47">
        <v>190792</v>
      </c>
      <c r="B47">
        <v>5</v>
      </c>
      <c r="C47" t="s">
        <v>72</v>
      </c>
      <c r="D47" t="s">
        <v>52</v>
      </c>
      <c r="E47" t="s">
        <v>36</v>
      </c>
      <c r="F47" t="s">
        <v>23</v>
      </c>
      <c r="G47">
        <v>1.91</v>
      </c>
      <c r="H47">
        <v>1.26</v>
      </c>
      <c r="I47">
        <v>1</v>
      </c>
      <c r="J47">
        <v>1</v>
      </c>
      <c r="K47">
        <f t="shared" si="0"/>
        <v>2</v>
      </c>
      <c r="L47">
        <f t="shared" si="1"/>
        <v>1</v>
      </c>
      <c r="O47" t="str">
        <f t="shared" si="2"/>
        <v>False</v>
      </c>
      <c r="P47" t="str">
        <f t="shared" si="3"/>
        <v>No</v>
      </c>
      <c r="Q47" t="str">
        <f t="shared" si="4"/>
        <v>Yes</v>
      </c>
      <c r="R47" t="str">
        <f t="shared" si="5"/>
        <v>BTTS No Match</v>
      </c>
      <c r="S47" t="str">
        <f t="shared" si="6"/>
        <v>Goals No Match</v>
      </c>
      <c r="T47" t="str">
        <f t="shared" si="7"/>
        <v>H</v>
      </c>
      <c r="U47" t="str">
        <f t="shared" si="8"/>
        <v>D</v>
      </c>
      <c r="V47" t="str">
        <f t="shared" si="9"/>
        <v>Result No Match</v>
      </c>
    </row>
    <row r="48" spans="1:22" x14ac:dyDescent="0.25">
      <c r="A48">
        <v>190793</v>
      </c>
      <c r="B48">
        <v>5</v>
      </c>
      <c r="C48" t="s">
        <v>72</v>
      </c>
      <c r="D48" t="s">
        <v>21</v>
      </c>
      <c r="E48" t="s">
        <v>22</v>
      </c>
      <c r="F48" t="s">
        <v>17</v>
      </c>
      <c r="G48">
        <v>3.03</v>
      </c>
      <c r="H48">
        <v>0.96</v>
      </c>
      <c r="I48">
        <v>3</v>
      </c>
      <c r="J48">
        <v>0</v>
      </c>
      <c r="K48">
        <f t="shared" si="0"/>
        <v>3</v>
      </c>
      <c r="L48">
        <f t="shared" si="1"/>
        <v>1</v>
      </c>
      <c r="O48" t="str">
        <f t="shared" si="2"/>
        <v>False</v>
      </c>
      <c r="P48" t="str">
        <f t="shared" si="3"/>
        <v>No</v>
      </c>
      <c r="Q48" t="str">
        <f t="shared" si="4"/>
        <v>Yes</v>
      </c>
      <c r="R48" t="str">
        <f t="shared" si="5"/>
        <v>BTTS No Match</v>
      </c>
      <c r="S48" t="str">
        <f t="shared" si="6"/>
        <v>Goals No Match</v>
      </c>
      <c r="T48" t="str">
        <f t="shared" si="7"/>
        <v>H</v>
      </c>
      <c r="U48" t="str">
        <f t="shared" si="8"/>
        <v>D</v>
      </c>
      <c r="V48" t="str">
        <f t="shared" si="9"/>
        <v>Result No Match</v>
      </c>
    </row>
    <row r="49" spans="1:22" x14ac:dyDescent="0.25">
      <c r="A49">
        <v>190794</v>
      </c>
      <c r="B49">
        <v>5</v>
      </c>
      <c r="C49" t="s">
        <v>72</v>
      </c>
      <c r="D49" t="s">
        <v>60</v>
      </c>
      <c r="E49" t="s">
        <v>29</v>
      </c>
      <c r="F49" t="s">
        <v>20</v>
      </c>
      <c r="G49">
        <v>1.1299999999999999</v>
      </c>
      <c r="H49">
        <v>1.554</v>
      </c>
      <c r="I49">
        <v>1</v>
      </c>
      <c r="J49">
        <v>1</v>
      </c>
      <c r="K49">
        <f t="shared" si="0"/>
        <v>1</v>
      </c>
      <c r="L49">
        <f t="shared" si="1"/>
        <v>2</v>
      </c>
      <c r="O49" t="str">
        <f t="shared" si="2"/>
        <v>False</v>
      </c>
      <c r="P49" t="str">
        <f t="shared" si="3"/>
        <v>No</v>
      </c>
      <c r="Q49" t="str">
        <f t="shared" si="4"/>
        <v>Yes</v>
      </c>
      <c r="R49" t="str">
        <f t="shared" si="5"/>
        <v>BTTS No Match</v>
      </c>
      <c r="S49" t="str">
        <f t="shared" si="6"/>
        <v>Goals No Match</v>
      </c>
      <c r="T49" t="str">
        <f t="shared" si="7"/>
        <v>A</v>
      </c>
      <c r="U49" t="str">
        <f t="shared" si="8"/>
        <v>D</v>
      </c>
      <c r="V49" t="str">
        <f t="shared" si="9"/>
        <v>Result No Match</v>
      </c>
    </row>
    <row r="50" spans="1:22" x14ac:dyDescent="0.25">
      <c r="A50">
        <v>190795</v>
      </c>
      <c r="B50">
        <v>5</v>
      </c>
      <c r="C50" t="s">
        <v>72</v>
      </c>
      <c r="D50" t="s">
        <v>45</v>
      </c>
      <c r="E50" t="s">
        <v>46</v>
      </c>
      <c r="F50" t="s">
        <v>16</v>
      </c>
      <c r="G50">
        <v>1.085</v>
      </c>
      <c r="H50">
        <v>1.2150000000000001</v>
      </c>
      <c r="I50">
        <v>1</v>
      </c>
      <c r="J50">
        <v>1</v>
      </c>
      <c r="K50">
        <f t="shared" si="0"/>
        <v>1</v>
      </c>
      <c r="L50">
        <f t="shared" si="1"/>
        <v>1</v>
      </c>
      <c r="O50" t="str">
        <f t="shared" si="2"/>
        <v>False</v>
      </c>
      <c r="P50" t="str">
        <f t="shared" si="3"/>
        <v>No</v>
      </c>
      <c r="Q50" t="str">
        <f t="shared" si="4"/>
        <v>Yes</v>
      </c>
      <c r="R50" t="str">
        <f t="shared" si="5"/>
        <v>BTTS No Match</v>
      </c>
      <c r="S50" t="str">
        <f t="shared" si="6"/>
        <v>Goals No Match</v>
      </c>
      <c r="T50" t="str">
        <f t="shared" si="7"/>
        <v>D</v>
      </c>
      <c r="U50" t="str">
        <f t="shared" si="8"/>
        <v>D</v>
      </c>
      <c r="V50" t="str">
        <f t="shared" si="9"/>
        <v>Result Match</v>
      </c>
    </row>
    <row r="51" spans="1:22" x14ac:dyDescent="0.25">
      <c r="A51">
        <v>190796</v>
      </c>
      <c r="B51">
        <v>5</v>
      </c>
      <c r="C51" t="s">
        <v>72</v>
      </c>
      <c r="D51" t="s">
        <v>38</v>
      </c>
      <c r="E51" t="s">
        <v>39</v>
      </c>
      <c r="F51" t="s">
        <v>28</v>
      </c>
      <c r="G51">
        <v>1.55</v>
      </c>
      <c r="H51">
        <v>2.0699999999999998</v>
      </c>
      <c r="I51">
        <v>1</v>
      </c>
      <c r="J51">
        <v>2</v>
      </c>
      <c r="K51">
        <f t="shared" si="0"/>
        <v>2</v>
      </c>
      <c r="L51">
        <f t="shared" si="1"/>
        <v>2</v>
      </c>
      <c r="O51" t="str">
        <f t="shared" si="2"/>
        <v>False</v>
      </c>
      <c r="P51" t="str">
        <f t="shared" si="3"/>
        <v>No</v>
      </c>
      <c r="Q51" t="str">
        <f t="shared" si="4"/>
        <v>Yes</v>
      </c>
      <c r="R51" t="str">
        <f t="shared" si="5"/>
        <v>BTTS No Match</v>
      </c>
      <c r="S51" t="str">
        <f t="shared" si="6"/>
        <v>Goals No Match</v>
      </c>
      <c r="T51" t="str">
        <f t="shared" si="7"/>
        <v>D</v>
      </c>
      <c r="U51" t="str">
        <f t="shared" si="8"/>
        <v>D</v>
      </c>
      <c r="V51" t="str">
        <f t="shared" si="9"/>
        <v>Result Match</v>
      </c>
    </row>
    <row r="52" spans="1:22" x14ac:dyDescent="0.25">
      <c r="A52">
        <v>190797</v>
      </c>
      <c r="B52">
        <v>5</v>
      </c>
      <c r="C52" t="s">
        <v>72</v>
      </c>
      <c r="D52" t="s">
        <v>34</v>
      </c>
      <c r="E52" t="s">
        <v>35</v>
      </c>
      <c r="F52" t="s">
        <v>19</v>
      </c>
      <c r="G52">
        <v>1.29</v>
      </c>
      <c r="H52">
        <v>1.93</v>
      </c>
      <c r="I52">
        <v>1</v>
      </c>
      <c r="J52">
        <v>1</v>
      </c>
      <c r="K52">
        <f t="shared" si="0"/>
        <v>1</v>
      </c>
      <c r="L52">
        <f t="shared" si="1"/>
        <v>2</v>
      </c>
      <c r="O52" t="str">
        <f t="shared" si="2"/>
        <v>False</v>
      </c>
      <c r="P52" t="str">
        <f t="shared" si="3"/>
        <v>No</v>
      </c>
      <c r="Q52" t="str">
        <f t="shared" si="4"/>
        <v>Yes</v>
      </c>
      <c r="R52" t="str">
        <f t="shared" si="5"/>
        <v>BTTS No Match</v>
      </c>
      <c r="S52" t="str">
        <f t="shared" si="6"/>
        <v>Goals No Match</v>
      </c>
      <c r="T52" t="str">
        <f t="shared" si="7"/>
        <v>A</v>
      </c>
      <c r="U52" t="str">
        <f t="shared" si="8"/>
        <v>D</v>
      </c>
      <c r="V52" t="str">
        <f t="shared" si="9"/>
        <v>Result No Match</v>
      </c>
    </row>
    <row r="53" spans="1:22" x14ac:dyDescent="0.25">
      <c r="A53">
        <v>190798</v>
      </c>
      <c r="B53">
        <v>6</v>
      </c>
      <c r="C53" t="s">
        <v>73</v>
      </c>
      <c r="D53" t="s">
        <v>58</v>
      </c>
      <c r="E53" t="s">
        <v>17</v>
      </c>
      <c r="F53" t="s">
        <v>36</v>
      </c>
      <c r="G53">
        <v>3.1726064209999998</v>
      </c>
      <c r="H53">
        <v>0.59628013599999996</v>
      </c>
      <c r="I53">
        <v>3</v>
      </c>
      <c r="J53">
        <v>0</v>
      </c>
      <c r="K53">
        <f t="shared" si="0"/>
        <v>3</v>
      </c>
      <c r="L53">
        <f t="shared" si="1"/>
        <v>1</v>
      </c>
      <c r="O53" t="str">
        <f t="shared" si="2"/>
        <v>False</v>
      </c>
      <c r="P53" t="str">
        <f t="shared" si="3"/>
        <v>No</v>
      </c>
      <c r="Q53" t="str">
        <f t="shared" si="4"/>
        <v>Yes</v>
      </c>
      <c r="R53" t="str">
        <f t="shared" si="5"/>
        <v>BTTS No Match</v>
      </c>
      <c r="S53" t="str">
        <f t="shared" si="6"/>
        <v>Goals No Match</v>
      </c>
      <c r="T53" t="str">
        <f t="shared" si="7"/>
        <v>H</v>
      </c>
      <c r="U53" t="str">
        <f t="shared" si="8"/>
        <v>D</v>
      </c>
      <c r="V53" t="str">
        <f t="shared" si="9"/>
        <v>Result No Match</v>
      </c>
    </row>
    <row r="54" spans="1:22" x14ac:dyDescent="0.25">
      <c r="A54">
        <v>190799</v>
      </c>
      <c r="B54">
        <v>6</v>
      </c>
      <c r="C54" t="s">
        <v>73</v>
      </c>
      <c r="D54" t="s">
        <v>59</v>
      </c>
      <c r="E54" t="s">
        <v>23</v>
      </c>
      <c r="F54" t="s">
        <v>32</v>
      </c>
      <c r="G54">
        <v>1.203509199</v>
      </c>
      <c r="H54">
        <v>0.65050560599999996</v>
      </c>
      <c r="I54">
        <v>1</v>
      </c>
      <c r="J54">
        <v>0</v>
      </c>
      <c r="K54">
        <f t="shared" si="0"/>
        <v>1</v>
      </c>
      <c r="L54">
        <f t="shared" si="1"/>
        <v>1</v>
      </c>
      <c r="O54" t="str">
        <f t="shared" si="2"/>
        <v>False</v>
      </c>
      <c r="P54" t="str">
        <f t="shared" si="3"/>
        <v>No</v>
      </c>
      <c r="Q54" t="str">
        <f t="shared" si="4"/>
        <v>Yes</v>
      </c>
      <c r="R54" t="str">
        <f t="shared" si="5"/>
        <v>BTTS No Match</v>
      </c>
      <c r="S54" t="str">
        <f t="shared" si="6"/>
        <v>Goals No Match</v>
      </c>
      <c r="T54" t="str">
        <f t="shared" si="7"/>
        <v>D</v>
      </c>
      <c r="U54" t="str">
        <f t="shared" si="8"/>
        <v>D</v>
      </c>
      <c r="V54" t="str">
        <f t="shared" si="9"/>
        <v>Result Match</v>
      </c>
    </row>
    <row r="55" spans="1:22" x14ac:dyDescent="0.25">
      <c r="A55">
        <v>190800</v>
      </c>
      <c r="B55">
        <v>6</v>
      </c>
      <c r="C55" t="s">
        <v>73</v>
      </c>
      <c r="D55" t="s">
        <v>42</v>
      </c>
      <c r="E55" t="s">
        <v>43</v>
      </c>
      <c r="F55" t="s">
        <v>35</v>
      </c>
      <c r="G55">
        <v>1.1176666669999999</v>
      </c>
      <c r="H55">
        <v>1.43575974</v>
      </c>
      <c r="I55">
        <v>1</v>
      </c>
      <c r="J55">
        <v>1</v>
      </c>
      <c r="K55">
        <f t="shared" si="0"/>
        <v>1</v>
      </c>
      <c r="L55">
        <f t="shared" si="1"/>
        <v>1</v>
      </c>
      <c r="O55" t="str">
        <f t="shared" si="2"/>
        <v>False</v>
      </c>
      <c r="P55" t="str">
        <f t="shared" si="3"/>
        <v>No</v>
      </c>
      <c r="Q55" t="str">
        <f t="shared" si="4"/>
        <v>Yes</v>
      </c>
      <c r="R55" t="str">
        <f t="shared" si="5"/>
        <v>BTTS No Match</v>
      </c>
      <c r="S55" t="str">
        <f t="shared" si="6"/>
        <v>Goals No Match</v>
      </c>
      <c r="T55" t="str">
        <f t="shared" si="7"/>
        <v>D</v>
      </c>
      <c r="U55" t="str">
        <f t="shared" si="8"/>
        <v>D</v>
      </c>
      <c r="V55" t="str">
        <f t="shared" si="9"/>
        <v>Result Match</v>
      </c>
    </row>
    <row r="56" spans="1:22" x14ac:dyDescent="0.25">
      <c r="A56">
        <v>190801</v>
      </c>
      <c r="B56">
        <v>6</v>
      </c>
      <c r="C56" t="s">
        <v>73</v>
      </c>
      <c r="D56" t="s">
        <v>18</v>
      </c>
      <c r="E56" t="s">
        <v>19</v>
      </c>
      <c r="F56" t="s">
        <v>39</v>
      </c>
      <c r="G56">
        <v>1.473097527</v>
      </c>
      <c r="H56">
        <v>1.131745005</v>
      </c>
      <c r="I56">
        <v>1</v>
      </c>
      <c r="J56">
        <v>1</v>
      </c>
      <c r="K56">
        <f t="shared" si="0"/>
        <v>1</v>
      </c>
      <c r="L56">
        <f t="shared" si="1"/>
        <v>1</v>
      </c>
      <c r="O56" t="str">
        <f t="shared" si="2"/>
        <v>False</v>
      </c>
      <c r="P56" t="str">
        <f t="shared" si="3"/>
        <v>No</v>
      </c>
      <c r="Q56" t="str">
        <f t="shared" si="4"/>
        <v>Yes</v>
      </c>
      <c r="R56" t="str">
        <f t="shared" si="5"/>
        <v>BTTS No Match</v>
      </c>
      <c r="S56" t="str">
        <f t="shared" si="6"/>
        <v>Goals No Match</v>
      </c>
      <c r="T56" t="str">
        <f t="shared" si="7"/>
        <v>D</v>
      </c>
      <c r="U56" t="str">
        <f t="shared" si="8"/>
        <v>D</v>
      </c>
      <c r="V56" t="str">
        <f t="shared" si="9"/>
        <v>Result Match</v>
      </c>
    </row>
    <row r="57" spans="1:22" x14ac:dyDescent="0.25">
      <c r="A57">
        <v>190802</v>
      </c>
      <c r="B57">
        <v>6</v>
      </c>
      <c r="C57" t="s">
        <v>73</v>
      </c>
      <c r="D57" t="s">
        <v>15</v>
      </c>
      <c r="E57" t="s">
        <v>16</v>
      </c>
      <c r="F57" t="s">
        <v>25</v>
      </c>
      <c r="G57">
        <v>2.163444444</v>
      </c>
      <c r="H57">
        <v>0.48049999999999998</v>
      </c>
      <c r="I57">
        <v>2</v>
      </c>
      <c r="J57">
        <v>0</v>
      </c>
      <c r="K57">
        <f t="shared" si="0"/>
        <v>2</v>
      </c>
      <c r="L57">
        <f t="shared" si="1"/>
        <v>0</v>
      </c>
      <c r="O57" t="str">
        <f t="shared" si="2"/>
        <v>False</v>
      </c>
      <c r="P57" t="str">
        <f t="shared" si="3"/>
        <v>No</v>
      </c>
      <c r="Q57" t="str">
        <f t="shared" si="4"/>
        <v>No</v>
      </c>
      <c r="R57" t="str">
        <f t="shared" si="5"/>
        <v>BTTS Match</v>
      </c>
      <c r="S57" t="str">
        <f t="shared" si="6"/>
        <v>Goals No Match</v>
      </c>
      <c r="T57" t="str">
        <f t="shared" si="7"/>
        <v>H</v>
      </c>
      <c r="U57" t="str">
        <f t="shared" si="8"/>
        <v>D</v>
      </c>
      <c r="V57" t="str">
        <f t="shared" si="9"/>
        <v>Result No Match</v>
      </c>
    </row>
    <row r="58" spans="1:22" x14ac:dyDescent="0.25">
      <c r="A58">
        <v>190803</v>
      </c>
      <c r="B58">
        <v>6</v>
      </c>
      <c r="C58" t="s">
        <v>73</v>
      </c>
      <c r="D58" t="s">
        <v>30</v>
      </c>
      <c r="E58" t="s">
        <v>31</v>
      </c>
      <c r="F58" t="s">
        <v>46</v>
      </c>
      <c r="G58">
        <v>2.223002498</v>
      </c>
      <c r="H58">
        <v>1.527249278</v>
      </c>
      <c r="I58">
        <v>2</v>
      </c>
      <c r="J58">
        <v>1</v>
      </c>
      <c r="K58">
        <f t="shared" si="0"/>
        <v>2</v>
      </c>
      <c r="L58">
        <f t="shared" si="1"/>
        <v>2</v>
      </c>
      <c r="O58" t="str">
        <f t="shared" si="2"/>
        <v>False</v>
      </c>
      <c r="P58" t="str">
        <f t="shared" si="3"/>
        <v>No</v>
      </c>
      <c r="Q58" t="str">
        <f t="shared" si="4"/>
        <v>Yes</v>
      </c>
      <c r="R58" t="str">
        <f t="shared" si="5"/>
        <v>BTTS No Match</v>
      </c>
      <c r="S58" t="str">
        <f t="shared" si="6"/>
        <v>Goals No Match</v>
      </c>
      <c r="T58" t="str">
        <f t="shared" si="7"/>
        <v>D</v>
      </c>
      <c r="U58" t="str">
        <f t="shared" si="8"/>
        <v>D</v>
      </c>
      <c r="V58" t="str">
        <f t="shared" si="9"/>
        <v>Result Match</v>
      </c>
    </row>
    <row r="59" spans="1:22" x14ac:dyDescent="0.25">
      <c r="A59">
        <v>190804</v>
      </c>
      <c r="B59">
        <v>6</v>
      </c>
      <c r="C59" t="s">
        <v>73</v>
      </c>
      <c r="D59" t="s">
        <v>54</v>
      </c>
      <c r="E59" t="s">
        <v>20</v>
      </c>
      <c r="F59" t="s">
        <v>44</v>
      </c>
      <c r="G59">
        <v>1.3279168610000001</v>
      </c>
      <c r="H59">
        <v>1.75386519</v>
      </c>
      <c r="I59">
        <v>1</v>
      </c>
      <c r="J59">
        <v>1</v>
      </c>
      <c r="K59">
        <f t="shared" si="0"/>
        <v>1</v>
      </c>
      <c r="L59">
        <f t="shared" si="1"/>
        <v>2</v>
      </c>
      <c r="O59" t="str">
        <f t="shared" si="2"/>
        <v>False</v>
      </c>
      <c r="P59" t="str">
        <f t="shared" si="3"/>
        <v>No</v>
      </c>
      <c r="Q59" t="str">
        <f t="shared" si="4"/>
        <v>Yes</v>
      </c>
      <c r="R59" t="str">
        <f t="shared" si="5"/>
        <v>BTTS No Match</v>
      </c>
      <c r="S59" t="str">
        <f t="shared" si="6"/>
        <v>Goals No Match</v>
      </c>
      <c r="T59" t="str">
        <f t="shared" si="7"/>
        <v>A</v>
      </c>
      <c r="U59" t="str">
        <f t="shared" si="8"/>
        <v>D</v>
      </c>
      <c r="V59" t="str">
        <f t="shared" si="9"/>
        <v>Result No Match</v>
      </c>
    </row>
    <row r="60" spans="1:22" x14ac:dyDescent="0.25">
      <c r="A60">
        <v>190805</v>
      </c>
      <c r="B60">
        <v>6</v>
      </c>
      <c r="C60" t="s">
        <v>73</v>
      </c>
      <c r="D60" t="s">
        <v>56</v>
      </c>
      <c r="E60" t="s">
        <v>26</v>
      </c>
      <c r="F60" t="s">
        <v>40</v>
      </c>
      <c r="G60">
        <v>1.643273005</v>
      </c>
      <c r="H60">
        <v>0.77154271399999996</v>
      </c>
      <c r="I60">
        <v>1</v>
      </c>
      <c r="J60">
        <v>0</v>
      </c>
      <c r="K60">
        <f t="shared" si="0"/>
        <v>2</v>
      </c>
      <c r="L60">
        <f t="shared" si="1"/>
        <v>1</v>
      </c>
      <c r="O60" t="str">
        <f t="shared" si="2"/>
        <v>False</v>
      </c>
      <c r="P60" t="str">
        <f t="shared" si="3"/>
        <v>No</v>
      </c>
      <c r="Q60" t="str">
        <f t="shared" si="4"/>
        <v>Yes</v>
      </c>
      <c r="R60" t="str">
        <f t="shared" si="5"/>
        <v>BTTS No Match</v>
      </c>
      <c r="S60" t="str">
        <f t="shared" si="6"/>
        <v>Goals No Match</v>
      </c>
      <c r="T60" t="str">
        <f t="shared" si="7"/>
        <v>H</v>
      </c>
      <c r="U60" t="str">
        <f t="shared" si="8"/>
        <v>D</v>
      </c>
      <c r="V60" t="str">
        <f t="shared" si="9"/>
        <v>Result No Match</v>
      </c>
    </row>
    <row r="61" spans="1:22" x14ac:dyDescent="0.25">
      <c r="A61">
        <v>190806</v>
      </c>
      <c r="B61">
        <v>6</v>
      </c>
      <c r="C61" t="s">
        <v>73</v>
      </c>
      <c r="D61" t="s">
        <v>27</v>
      </c>
      <c r="E61" t="s">
        <v>28</v>
      </c>
      <c r="F61" t="s">
        <v>22</v>
      </c>
      <c r="G61">
        <v>3.652642857</v>
      </c>
      <c r="H61">
        <v>1.0131284270000001</v>
      </c>
      <c r="I61">
        <v>3</v>
      </c>
      <c r="J61">
        <v>1</v>
      </c>
      <c r="K61">
        <f t="shared" si="0"/>
        <v>4</v>
      </c>
      <c r="L61">
        <f t="shared" si="1"/>
        <v>1</v>
      </c>
      <c r="O61" t="str">
        <f t="shared" si="2"/>
        <v>False</v>
      </c>
      <c r="P61" t="str">
        <f t="shared" si="3"/>
        <v>No</v>
      </c>
      <c r="Q61" t="str">
        <f t="shared" si="4"/>
        <v>Yes</v>
      </c>
      <c r="R61" t="str">
        <f t="shared" si="5"/>
        <v>BTTS No Match</v>
      </c>
      <c r="S61" t="str">
        <f t="shared" si="6"/>
        <v>Goals No Match</v>
      </c>
      <c r="T61" t="str">
        <f t="shared" si="7"/>
        <v>H</v>
      </c>
      <c r="U61" t="str">
        <f t="shared" si="8"/>
        <v>D</v>
      </c>
      <c r="V61" t="str">
        <f t="shared" si="9"/>
        <v>Result No Match</v>
      </c>
    </row>
    <row r="62" spans="1:22" x14ac:dyDescent="0.25">
      <c r="A62">
        <v>190807</v>
      </c>
      <c r="B62">
        <v>6</v>
      </c>
      <c r="C62" t="s">
        <v>73</v>
      </c>
      <c r="D62" t="s">
        <v>64</v>
      </c>
      <c r="E62" t="s">
        <v>47</v>
      </c>
      <c r="F62" t="s">
        <v>29</v>
      </c>
      <c r="G62">
        <v>1.785899892</v>
      </c>
      <c r="H62">
        <v>0.99721031699999996</v>
      </c>
      <c r="I62">
        <v>1</v>
      </c>
      <c r="J62">
        <v>0</v>
      </c>
      <c r="K62">
        <f t="shared" si="0"/>
        <v>2</v>
      </c>
      <c r="L62">
        <f t="shared" si="1"/>
        <v>1</v>
      </c>
      <c r="O62" t="str">
        <f t="shared" si="2"/>
        <v>False</v>
      </c>
      <c r="P62" t="str">
        <f t="shared" si="3"/>
        <v>No</v>
      </c>
      <c r="Q62" t="str">
        <f t="shared" si="4"/>
        <v>Yes</v>
      </c>
      <c r="R62" t="str">
        <f t="shared" si="5"/>
        <v>BTTS No Match</v>
      </c>
      <c r="S62" t="str">
        <f t="shared" si="6"/>
        <v>Goals No Match</v>
      </c>
      <c r="T62" t="str">
        <f t="shared" si="7"/>
        <v>H</v>
      </c>
      <c r="U62" t="str">
        <f t="shared" si="8"/>
        <v>D</v>
      </c>
      <c r="V62" t="str">
        <f t="shared" si="9"/>
        <v>Result No Match</v>
      </c>
    </row>
    <row r="63" spans="1:22" x14ac:dyDescent="0.25">
      <c r="A63">
        <v>190808</v>
      </c>
      <c r="B63">
        <v>7</v>
      </c>
      <c r="C63" t="s">
        <v>74</v>
      </c>
      <c r="D63" t="s">
        <v>59</v>
      </c>
      <c r="E63" t="s">
        <v>23</v>
      </c>
      <c r="F63" t="s">
        <v>26</v>
      </c>
      <c r="G63">
        <v>1.4135412919999999</v>
      </c>
      <c r="H63">
        <v>0.49492551899999998</v>
      </c>
      <c r="I63">
        <v>1</v>
      </c>
      <c r="J63">
        <v>0</v>
      </c>
      <c r="K63">
        <f t="shared" si="0"/>
        <v>1</v>
      </c>
      <c r="L63">
        <f t="shared" si="1"/>
        <v>0</v>
      </c>
      <c r="O63" t="str">
        <f t="shared" si="2"/>
        <v>False</v>
      </c>
      <c r="P63" t="str">
        <f t="shared" si="3"/>
        <v>No</v>
      </c>
      <c r="Q63" t="str">
        <f t="shared" si="4"/>
        <v>No</v>
      </c>
      <c r="R63" t="str">
        <f t="shared" si="5"/>
        <v>BTTS Match</v>
      </c>
      <c r="S63" t="str">
        <f t="shared" si="6"/>
        <v>Goals No Match</v>
      </c>
      <c r="T63" t="str">
        <f t="shared" si="7"/>
        <v>H</v>
      </c>
      <c r="U63" t="str">
        <f t="shared" si="8"/>
        <v>D</v>
      </c>
      <c r="V63" t="str">
        <f t="shared" si="9"/>
        <v>Result No Match</v>
      </c>
    </row>
    <row r="64" spans="1:22" x14ac:dyDescent="0.25">
      <c r="A64">
        <v>190809</v>
      </c>
      <c r="B64">
        <v>7</v>
      </c>
      <c r="C64" t="s">
        <v>74</v>
      </c>
      <c r="D64" t="s">
        <v>18</v>
      </c>
      <c r="E64" t="s">
        <v>19</v>
      </c>
      <c r="F64" t="s">
        <v>44</v>
      </c>
      <c r="G64">
        <v>1.571849206</v>
      </c>
      <c r="H64">
        <v>0.84021428600000003</v>
      </c>
      <c r="I64">
        <v>1</v>
      </c>
      <c r="J64">
        <v>0</v>
      </c>
      <c r="K64">
        <f t="shared" si="0"/>
        <v>2</v>
      </c>
      <c r="L64">
        <f t="shared" si="1"/>
        <v>1</v>
      </c>
      <c r="O64" t="str">
        <f t="shared" si="2"/>
        <v>False</v>
      </c>
      <c r="P64" t="str">
        <f t="shared" si="3"/>
        <v>No</v>
      </c>
      <c r="Q64" t="str">
        <f t="shared" si="4"/>
        <v>Yes</v>
      </c>
      <c r="R64" t="str">
        <f t="shared" si="5"/>
        <v>BTTS No Match</v>
      </c>
      <c r="S64" t="str">
        <f t="shared" si="6"/>
        <v>Goals No Match</v>
      </c>
      <c r="T64" t="str">
        <f t="shared" si="7"/>
        <v>H</v>
      </c>
      <c r="U64" t="str">
        <f t="shared" si="8"/>
        <v>D</v>
      </c>
      <c r="V64" t="str">
        <f t="shared" si="9"/>
        <v>Result No Match</v>
      </c>
    </row>
    <row r="65" spans="1:22" x14ac:dyDescent="0.25">
      <c r="A65">
        <v>190810</v>
      </c>
      <c r="B65">
        <v>7</v>
      </c>
      <c r="C65" t="s">
        <v>74</v>
      </c>
      <c r="D65" t="s">
        <v>15</v>
      </c>
      <c r="E65" t="s">
        <v>16</v>
      </c>
      <c r="F65" t="s">
        <v>35</v>
      </c>
      <c r="G65">
        <v>0.60650000000000004</v>
      </c>
      <c r="H65">
        <v>0.171666667</v>
      </c>
      <c r="I65">
        <v>0</v>
      </c>
      <c r="J65">
        <v>0</v>
      </c>
      <c r="K65">
        <f t="shared" si="0"/>
        <v>1</v>
      </c>
      <c r="L65">
        <f t="shared" si="1"/>
        <v>0</v>
      </c>
      <c r="O65" t="str">
        <f t="shared" si="2"/>
        <v>False</v>
      </c>
      <c r="P65" t="str">
        <f t="shared" si="3"/>
        <v>No</v>
      </c>
      <c r="Q65" t="str">
        <f t="shared" si="4"/>
        <v>No</v>
      </c>
      <c r="R65" t="str">
        <f t="shared" si="5"/>
        <v>BTTS Match</v>
      </c>
      <c r="S65" t="str">
        <f t="shared" si="6"/>
        <v>Goals No Match</v>
      </c>
      <c r="T65" t="str">
        <f t="shared" si="7"/>
        <v>H</v>
      </c>
      <c r="U65" t="str">
        <f t="shared" si="8"/>
        <v>D</v>
      </c>
      <c r="V65" t="str">
        <f t="shared" si="9"/>
        <v>Result No Match</v>
      </c>
    </row>
    <row r="66" spans="1:22" x14ac:dyDescent="0.25">
      <c r="A66">
        <v>190811</v>
      </c>
      <c r="B66">
        <v>7</v>
      </c>
      <c r="C66" t="s">
        <v>74</v>
      </c>
      <c r="D66" t="s">
        <v>51</v>
      </c>
      <c r="E66" t="s">
        <v>32</v>
      </c>
      <c r="F66" t="s">
        <v>36</v>
      </c>
      <c r="G66">
        <v>1.7153881120000001</v>
      </c>
      <c r="H66">
        <v>1.009256216</v>
      </c>
      <c r="I66">
        <v>1</v>
      </c>
      <c r="J66">
        <v>1</v>
      </c>
      <c r="K66">
        <f t="shared" si="0"/>
        <v>2</v>
      </c>
      <c r="L66">
        <f t="shared" si="1"/>
        <v>1</v>
      </c>
      <c r="O66" t="str">
        <f t="shared" si="2"/>
        <v>False</v>
      </c>
      <c r="P66" t="str">
        <f t="shared" si="3"/>
        <v>No</v>
      </c>
      <c r="Q66" t="str">
        <f t="shared" si="4"/>
        <v>Yes</v>
      </c>
      <c r="R66" t="str">
        <f t="shared" si="5"/>
        <v>BTTS No Match</v>
      </c>
      <c r="S66" t="str">
        <f t="shared" si="6"/>
        <v>Goals No Match</v>
      </c>
      <c r="T66" t="str">
        <f t="shared" si="7"/>
        <v>H</v>
      </c>
      <c r="U66" t="str">
        <f t="shared" si="8"/>
        <v>D</v>
      </c>
      <c r="V66" t="str">
        <f t="shared" si="9"/>
        <v>Result No Match</v>
      </c>
    </row>
    <row r="67" spans="1:22" x14ac:dyDescent="0.25">
      <c r="A67">
        <v>190812</v>
      </c>
      <c r="B67">
        <v>7</v>
      </c>
      <c r="C67" t="s">
        <v>74</v>
      </c>
      <c r="D67" t="s">
        <v>30</v>
      </c>
      <c r="E67" t="s">
        <v>31</v>
      </c>
      <c r="F67" t="s">
        <v>28</v>
      </c>
      <c r="G67">
        <v>1.8431023959999999</v>
      </c>
      <c r="H67">
        <v>0.38466075599999999</v>
      </c>
      <c r="I67">
        <v>1</v>
      </c>
      <c r="J67">
        <v>0</v>
      </c>
      <c r="K67">
        <f t="shared" si="0"/>
        <v>2</v>
      </c>
      <c r="L67">
        <f t="shared" si="1"/>
        <v>0</v>
      </c>
      <c r="O67" t="str">
        <f t="shared" si="2"/>
        <v>False</v>
      </c>
      <c r="P67" t="str">
        <f t="shared" si="3"/>
        <v>No</v>
      </c>
      <c r="Q67" t="str">
        <f t="shared" si="4"/>
        <v>No</v>
      </c>
      <c r="R67" t="str">
        <f t="shared" si="5"/>
        <v>BTTS Match</v>
      </c>
      <c r="S67" t="str">
        <f t="shared" si="6"/>
        <v>Goals No Match</v>
      </c>
      <c r="T67" t="str">
        <f t="shared" si="7"/>
        <v>H</v>
      </c>
      <c r="U67" t="str">
        <f t="shared" si="8"/>
        <v>D</v>
      </c>
      <c r="V67" t="str">
        <f t="shared" si="9"/>
        <v>Result No Match</v>
      </c>
    </row>
    <row r="68" spans="1:22" x14ac:dyDescent="0.25">
      <c r="A68">
        <v>190813</v>
      </c>
      <c r="B68">
        <v>7</v>
      </c>
      <c r="C68" t="s">
        <v>74</v>
      </c>
      <c r="D68" t="s">
        <v>54</v>
      </c>
      <c r="E68" t="s">
        <v>20</v>
      </c>
      <c r="F68" t="s">
        <v>17</v>
      </c>
      <c r="G68">
        <v>1.7192157290000001</v>
      </c>
      <c r="H68">
        <v>0.62506862600000002</v>
      </c>
      <c r="I68">
        <v>1</v>
      </c>
      <c r="J68">
        <v>0</v>
      </c>
      <c r="K68">
        <f t="shared" ref="K68:K131" si="10">ROUND(G68,0)</f>
        <v>2</v>
      </c>
      <c r="L68">
        <f t="shared" ref="L68:L131" si="11">ROUND(H68,0)</f>
        <v>1</v>
      </c>
      <c r="O68" t="str">
        <f t="shared" ref="O68:O131" si="12">IF(AND(M68=K68,N68=L68),"True", "False")</f>
        <v>False</v>
      </c>
      <c r="P68" t="str">
        <f t="shared" ref="P68:P131" si="13">IF(AND(M68&gt;0,N68&gt;0),"Yes","No")</f>
        <v>No</v>
      </c>
      <c r="Q68" t="str">
        <f t="shared" ref="Q68:Q131" si="14">IF(AND(K68&gt;0,L68&gt;0),"Yes","No")</f>
        <v>Yes</v>
      </c>
      <c r="R68" t="str">
        <f t="shared" ref="R68:R131" si="15">IF(Q68=P68, "BTTS Match", "BTTS No Match")</f>
        <v>BTTS No Match</v>
      </c>
      <c r="S68" t="str">
        <f t="shared" ref="S68:S131" si="16">IF(AND((K68+L68)&gt;1, (M68+N68)&gt;1), "Goals Match", "Goals No Match")</f>
        <v>Goals No Match</v>
      </c>
      <c r="T68" t="str">
        <f t="shared" ref="T68:T131" si="17">IF(K68&gt;L68, "H", IF(K68=L68, "D", "A"))</f>
        <v>H</v>
      </c>
      <c r="U68" t="str">
        <f t="shared" ref="U68:U131" si="18">IF(M68&gt;N68, "H", IF(M68=N68, "D", "A"))</f>
        <v>D</v>
      </c>
      <c r="V68" t="str">
        <f t="shared" ref="V68:V131" si="19">IF(T68=U68, "Result Match", "Result No Match")</f>
        <v>Result No Match</v>
      </c>
    </row>
    <row r="69" spans="1:22" x14ac:dyDescent="0.25">
      <c r="A69">
        <v>190814</v>
      </c>
      <c r="B69">
        <v>7</v>
      </c>
      <c r="C69" t="s">
        <v>74</v>
      </c>
      <c r="D69" t="s">
        <v>60</v>
      </c>
      <c r="E69" t="s">
        <v>29</v>
      </c>
      <c r="F69" t="s">
        <v>40</v>
      </c>
      <c r="G69">
        <v>1.9657783879999999</v>
      </c>
      <c r="H69">
        <v>0.94759576499999998</v>
      </c>
      <c r="I69">
        <v>1</v>
      </c>
      <c r="J69">
        <v>0</v>
      </c>
      <c r="K69">
        <f t="shared" si="10"/>
        <v>2</v>
      </c>
      <c r="L69">
        <f t="shared" si="11"/>
        <v>1</v>
      </c>
      <c r="O69" t="str">
        <f t="shared" si="12"/>
        <v>False</v>
      </c>
      <c r="P69" t="str">
        <f t="shared" si="13"/>
        <v>No</v>
      </c>
      <c r="Q69" t="str">
        <f t="shared" si="14"/>
        <v>Yes</v>
      </c>
      <c r="R69" t="str">
        <f t="shared" si="15"/>
        <v>BTTS No Match</v>
      </c>
      <c r="S69" t="str">
        <f t="shared" si="16"/>
        <v>Goals No Match</v>
      </c>
      <c r="T69" t="str">
        <f t="shared" si="17"/>
        <v>H</v>
      </c>
      <c r="U69" t="str">
        <f t="shared" si="18"/>
        <v>D</v>
      </c>
      <c r="V69" t="str">
        <f t="shared" si="19"/>
        <v>Result No Match</v>
      </c>
    </row>
    <row r="70" spans="1:22" x14ac:dyDescent="0.25">
      <c r="A70">
        <v>190815</v>
      </c>
      <c r="B70">
        <v>7</v>
      </c>
      <c r="C70" t="s">
        <v>74</v>
      </c>
      <c r="D70" t="s">
        <v>45</v>
      </c>
      <c r="E70" t="s">
        <v>46</v>
      </c>
      <c r="F70" t="s">
        <v>22</v>
      </c>
      <c r="G70">
        <v>1.3277063490000001</v>
      </c>
      <c r="H70">
        <v>1.0786630589999999</v>
      </c>
      <c r="I70">
        <v>1</v>
      </c>
      <c r="J70">
        <v>1</v>
      </c>
      <c r="K70">
        <f t="shared" si="10"/>
        <v>1</v>
      </c>
      <c r="L70">
        <f t="shared" si="11"/>
        <v>1</v>
      </c>
      <c r="O70" t="str">
        <f t="shared" si="12"/>
        <v>False</v>
      </c>
      <c r="P70" t="str">
        <f t="shared" si="13"/>
        <v>No</v>
      </c>
      <c r="Q70" t="str">
        <f t="shared" si="14"/>
        <v>Yes</v>
      </c>
      <c r="R70" t="str">
        <f t="shared" si="15"/>
        <v>BTTS No Match</v>
      </c>
      <c r="S70" t="str">
        <f t="shared" si="16"/>
        <v>Goals No Match</v>
      </c>
      <c r="T70" t="str">
        <f t="shared" si="17"/>
        <v>D</v>
      </c>
      <c r="U70" t="str">
        <f t="shared" si="18"/>
        <v>D</v>
      </c>
      <c r="V70" t="str">
        <f t="shared" si="19"/>
        <v>Result Match</v>
      </c>
    </row>
    <row r="71" spans="1:22" x14ac:dyDescent="0.25">
      <c r="A71">
        <v>190816</v>
      </c>
      <c r="B71">
        <v>7</v>
      </c>
      <c r="C71" t="s">
        <v>74</v>
      </c>
      <c r="D71" t="s">
        <v>38</v>
      </c>
      <c r="E71" t="s">
        <v>39</v>
      </c>
      <c r="F71" t="s">
        <v>43</v>
      </c>
      <c r="G71">
        <v>1.1858373019999999</v>
      </c>
      <c r="H71">
        <v>0.63817063500000004</v>
      </c>
      <c r="I71">
        <v>1</v>
      </c>
      <c r="J71">
        <v>0</v>
      </c>
      <c r="K71">
        <f t="shared" si="10"/>
        <v>1</v>
      </c>
      <c r="L71">
        <f t="shared" si="11"/>
        <v>1</v>
      </c>
      <c r="O71" t="str">
        <f t="shared" si="12"/>
        <v>False</v>
      </c>
      <c r="P71" t="str">
        <f t="shared" si="13"/>
        <v>No</v>
      </c>
      <c r="Q71" t="str">
        <f t="shared" si="14"/>
        <v>Yes</v>
      </c>
      <c r="R71" t="str">
        <f t="shared" si="15"/>
        <v>BTTS No Match</v>
      </c>
      <c r="S71" t="str">
        <f t="shared" si="16"/>
        <v>Goals No Match</v>
      </c>
      <c r="T71" t="str">
        <f t="shared" si="17"/>
        <v>D</v>
      </c>
      <c r="U71" t="str">
        <f t="shared" si="18"/>
        <v>D</v>
      </c>
      <c r="V71" t="str">
        <f t="shared" si="19"/>
        <v>Result Match</v>
      </c>
    </row>
    <row r="72" spans="1:22" x14ac:dyDescent="0.25">
      <c r="A72">
        <v>190817</v>
      </c>
      <c r="B72">
        <v>7</v>
      </c>
      <c r="C72" t="s">
        <v>74</v>
      </c>
      <c r="D72" t="s">
        <v>64</v>
      </c>
      <c r="E72" t="s">
        <v>47</v>
      </c>
      <c r="F72" t="s">
        <v>25</v>
      </c>
      <c r="G72">
        <v>0.549991703</v>
      </c>
      <c r="H72">
        <v>1.6857806639999999</v>
      </c>
      <c r="I72">
        <v>0</v>
      </c>
      <c r="J72">
        <v>1</v>
      </c>
      <c r="K72">
        <f t="shared" si="10"/>
        <v>1</v>
      </c>
      <c r="L72">
        <f t="shared" si="11"/>
        <v>2</v>
      </c>
      <c r="O72" t="str">
        <f t="shared" si="12"/>
        <v>False</v>
      </c>
      <c r="P72" t="str">
        <f t="shared" si="13"/>
        <v>No</v>
      </c>
      <c r="Q72" t="str">
        <f t="shared" si="14"/>
        <v>Yes</v>
      </c>
      <c r="R72" t="str">
        <f t="shared" si="15"/>
        <v>BTTS No Match</v>
      </c>
      <c r="S72" t="str">
        <f t="shared" si="16"/>
        <v>Goals No Match</v>
      </c>
      <c r="T72" t="str">
        <f t="shared" si="17"/>
        <v>A</v>
      </c>
      <c r="U72" t="str">
        <f t="shared" si="18"/>
        <v>D</v>
      </c>
      <c r="V72" t="str">
        <f t="shared" si="19"/>
        <v>Result No Match</v>
      </c>
    </row>
    <row r="73" spans="1:22" x14ac:dyDescent="0.25">
      <c r="A73">
        <v>190818</v>
      </c>
      <c r="B73">
        <v>8</v>
      </c>
      <c r="C73" s="1">
        <v>44023.625</v>
      </c>
      <c r="D73" t="s">
        <v>58</v>
      </c>
      <c r="E73" t="s">
        <v>17</v>
      </c>
      <c r="F73" t="s">
        <v>23</v>
      </c>
      <c r="G73">
        <v>1.5261830000000001</v>
      </c>
      <c r="H73">
        <v>0.61023337799999999</v>
      </c>
      <c r="I73">
        <v>1</v>
      </c>
      <c r="J73">
        <v>0</v>
      </c>
      <c r="K73">
        <f t="shared" si="10"/>
        <v>2</v>
      </c>
      <c r="L73">
        <f t="shared" si="11"/>
        <v>1</v>
      </c>
      <c r="O73" t="str">
        <f t="shared" si="12"/>
        <v>False</v>
      </c>
      <c r="P73" t="str">
        <f t="shared" si="13"/>
        <v>No</v>
      </c>
      <c r="Q73" t="str">
        <f t="shared" si="14"/>
        <v>Yes</v>
      </c>
      <c r="R73" t="str">
        <f t="shared" si="15"/>
        <v>BTTS No Match</v>
      </c>
      <c r="S73" t="str">
        <f t="shared" si="16"/>
        <v>Goals No Match</v>
      </c>
      <c r="T73" t="str">
        <f t="shared" si="17"/>
        <v>H</v>
      </c>
      <c r="U73" t="str">
        <f t="shared" si="18"/>
        <v>D</v>
      </c>
      <c r="V73" t="str">
        <f t="shared" si="19"/>
        <v>Result No Match</v>
      </c>
    </row>
    <row r="74" spans="1:22" x14ac:dyDescent="0.25">
      <c r="A74">
        <v>190819</v>
      </c>
      <c r="B74">
        <v>8</v>
      </c>
      <c r="C74" s="1">
        <v>44023.625</v>
      </c>
      <c r="D74" t="s">
        <v>42</v>
      </c>
      <c r="E74" t="s">
        <v>43</v>
      </c>
      <c r="F74" t="s">
        <v>19</v>
      </c>
      <c r="G74">
        <v>1.0969761899999999</v>
      </c>
      <c r="H74">
        <v>0.399416667</v>
      </c>
      <c r="I74">
        <v>1</v>
      </c>
      <c r="J74">
        <v>0</v>
      </c>
      <c r="K74">
        <f t="shared" si="10"/>
        <v>1</v>
      </c>
      <c r="L74">
        <f t="shared" si="11"/>
        <v>0</v>
      </c>
      <c r="O74" t="str">
        <f t="shared" si="12"/>
        <v>False</v>
      </c>
      <c r="P74" t="str">
        <f t="shared" si="13"/>
        <v>No</v>
      </c>
      <c r="Q74" t="str">
        <f t="shared" si="14"/>
        <v>No</v>
      </c>
      <c r="R74" t="str">
        <f t="shared" si="15"/>
        <v>BTTS Match</v>
      </c>
      <c r="S74" t="str">
        <f t="shared" si="16"/>
        <v>Goals No Match</v>
      </c>
      <c r="T74" t="str">
        <f t="shared" si="17"/>
        <v>H</v>
      </c>
      <c r="U74" t="str">
        <f t="shared" si="18"/>
        <v>D</v>
      </c>
      <c r="V74" t="str">
        <f t="shared" si="19"/>
        <v>Result No Match</v>
      </c>
    </row>
    <row r="75" spans="1:22" x14ac:dyDescent="0.25">
      <c r="A75">
        <v>190820</v>
      </c>
      <c r="B75">
        <v>8</v>
      </c>
      <c r="C75" s="1">
        <v>44023.625</v>
      </c>
      <c r="D75" t="s">
        <v>62</v>
      </c>
      <c r="E75" t="s">
        <v>44</v>
      </c>
      <c r="F75" t="s">
        <v>46</v>
      </c>
      <c r="G75">
        <v>1.4145923520000001</v>
      </c>
      <c r="H75">
        <v>0.61464438300000002</v>
      </c>
      <c r="I75">
        <v>1</v>
      </c>
      <c r="J75">
        <v>0</v>
      </c>
      <c r="K75">
        <f t="shared" si="10"/>
        <v>1</v>
      </c>
      <c r="L75">
        <f t="shared" si="11"/>
        <v>1</v>
      </c>
      <c r="O75" t="str">
        <f t="shared" si="12"/>
        <v>False</v>
      </c>
      <c r="P75" t="str">
        <f t="shared" si="13"/>
        <v>No</v>
      </c>
      <c r="Q75" t="str">
        <f t="shared" si="14"/>
        <v>Yes</v>
      </c>
      <c r="R75" t="str">
        <f t="shared" si="15"/>
        <v>BTTS No Match</v>
      </c>
      <c r="S75" t="str">
        <f t="shared" si="16"/>
        <v>Goals No Match</v>
      </c>
      <c r="T75" t="str">
        <f t="shared" si="17"/>
        <v>D</v>
      </c>
      <c r="U75" t="str">
        <f t="shared" si="18"/>
        <v>D</v>
      </c>
      <c r="V75" t="str">
        <f t="shared" si="19"/>
        <v>Result Match</v>
      </c>
    </row>
    <row r="76" spans="1:22" x14ac:dyDescent="0.25">
      <c r="A76">
        <v>190821</v>
      </c>
      <c r="B76">
        <v>8</v>
      </c>
      <c r="C76" s="1">
        <v>44023.625</v>
      </c>
      <c r="D76" t="s">
        <v>24</v>
      </c>
      <c r="E76" t="s">
        <v>25</v>
      </c>
      <c r="F76" t="s">
        <v>32</v>
      </c>
      <c r="G76">
        <v>0.52854761900000002</v>
      </c>
      <c r="H76">
        <v>1.9326190480000001</v>
      </c>
      <c r="I76">
        <v>0</v>
      </c>
      <c r="J76">
        <v>1</v>
      </c>
      <c r="K76">
        <f t="shared" si="10"/>
        <v>1</v>
      </c>
      <c r="L76">
        <f t="shared" si="11"/>
        <v>2</v>
      </c>
      <c r="O76" t="str">
        <f t="shared" si="12"/>
        <v>False</v>
      </c>
      <c r="P76" t="str">
        <f t="shared" si="13"/>
        <v>No</v>
      </c>
      <c r="Q76" t="str">
        <f t="shared" si="14"/>
        <v>Yes</v>
      </c>
      <c r="R76" t="str">
        <f t="shared" si="15"/>
        <v>BTTS No Match</v>
      </c>
      <c r="S76" t="str">
        <f t="shared" si="16"/>
        <v>Goals No Match</v>
      </c>
      <c r="T76" t="str">
        <f t="shared" si="17"/>
        <v>A</v>
      </c>
      <c r="U76" t="str">
        <f t="shared" si="18"/>
        <v>D</v>
      </c>
      <c r="V76" t="str">
        <f t="shared" si="19"/>
        <v>Result No Match</v>
      </c>
    </row>
    <row r="77" spans="1:22" x14ac:dyDescent="0.25">
      <c r="A77">
        <v>190822</v>
      </c>
      <c r="B77">
        <v>8</v>
      </c>
      <c r="C77" s="1">
        <v>44023.625</v>
      </c>
      <c r="D77" t="s">
        <v>49</v>
      </c>
      <c r="E77" t="s">
        <v>40</v>
      </c>
      <c r="F77" t="s">
        <v>20</v>
      </c>
      <c r="G77">
        <v>0.78063314500000003</v>
      </c>
      <c r="H77">
        <v>2.1350866669999999</v>
      </c>
      <c r="I77">
        <v>0</v>
      </c>
      <c r="J77">
        <v>2</v>
      </c>
      <c r="K77">
        <f t="shared" si="10"/>
        <v>1</v>
      </c>
      <c r="L77">
        <f t="shared" si="11"/>
        <v>2</v>
      </c>
      <c r="O77" t="str">
        <f t="shared" si="12"/>
        <v>False</v>
      </c>
      <c r="P77" t="str">
        <f t="shared" si="13"/>
        <v>No</v>
      </c>
      <c r="Q77" t="str">
        <f t="shared" si="14"/>
        <v>Yes</v>
      </c>
      <c r="R77" t="str">
        <f t="shared" si="15"/>
        <v>BTTS No Match</v>
      </c>
      <c r="S77" t="str">
        <f t="shared" si="16"/>
        <v>Goals No Match</v>
      </c>
      <c r="T77" t="str">
        <f t="shared" si="17"/>
        <v>A</v>
      </c>
      <c r="U77" t="str">
        <f t="shared" si="18"/>
        <v>D</v>
      </c>
      <c r="V77" t="str">
        <f t="shared" si="19"/>
        <v>Result No Match</v>
      </c>
    </row>
    <row r="78" spans="1:22" x14ac:dyDescent="0.25">
      <c r="A78">
        <v>190823</v>
      </c>
      <c r="B78">
        <v>8</v>
      </c>
      <c r="C78" s="1">
        <v>44023.625</v>
      </c>
      <c r="D78" t="s">
        <v>52</v>
      </c>
      <c r="E78" t="s">
        <v>36</v>
      </c>
      <c r="F78" t="s">
        <v>47</v>
      </c>
      <c r="G78">
        <v>1.1189751080000001</v>
      </c>
      <c r="H78">
        <v>0.48733333299999998</v>
      </c>
      <c r="I78">
        <v>1</v>
      </c>
      <c r="J78">
        <v>0</v>
      </c>
      <c r="K78">
        <f t="shared" si="10"/>
        <v>1</v>
      </c>
      <c r="L78">
        <f t="shared" si="11"/>
        <v>0</v>
      </c>
      <c r="O78" t="str">
        <f t="shared" si="12"/>
        <v>False</v>
      </c>
      <c r="P78" t="str">
        <f t="shared" si="13"/>
        <v>No</v>
      </c>
      <c r="Q78" t="str">
        <f t="shared" si="14"/>
        <v>No</v>
      </c>
      <c r="R78" t="str">
        <f t="shared" si="15"/>
        <v>BTTS Match</v>
      </c>
      <c r="S78" t="str">
        <f t="shared" si="16"/>
        <v>Goals No Match</v>
      </c>
      <c r="T78" t="str">
        <f t="shared" si="17"/>
        <v>H</v>
      </c>
      <c r="U78" t="str">
        <f t="shared" si="18"/>
        <v>D</v>
      </c>
      <c r="V78" t="str">
        <f t="shared" si="19"/>
        <v>Result No Match</v>
      </c>
    </row>
    <row r="79" spans="1:22" x14ac:dyDescent="0.25">
      <c r="A79">
        <v>190824</v>
      </c>
      <c r="B79">
        <v>8</v>
      </c>
      <c r="C79" s="1">
        <v>44023.625</v>
      </c>
      <c r="D79" t="s">
        <v>21</v>
      </c>
      <c r="E79" t="s">
        <v>22</v>
      </c>
      <c r="F79" t="s">
        <v>31</v>
      </c>
      <c r="G79">
        <v>1.6816190479999999</v>
      </c>
      <c r="H79">
        <v>1.2791388889999999</v>
      </c>
      <c r="I79">
        <v>1</v>
      </c>
      <c r="J79">
        <v>1</v>
      </c>
      <c r="K79">
        <f t="shared" si="10"/>
        <v>2</v>
      </c>
      <c r="L79">
        <f t="shared" si="11"/>
        <v>1</v>
      </c>
      <c r="O79" t="str">
        <f t="shared" si="12"/>
        <v>False</v>
      </c>
      <c r="P79" t="str">
        <f t="shared" si="13"/>
        <v>No</v>
      </c>
      <c r="Q79" t="str">
        <f t="shared" si="14"/>
        <v>Yes</v>
      </c>
      <c r="R79" t="str">
        <f t="shared" si="15"/>
        <v>BTTS No Match</v>
      </c>
      <c r="S79" t="str">
        <f t="shared" si="16"/>
        <v>Goals No Match</v>
      </c>
      <c r="T79" t="str">
        <f t="shared" si="17"/>
        <v>H</v>
      </c>
      <c r="U79" t="str">
        <f t="shared" si="18"/>
        <v>D</v>
      </c>
      <c r="V79" t="str">
        <f t="shared" si="19"/>
        <v>Result No Match</v>
      </c>
    </row>
    <row r="80" spans="1:22" x14ac:dyDescent="0.25">
      <c r="A80">
        <v>190825</v>
      </c>
      <c r="B80">
        <v>8</v>
      </c>
      <c r="C80" s="1">
        <v>44023.625</v>
      </c>
      <c r="D80" t="s">
        <v>56</v>
      </c>
      <c r="E80" t="s">
        <v>26</v>
      </c>
      <c r="F80" t="s">
        <v>29</v>
      </c>
      <c r="G80">
        <v>2.3893672989999999</v>
      </c>
      <c r="H80">
        <v>0.95932230799999996</v>
      </c>
      <c r="I80">
        <v>2</v>
      </c>
      <c r="J80">
        <v>0</v>
      </c>
      <c r="K80">
        <f t="shared" si="10"/>
        <v>2</v>
      </c>
      <c r="L80">
        <f t="shared" si="11"/>
        <v>1</v>
      </c>
      <c r="O80" t="str">
        <f t="shared" si="12"/>
        <v>False</v>
      </c>
      <c r="P80" t="str">
        <f t="shared" si="13"/>
        <v>No</v>
      </c>
      <c r="Q80" t="str">
        <f t="shared" si="14"/>
        <v>Yes</v>
      </c>
      <c r="R80" t="str">
        <f t="shared" si="15"/>
        <v>BTTS No Match</v>
      </c>
      <c r="S80" t="str">
        <f t="shared" si="16"/>
        <v>Goals No Match</v>
      </c>
      <c r="T80" t="str">
        <f t="shared" si="17"/>
        <v>H</v>
      </c>
      <c r="U80" t="str">
        <f t="shared" si="18"/>
        <v>D</v>
      </c>
      <c r="V80" t="str">
        <f t="shared" si="19"/>
        <v>Result No Match</v>
      </c>
    </row>
    <row r="81" spans="1:22" x14ac:dyDescent="0.25">
      <c r="A81">
        <v>190826</v>
      </c>
      <c r="B81">
        <v>8</v>
      </c>
      <c r="C81" s="1">
        <v>44023.625</v>
      </c>
      <c r="D81" t="s">
        <v>34</v>
      </c>
      <c r="E81" t="s">
        <v>35</v>
      </c>
      <c r="F81" t="s">
        <v>39</v>
      </c>
      <c r="G81">
        <v>1.345713231</v>
      </c>
      <c r="H81">
        <v>1.0653835890000001</v>
      </c>
      <c r="I81">
        <v>1</v>
      </c>
      <c r="J81">
        <v>1</v>
      </c>
      <c r="K81">
        <f t="shared" si="10"/>
        <v>1</v>
      </c>
      <c r="L81">
        <f t="shared" si="11"/>
        <v>1</v>
      </c>
      <c r="O81" t="str">
        <f t="shared" si="12"/>
        <v>False</v>
      </c>
      <c r="P81" t="str">
        <f t="shared" si="13"/>
        <v>No</v>
      </c>
      <c r="Q81" t="str">
        <f t="shared" si="14"/>
        <v>Yes</v>
      </c>
      <c r="R81" t="str">
        <f t="shared" si="15"/>
        <v>BTTS No Match</v>
      </c>
      <c r="S81" t="str">
        <f t="shared" si="16"/>
        <v>Goals No Match</v>
      </c>
      <c r="T81" t="str">
        <f t="shared" si="17"/>
        <v>D</v>
      </c>
      <c r="U81" t="str">
        <f t="shared" si="18"/>
        <v>D</v>
      </c>
      <c r="V81" t="str">
        <f t="shared" si="19"/>
        <v>Result Match</v>
      </c>
    </row>
    <row r="82" spans="1:22" x14ac:dyDescent="0.25">
      <c r="A82">
        <v>190827</v>
      </c>
      <c r="B82">
        <v>8</v>
      </c>
      <c r="C82" s="1">
        <v>44023.625</v>
      </c>
      <c r="D82" t="s">
        <v>27</v>
      </c>
      <c r="E82" t="s">
        <v>28</v>
      </c>
      <c r="F82" t="s">
        <v>16</v>
      </c>
      <c r="G82">
        <v>0.296678571</v>
      </c>
      <c r="H82">
        <v>1.7741486289999999</v>
      </c>
      <c r="I82">
        <v>0</v>
      </c>
      <c r="J82">
        <v>1</v>
      </c>
      <c r="K82">
        <f t="shared" si="10"/>
        <v>0</v>
      </c>
      <c r="L82">
        <f t="shared" si="11"/>
        <v>2</v>
      </c>
      <c r="O82" t="str">
        <f t="shared" si="12"/>
        <v>False</v>
      </c>
      <c r="P82" t="str">
        <f t="shared" si="13"/>
        <v>No</v>
      </c>
      <c r="Q82" t="str">
        <f t="shared" si="14"/>
        <v>No</v>
      </c>
      <c r="R82" t="str">
        <f t="shared" si="15"/>
        <v>BTTS Match</v>
      </c>
      <c r="S82" t="str">
        <f t="shared" si="16"/>
        <v>Goals No Match</v>
      </c>
      <c r="T82" t="str">
        <f t="shared" si="17"/>
        <v>A</v>
      </c>
      <c r="U82" t="str">
        <f t="shared" si="18"/>
        <v>D</v>
      </c>
      <c r="V82" t="str">
        <f t="shared" si="19"/>
        <v>Result No Match</v>
      </c>
    </row>
    <row r="83" spans="1:22" x14ac:dyDescent="0.25">
      <c r="A83">
        <v>190828</v>
      </c>
      <c r="B83">
        <v>9</v>
      </c>
      <c r="C83" t="s">
        <v>75</v>
      </c>
      <c r="D83" t="s">
        <v>59</v>
      </c>
      <c r="E83" t="s">
        <v>23</v>
      </c>
      <c r="F83" t="s">
        <v>43</v>
      </c>
      <c r="G83">
        <v>1.0660396830000001</v>
      </c>
      <c r="H83">
        <v>0.46964285700000002</v>
      </c>
      <c r="I83">
        <v>1</v>
      </c>
      <c r="J83">
        <v>0</v>
      </c>
      <c r="K83">
        <f t="shared" si="10"/>
        <v>1</v>
      </c>
      <c r="L83">
        <f t="shared" si="11"/>
        <v>0</v>
      </c>
      <c r="O83" t="str">
        <f t="shared" si="12"/>
        <v>False</v>
      </c>
      <c r="P83" t="str">
        <f t="shared" si="13"/>
        <v>No</v>
      </c>
      <c r="Q83" t="str">
        <f t="shared" si="14"/>
        <v>No</v>
      </c>
      <c r="R83" t="str">
        <f t="shared" si="15"/>
        <v>BTTS Match</v>
      </c>
      <c r="S83" t="str">
        <f t="shared" si="16"/>
        <v>Goals No Match</v>
      </c>
      <c r="T83" t="str">
        <f t="shared" si="17"/>
        <v>H</v>
      </c>
      <c r="U83" t="str">
        <f t="shared" si="18"/>
        <v>D</v>
      </c>
      <c r="V83" t="str">
        <f t="shared" si="19"/>
        <v>Result No Match</v>
      </c>
    </row>
    <row r="84" spans="1:22" x14ac:dyDescent="0.25">
      <c r="A84">
        <v>190829</v>
      </c>
      <c r="B84">
        <v>9</v>
      </c>
      <c r="C84" t="s">
        <v>75</v>
      </c>
      <c r="D84" t="s">
        <v>18</v>
      </c>
      <c r="E84" t="s">
        <v>19</v>
      </c>
      <c r="F84" t="s">
        <v>25</v>
      </c>
      <c r="G84">
        <v>1.016666667</v>
      </c>
      <c r="H84">
        <v>0.94483333300000005</v>
      </c>
      <c r="I84">
        <v>1</v>
      </c>
      <c r="J84">
        <v>0</v>
      </c>
      <c r="K84">
        <f t="shared" si="10"/>
        <v>1</v>
      </c>
      <c r="L84">
        <f t="shared" si="11"/>
        <v>1</v>
      </c>
      <c r="O84" t="str">
        <f t="shared" si="12"/>
        <v>False</v>
      </c>
      <c r="P84" t="str">
        <f t="shared" si="13"/>
        <v>No</v>
      </c>
      <c r="Q84" t="str">
        <f t="shared" si="14"/>
        <v>Yes</v>
      </c>
      <c r="R84" t="str">
        <f t="shared" si="15"/>
        <v>BTTS No Match</v>
      </c>
      <c r="S84" t="str">
        <f t="shared" si="16"/>
        <v>Goals No Match</v>
      </c>
      <c r="T84" t="str">
        <f t="shared" si="17"/>
        <v>D</v>
      </c>
      <c r="U84" t="str">
        <f t="shared" si="18"/>
        <v>D</v>
      </c>
      <c r="V84" t="str">
        <f t="shared" si="19"/>
        <v>Result Match</v>
      </c>
    </row>
    <row r="85" spans="1:22" x14ac:dyDescent="0.25">
      <c r="A85">
        <v>190830</v>
      </c>
      <c r="B85">
        <v>9</v>
      </c>
      <c r="C85" t="s">
        <v>75</v>
      </c>
      <c r="D85" t="s">
        <v>15</v>
      </c>
      <c r="E85" t="s">
        <v>16</v>
      </c>
      <c r="F85" t="s">
        <v>40</v>
      </c>
      <c r="G85">
        <v>2.146416667</v>
      </c>
      <c r="H85">
        <v>0.244968254</v>
      </c>
      <c r="I85">
        <v>2</v>
      </c>
      <c r="J85">
        <v>0</v>
      </c>
      <c r="K85">
        <f t="shared" si="10"/>
        <v>2</v>
      </c>
      <c r="L85">
        <f t="shared" si="11"/>
        <v>0</v>
      </c>
      <c r="O85" t="str">
        <f t="shared" si="12"/>
        <v>False</v>
      </c>
      <c r="P85" t="str">
        <f t="shared" si="13"/>
        <v>No</v>
      </c>
      <c r="Q85" t="str">
        <f t="shared" si="14"/>
        <v>No</v>
      </c>
      <c r="R85" t="str">
        <f t="shared" si="15"/>
        <v>BTTS Match</v>
      </c>
      <c r="S85" t="str">
        <f t="shared" si="16"/>
        <v>Goals No Match</v>
      </c>
      <c r="T85" t="str">
        <f t="shared" si="17"/>
        <v>H</v>
      </c>
      <c r="U85" t="str">
        <f t="shared" si="18"/>
        <v>D</v>
      </c>
      <c r="V85" t="str">
        <f t="shared" si="19"/>
        <v>Result No Match</v>
      </c>
    </row>
    <row r="86" spans="1:22" x14ac:dyDescent="0.25">
      <c r="A86">
        <v>190831</v>
      </c>
      <c r="B86">
        <v>9</v>
      </c>
      <c r="C86" t="s">
        <v>75</v>
      </c>
      <c r="D86" t="s">
        <v>51</v>
      </c>
      <c r="E86" t="s">
        <v>32</v>
      </c>
      <c r="F86" t="s">
        <v>17</v>
      </c>
      <c r="G86">
        <v>0.65891297599999998</v>
      </c>
      <c r="H86">
        <v>1.1708335000000001</v>
      </c>
      <c r="I86">
        <v>0</v>
      </c>
      <c r="J86">
        <v>1</v>
      </c>
      <c r="K86">
        <f t="shared" si="10"/>
        <v>1</v>
      </c>
      <c r="L86">
        <f t="shared" si="11"/>
        <v>1</v>
      </c>
      <c r="O86" t="str">
        <f t="shared" si="12"/>
        <v>False</v>
      </c>
      <c r="P86" t="str">
        <f t="shared" si="13"/>
        <v>No</v>
      </c>
      <c r="Q86" t="str">
        <f t="shared" si="14"/>
        <v>Yes</v>
      </c>
      <c r="R86" t="str">
        <f t="shared" si="15"/>
        <v>BTTS No Match</v>
      </c>
      <c r="S86" t="str">
        <f t="shared" si="16"/>
        <v>Goals No Match</v>
      </c>
      <c r="T86" t="str">
        <f t="shared" si="17"/>
        <v>D</v>
      </c>
      <c r="U86" t="str">
        <f t="shared" si="18"/>
        <v>D</v>
      </c>
      <c r="V86" t="str">
        <f t="shared" si="19"/>
        <v>Result Match</v>
      </c>
    </row>
    <row r="87" spans="1:22" x14ac:dyDescent="0.25">
      <c r="A87">
        <v>190832</v>
      </c>
      <c r="B87">
        <v>9</v>
      </c>
      <c r="C87" t="s">
        <v>75</v>
      </c>
      <c r="D87" t="s">
        <v>30</v>
      </c>
      <c r="E87" t="s">
        <v>31</v>
      </c>
      <c r="F87" t="s">
        <v>36</v>
      </c>
      <c r="G87">
        <v>0.86517460300000004</v>
      </c>
      <c r="H87">
        <v>0.86771163600000001</v>
      </c>
      <c r="I87">
        <v>0</v>
      </c>
      <c r="J87">
        <v>0</v>
      </c>
      <c r="K87">
        <f t="shared" si="10"/>
        <v>1</v>
      </c>
      <c r="L87">
        <f t="shared" si="11"/>
        <v>1</v>
      </c>
      <c r="O87" t="str">
        <f t="shared" si="12"/>
        <v>False</v>
      </c>
      <c r="P87" t="str">
        <f t="shared" si="13"/>
        <v>No</v>
      </c>
      <c r="Q87" t="str">
        <f t="shared" si="14"/>
        <v>Yes</v>
      </c>
      <c r="R87" t="str">
        <f t="shared" si="15"/>
        <v>BTTS No Match</v>
      </c>
      <c r="S87" t="str">
        <f t="shared" si="16"/>
        <v>Goals No Match</v>
      </c>
      <c r="T87" t="str">
        <f t="shared" si="17"/>
        <v>D</v>
      </c>
      <c r="U87" t="str">
        <f t="shared" si="18"/>
        <v>D</v>
      </c>
      <c r="V87" t="str">
        <f t="shared" si="19"/>
        <v>Result Match</v>
      </c>
    </row>
    <row r="88" spans="1:22" x14ac:dyDescent="0.25">
      <c r="A88">
        <v>190833</v>
      </c>
      <c r="B88">
        <v>9</v>
      </c>
      <c r="C88" t="s">
        <v>75</v>
      </c>
      <c r="D88" t="s">
        <v>54</v>
      </c>
      <c r="E88" t="s">
        <v>20</v>
      </c>
      <c r="F88" t="s">
        <v>35</v>
      </c>
      <c r="G88">
        <v>2.3598862249999999</v>
      </c>
      <c r="H88">
        <v>0.86195845800000004</v>
      </c>
      <c r="I88">
        <v>2</v>
      </c>
      <c r="J88">
        <v>0</v>
      </c>
      <c r="K88">
        <f t="shared" si="10"/>
        <v>2</v>
      </c>
      <c r="L88">
        <f t="shared" si="11"/>
        <v>1</v>
      </c>
      <c r="O88" t="str">
        <f t="shared" si="12"/>
        <v>False</v>
      </c>
      <c r="P88" t="str">
        <f t="shared" si="13"/>
        <v>No</v>
      </c>
      <c r="Q88" t="str">
        <f t="shared" si="14"/>
        <v>Yes</v>
      </c>
      <c r="R88" t="str">
        <f t="shared" si="15"/>
        <v>BTTS No Match</v>
      </c>
      <c r="S88" t="str">
        <f t="shared" si="16"/>
        <v>Goals No Match</v>
      </c>
      <c r="T88" t="str">
        <f t="shared" si="17"/>
        <v>H</v>
      </c>
      <c r="U88" t="str">
        <f t="shared" si="18"/>
        <v>D</v>
      </c>
      <c r="V88" t="str">
        <f t="shared" si="19"/>
        <v>Result No Match</v>
      </c>
    </row>
    <row r="89" spans="1:22" x14ac:dyDescent="0.25">
      <c r="A89">
        <v>190834</v>
      </c>
      <c r="B89">
        <v>9</v>
      </c>
      <c r="C89" t="s">
        <v>75</v>
      </c>
      <c r="D89" t="s">
        <v>60</v>
      </c>
      <c r="E89" t="s">
        <v>29</v>
      </c>
      <c r="F89" t="s">
        <v>44</v>
      </c>
      <c r="G89">
        <v>1.6893014209999999</v>
      </c>
      <c r="H89">
        <v>1.0121448</v>
      </c>
      <c r="I89">
        <v>1</v>
      </c>
      <c r="J89">
        <v>1</v>
      </c>
      <c r="K89">
        <f t="shared" si="10"/>
        <v>2</v>
      </c>
      <c r="L89">
        <f t="shared" si="11"/>
        <v>1</v>
      </c>
      <c r="O89" t="str">
        <f t="shared" si="12"/>
        <v>False</v>
      </c>
      <c r="P89" t="str">
        <f t="shared" si="13"/>
        <v>No</v>
      </c>
      <c r="Q89" t="str">
        <f t="shared" si="14"/>
        <v>Yes</v>
      </c>
      <c r="R89" t="str">
        <f t="shared" si="15"/>
        <v>BTTS No Match</v>
      </c>
      <c r="S89" t="str">
        <f t="shared" si="16"/>
        <v>Goals No Match</v>
      </c>
      <c r="T89" t="str">
        <f t="shared" si="17"/>
        <v>H</v>
      </c>
      <c r="U89" t="str">
        <f t="shared" si="18"/>
        <v>D</v>
      </c>
      <c r="V89" t="str">
        <f t="shared" si="19"/>
        <v>Result No Match</v>
      </c>
    </row>
    <row r="90" spans="1:22" x14ac:dyDescent="0.25">
      <c r="A90">
        <v>190835</v>
      </c>
      <c r="B90">
        <v>9</v>
      </c>
      <c r="C90" t="s">
        <v>75</v>
      </c>
      <c r="D90" t="s">
        <v>45</v>
      </c>
      <c r="E90" t="s">
        <v>46</v>
      </c>
      <c r="F90" t="s">
        <v>28</v>
      </c>
      <c r="G90">
        <v>1.681656593</v>
      </c>
      <c r="H90">
        <v>0.93524002299999998</v>
      </c>
      <c r="I90">
        <v>1</v>
      </c>
      <c r="J90">
        <v>0</v>
      </c>
      <c r="K90">
        <f t="shared" si="10"/>
        <v>2</v>
      </c>
      <c r="L90">
        <f t="shared" si="11"/>
        <v>1</v>
      </c>
      <c r="O90" t="str">
        <f t="shared" si="12"/>
        <v>False</v>
      </c>
      <c r="P90" t="str">
        <f t="shared" si="13"/>
        <v>No</v>
      </c>
      <c r="Q90" t="str">
        <f t="shared" si="14"/>
        <v>Yes</v>
      </c>
      <c r="R90" t="str">
        <f t="shared" si="15"/>
        <v>BTTS No Match</v>
      </c>
      <c r="S90" t="str">
        <f t="shared" si="16"/>
        <v>Goals No Match</v>
      </c>
      <c r="T90" t="str">
        <f t="shared" si="17"/>
        <v>H</v>
      </c>
      <c r="U90" t="str">
        <f t="shared" si="18"/>
        <v>D</v>
      </c>
      <c r="V90" t="str">
        <f t="shared" si="19"/>
        <v>Result No Match</v>
      </c>
    </row>
    <row r="91" spans="1:22" x14ac:dyDescent="0.25">
      <c r="A91">
        <v>190836</v>
      </c>
      <c r="B91">
        <v>9</v>
      </c>
      <c r="C91" t="s">
        <v>75</v>
      </c>
      <c r="D91" t="s">
        <v>38</v>
      </c>
      <c r="E91" t="s">
        <v>39</v>
      </c>
      <c r="F91" t="s">
        <v>22</v>
      </c>
      <c r="G91">
        <v>0.95485064900000005</v>
      </c>
      <c r="H91">
        <v>0.353130952</v>
      </c>
      <c r="I91">
        <v>0</v>
      </c>
      <c r="J91">
        <v>0</v>
      </c>
      <c r="K91">
        <f t="shared" si="10"/>
        <v>1</v>
      </c>
      <c r="L91">
        <f t="shared" si="11"/>
        <v>0</v>
      </c>
      <c r="O91" t="str">
        <f t="shared" si="12"/>
        <v>False</v>
      </c>
      <c r="P91" t="str">
        <f t="shared" si="13"/>
        <v>No</v>
      </c>
      <c r="Q91" t="str">
        <f t="shared" si="14"/>
        <v>No</v>
      </c>
      <c r="R91" t="str">
        <f t="shared" si="15"/>
        <v>BTTS Match</v>
      </c>
      <c r="S91" t="str">
        <f t="shared" si="16"/>
        <v>Goals No Match</v>
      </c>
      <c r="T91" t="str">
        <f t="shared" si="17"/>
        <v>H</v>
      </c>
      <c r="U91" t="str">
        <f t="shared" si="18"/>
        <v>D</v>
      </c>
      <c r="V91" t="str">
        <f t="shared" si="19"/>
        <v>Result No Match</v>
      </c>
    </row>
    <row r="92" spans="1:22" x14ac:dyDescent="0.25">
      <c r="A92">
        <v>190837</v>
      </c>
      <c r="B92">
        <v>9</v>
      </c>
      <c r="C92" t="s">
        <v>75</v>
      </c>
      <c r="D92" t="s">
        <v>64</v>
      </c>
      <c r="E92" t="s">
        <v>47</v>
      </c>
      <c r="F92" t="s">
        <v>26</v>
      </c>
      <c r="G92">
        <v>1.8722092349999999</v>
      </c>
      <c r="H92">
        <v>0.71357214999999996</v>
      </c>
      <c r="I92">
        <v>1</v>
      </c>
      <c r="J92">
        <v>0</v>
      </c>
      <c r="K92">
        <f t="shared" si="10"/>
        <v>2</v>
      </c>
      <c r="L92">
        <f t="shared" si="11"/>
        <v>1</v>
      </c>
      <c r="O92" t="str">
        <f t="shared" si="12"/>
        <v>False</v>
      </c>
      <c r="P92" t="str">
        <f t="shared" si="13"/>
        <v>No</v>
      </c>
      <c r="Q92" t="str">
        <f t="shared" si="14"/>
        <v>Yes</v>
      </c>
      <c r="R92" t="str">
        <f t="shared" si="15"/>
        <v>BTTS No Match</v>
      </c>
      <c r="S92" t="str">
        <f t="shared" si="16"/>
        <v>Goals No Match</v>
      </c>
      <c r="T92" t="str">
        <f t="shared" si="17"/>
        <v>H</v>
      </c>
      <c r="U92" t="str">
        <f t="shared" si="18"/>
        <v>D</v>
      </c>
      <c r="V92" t="str">
        <f t="shared" si="19"/>
        <v>Result No Match</v>
      </c>
    </row>
    <row r="93" spans="1:22" x14ac:dyDescent="0.25">
      <c r="A93">
        <v>190838</v>
      </c>
      <c r="B93">
        <v>10</v>
      </c>
      <c r="C93" t="s">
        <v>76</v>
      </c>
      <c r="D93" t="s">
        <v>58</v>
      </c>
      <c r="E93" t="s">
        <v>17</v>
      </c>
      <c r="F93" t="s">
        <v>47</v>
      </c>
      <c r="G93">
        <v>1.842916639</v>
      </c>
      <c r="H93">
        <v>1.1124898990000001</v>
      </c>
      <c r="I93">
        <v>1</v>
      </c>
      <c r="J93">
        <v>1</v>
      </c>
      <c r="K93">
        <f t="shared" si="10"/>
        <v>2</v>
      </c>
      <c r="L93">
        <f t="shared" si="11"/>
        <v>1</v>
      </c>
      <c r="O93" t="str">
        <f t="shared" si="12"/>
        <v>False</v>
      </c>
      <c r="P93" t="str">
        <f t="shared" si="13"/>
        <v>No</v>
      </c>
      <c r="Q93" t="str">
        <f t="shared" si="14"/>
        <v>Yes</v>
      </c>
      <c r="R93" t="str">
        <f t="shared" si="15"/>
        <v>BTTS No Match</v>
      </c>
      <c r="S93" t="str">
        <f t="shared" si="16"/>
        <v>Goals No Match</v>
      </c>
      <c r="T93" t="str">
        <f t="shared" si="17"/>
        <v>H</v>
      </c>
      <c r="U93" t="str">
        <f t="shared" si="18"/>
        <v>D</v>
      </c>
      <c r="V93" t="str">
        <f t="shared" si="19"/>
        <v>Result No Match</v>
      </c>
    </row>
    <row r="94" spans="1:22" x14ac:dyDescent="0.25">
      <c r="A94">
        <v>190839</v>
      </c>
      <c r="B94">
        <v>10</v>
      </c>
      <c r="C94" t="s">
        <v>76</v>
      </c>
      <c r="D94" t="s">
        <v>42</v>
      </c>
      <c r="E94" t="s">
        <v>43</v>
      </c>
      <c r="F94" t="s">
        <v>31</v>
      </c>
      <c r="G94">
        <v>0.89680952400000002</v>
      </c>
      <c r="H94">
        <v>1.4450952379999999</v>
      </c>
      <c r="I94">
        <v>0</v>
      </c>
      <c r="J94">
        <v>1</v>
      </c>
      <c r="K94">
        <f t="shared" si="10"/>
        <v>1</v>
      </c>
      <c r="L94">
        <f t="shared" si="11"/>
        <v>1</v>
      </c>
      <c r="O94" t="str">
        <f t="shared" si="12"/>
        <v>False</v>
      </c>
      <c r="P94" t="str">
        <f t="shared" si="13"/>
        <v>No</v>
      </c>
      <c r="Q94" t="str">
        <f t="shared" si="14"/>
        <v>Yes</v>
      </c>
      <c r="R94" t="str">
        <f t="shared" si="15"/>
        <v>BTTS No Match</v>
      </c>
      <c r="S94" t="str">
        <f t="shared" si="16"/>
        <v>Goals No Match</v>
      </c>
      <c r="T94" t="str">
        <f t="shared" si="17"/>
        <v>D</v>
      </c>
      <c r="U94" t="str">
        <f t="shared" si="18"/>
        <v>D</v>
      </c>
      <c r="V94" t="str">
        <f t="shared" si="19"/>
        <v>Result Match</v>
      </c>
    </row>
    <row r="95" spans="1:22" x14ac:dyDescent="0.25">
      <c r="A95">
        <v>190840</v>
      </c>
      <c r="B95">
        <v>10</v>
      </c>
      <c r="C95" t="s">
        <v>76</v>
      </c>
      <c r="D95" t="s">
        <v>62</v>
      </c>
      <c r="E95" t="s">
        <v>44</v>
      </c>
      <c r="F95" t="s">
        <v>39</v>
      </c>
      <c r="G95">
        <v>1.976896381</v>
      </c>
      <c r="H95">
        <v>0.27127941500000002</v>
      </c>
      <c r="I95">
        <v>1</v>
      </c>
      <c r="J95">
        <v>0</v>
      </c>
      <c r="K95">
        <f t="shared" si="10"/>
        <v>2</v>
      </c>
      <c r="L95">
        <f t="shared" si="11"/>
        <v>0</v>
      </c>
      <c r="O95" t="str">
        <f t="shared" si="12"/>
        <v>False</v>
      </c>
      <c r="P95" t="str">
        <f t="shared" si="13"/>
        <v>No</v>
      </c>
      <c r="Q95" t="str">
        <f t="shared" si="14"/>
        <v>No</v>
      </c>
      <c r="R95" t="str">
        <f t="shared" si="15"/>
        <v>BTTS Match</v>
      </c>
      <c r="S95" t="str">
        <f t="shared" si="16"/>
        <v>Goals No Match</v>
      </c>
      <c r="T95" t="str">
        <f t="shared" si="17"/>
        <v>H</v>
      </c>
      <c r="U95" t="str">
        <f t="shared" si="18"/>
        <v>D</v>
      </c>
      <c r="V95" t="str">
        <f t="shared" si="19"/>
        <v>Result No Match</v>
      </c>
    </row>
    <row r="96" spans="1:22" x14ac:dyDescent="0.25">
      <c r="A96">
        <v>190841</v>
      </c>
      <c r="B96">
        <v>10</v>
      </c>
      <c r="C96" t="s">
        <v>76</v>
      </c>
      <c r="D96" t="s">
        <v>24</v>
      </c>
      <c r="E96" t="s">
        <v>25</v>
      </c>
      <c r="F96" t="s">
        <v>29</v>
      </c>
      <c r="G96">
        <v>0.57157142900000002</v>
      </c>
      <c r="H96">
        <v>1.579111111</v>
      </c>
      <c r="I96">
        <v>0</v>
      </c>
      <c r="J96">
        <v>1</v>
      </c>
      <c r="K96">
        <f t="shared" si="10"/>
        <v>1</v>
      </c>
      <c r="L96">
        <f t="shared" si="11"/>
        <v>2</v>
      </c>
      <c r="O96" t="str">
        <f t="shared" si="12"/>
        <v>False</v>
      </c>
      <c r="P96" t="str">
        <f t="shared" si="13"/>
        <v>No</v>
      </c>
      <c r="Q96" t="str">
        <f t="shared" si="14"/>
        <v>Yes</v>
      </c>
      <c r="R96" t="str">
        <f t="shared" si="15"/>
        <v>BTTS No Match</v>
      </c>
      <c r="S96" t="str">
        <f t="shared" si="16"/>
        <v>Goals No Match</v>
      </c>
      <c r="T96" t="str">
        <f t="shared" si="17"/>
        <v>A</v>
      </c>
      <c r="U96" t="str">
        <f t="shared" si="18"/>
        <v>D</v>
      </c>
      <c r="V96" t="str">
        <f t="shared" si="19"/>
        <v>Result No Match</v>
      </c>
    </row>
    <row r="97" spans="1:22" x14ac:dyDescent="0.25">
      <c r="A97">
        <v>190842</v>
      </c>
      <c r="B97">
        <v>10</v>
      </c>
      <c r="C97" t="s">
        <v>76</v>
      </c>
      <c r="D97" t="s">
        <v>49</v>
      </c>
      <c r="E97" t="s">
        <v>40</v>
      </c>
      <c r="F97" t="s">
        <v>32</v>
      </c>
      <c r="G97">
        <v>1.5530988320000001</v>
      </c>
      <c r="H97">
        <v>0.65510361900000003</v>
      </c>
      <c r="I97">
        <v>1</v>
      </c>
      <c r="J97">
        <v>0</v>
      </c>
      <c r="K97">
        <f t="shared" si="10"/>
        <v>2</v>
      </c>
      <c r="L97">
        <f t="shared" si="11"/>
        <v>1</v>
      </c>
      <c r="O97" t="str">
        <f t="shared" si="12"/>
        <v>False</v>
      </c>
      <c r="P97" t="str">
        <f t="shared" si="13"/>
        <v>No</v>
      </c>
      <c r="Q97" t="str">
        <f t="shared" si="14"/>
        <v>Yes</v>
      </c>
      <c r="R97" t="str">
        <f t="shared" si="15"/>
        <v>BTTS No Match</v>
      </c>
      <c r="S97" t="str">
        <f t="shared" si="16"/>
        <v>Goals No Match</v>
      </c>
      <c r="T97" t="str">
        <f t="shared" si="17"/>
        <v>H</v>
      </c>
      <c r="U97" t="str">
        <f t="shared" si="18"/>
        <v>D</v>
      </c>
      <c r="V97" t="str">
        <f t="shared" si="19"/>
        <v>Result No Match</v>
      </c>
    </row>
    <row r="98" spans="1:22" x14ac:dyDescent="0.25">
      <c r="A98">
        <v>190843</v>
      </c>
      <c r="B98">
        <v>10</v>
      </c>
      <c r="C98" t="s">
        <v>76</v>
      </c>
      <c r="D98" t="s">
        <v>52</v>
      </c>
      <c r="E98" t="s">
        <v>36</v>
      </c>
      <c r="F98" t="s">
        <v>16</v>
      </c>
      <c r="G98">
        <v>0.318</v>
      </c>
      <c r="H98">
        <v>0.31101190499999998</v>
      </c>
      <c r="I98">
        <v>0</v>
      </c>
      <c r="J98">
        <v>0</v>
      </c>
      <c r="K98">
        <f t="shared" si="10"/>
        <v>0</v>
      </c>
      <c r="L98">
        <f t="shared" si="11"/>
        <v>0</v>
      </c>
      <c r="O98" t="str">
        <f t="shared" si="12"/>
        <v>True</v>
      </c>
      <c r="P98" t="str">
        <f t="shared" si="13"/>
        <v>No</v>
      </c>
      <c r="Q98" t="str">
        <f t="shared" si="14"/>
        <v>No</v>
      </c>
      <c r="R98" t="str">
        <f t="shared" si="15"/>
        <v>BTTS Match</v>
      </c>
      <c r="S98" t="str">
        <f t="shared" si="16"/>
        <v>Goals No Match</v>
      </c>
      <c r="T98" t="str">
        <f t="shared" si="17"/>
        <v>D</v>
      </c>
      <c r="U98" t="str">
        <f t="shared" si="18"/>
        <v>D</v>
      </c>
      <c r="V98" t="str">
        <f t="shared" si="19"/>
        <v>Result Match</v>
      </c>
    </row>
    <row r="99" spans="1:22" x14ac:dyDescent="0.25">
      <c r="A99">
        <v>190844</v>
      </c>
      <c r="B99">
        <v>10</v>
      </c>
      <c r="C99" t="s">
        <v>76</v>
      </c>
      <c r="D99" t="s">
        <v>21</v>
      </c>
      <c r="E99" t="s">
        <v>22</v>
      </c>
      <c r="F99" t="s">
        <v>19</v>
      </c>
      <c r="G99">
        <v>3.4794999999999998</v>
      </c>
      <c r="H99">
        <v>1.4812023809999999</v>
      </c>
      <c r="I99">
        <v>3</v>
      </c>
      <c r="J99">
        <v>1</v>
      </c>
      <c r="K99">
        <f t="shared" si="10"/>
        <v>3</v>
      </c>
      <c r="L99">
        <f t="shared" si="11"/>
        <v>1</v>
      </c>
      <c r="O99" t="str">
        <f t="shared" si="12"/>
        <v>False</v>
      </c>
      <c r="P99" t="str">
        <f t="shared" si="13"/>
        <v>No</v>
      </c>
      <c r="Q99" t="str">
        <f t="shared" si="14"/>
        <v>Yes</v>
      </c>
      <c r="R99" t="str">
        <f t="shared" si="15"/>
        <v>BTTS No Match</v>
      </c>
      <c r="S99" t="str">
        <f t="shared" si="16"/>
        <v>Goals No Match</v>
      </c>
      <c r="T99" t="str">
        <f t="shared" si="17"/>
        <v>H</v>
      </c>
      <c r="U99" t="str">
        <f t="shared" si="18"/>
        <v>D</v>
      </c>
      <c r="V99" t="str">
        <f t="shared" si="19"/>
        <v>Result No Match</v>
      </c>
    </row>
    <row r="100" spans="1:22" x14ac:dyDescent="0.25">
      <c r="A100">
        <v>190845</v>
      </c>
      <c r="B100">
        <v>10</v>
      </c>
      <c r="C100" t="s">
        <v>76</v>
      </c>
      <c r="D100" t="s">
        <v>56</v>
      </c>
      <c r="E100" t="s">
        <v>26</v>
      </c>
      <c r="F100" t="s">
        <v>20</v>
      </c>
      <c r="G100">
        <v>1.902510157</v>
      </c>
      <c r="H100">
        <v>2.0762197489999998</v>
      </c>
      <c r="I100">
        <v>1</v>
      </c>
      <c r="J100">
        <v>2</v>
      </c>
      <c r="K100">
        <f t="shared" si="10"/>
        <v>2</v>
      </c>
      <c r="L100">
        <f t="shared" si="11"/>
        <v>2</v>
      </c>
      <c r="O100" t="str">
        <f t="shared" si="12"/>
        <v>False</v>
      </c>
      <c r="P100" t="str">
        <f t="shared" si="13"/>
        <v>No</v>
      </c>
      <c r="Q100" t="str">
        <f t="shared" si="14"/>
        <v>Yes</v>
      </c>
      <c r="R100" t="str">
        <f t="shared" si="15"/>
        <v>BTTS No Match</v>
      </c>
      <c r="S100" t="str">
        <f t="shared" si="16"/>
        <v>Goals No Match</v>
      </c>
      <c r="T100" t="str">
        <f t="shared" si="17"/>
        <v>D</v>
      </c>
      <c r="U100" t="str">
        <f t="shared" si="18"/>
        <v>D</v>
      </c>
      <c r="V100" t="str">
        <f t="shared" si="19"/>
        <v>Result Match</v>
      </c>
    </row>
    <row r="101" spans="1:22" x14ac:dyDescent="0.25">
      <c r="A101">
        <v>190846</v>
      </c>
      <c r="B101">
        <v>10</v>
      </c>
      <c r="C101" t="s">
        <v>76</v>
      </c>
      <c r="D101" t="s">
        <v>34</v>
      </c>
      <c r="E101" t="s">
        <v>35</v>
      </c>
      <c r="F101" t="s">
        <v>46</v>
      </c>
      <c r="G101">
        <v>1.842693723</v>
      </c>
      <c r="H101">
        <v>1.0120768120000001</v>
      </c>
      <c r="I101">
        <v>1</v>
      </c>
      <c r="J101">
        <v>1</v>
      </c>
      <c r="K101">
        <f t="shared" si="10"/>
        <v>2</v>
      </c>
      <c r="L101">
        <f t="shared" si="11"/>
        <v>1</v>
      </c>
      <c r="O101" t="str">
        <f t="shared" si="12"/>
        <v>False</v>
      </c>
      <c r="P101" t="str">
        <f t="shared" si="13"/>
        <v>No</v>
      </c>
      <c r="Q101" t="str">
        <f t="shared" si="14"/>
        <v>Yes</v>
      </c>
      <c r="R101" t="str">
        <f t="shared" si="15"/>
        <v>BTTS No Match</v>
      </c>
      <c r="S101" t="str">
        <f t="shared" si="16"/>
        <v>Goals No Match</v>
      </c>
      <c r="T101" t="str">
        <f t="shared" si="17"/>
        <v>H</v>
      </c>
      <c r="U101" t="str">
        <f t="shared" si="18"/>
        <v>D</v>
      </c>
      <c r="V101" t="str">
        <f t="shared" si="19"/>
        <v>Result No Match</v>
      </c>
    </row>
    <row r="102" spans="1:22" x14ac:dyDescent="0.25">
      <c r="A102">
        <v>190847</v>
      </c>
      <c r="B102">
        <v>10</v>
      </c>
      <c r="C102" t="s">
        <v>76</v>
      </c>
      <c r="D102" t="s">
        <v>27</v>
      </c>
      <c r="E102" t="s">
        <v>28</v>
      </c>
      <c r="F102" t="s">
        <v>23</v>
      </c>
      <c r="G102">
        <v>0.84028873900000001</v>
      </c>
      <c r="H102">
        <v>1.342480519</v>
      </c>
      <c r="I102">
        <v>0</v>
      </c>
      <c r="J102">
        <v>1</v>
      </c>
      <c r="K102">
        <f t="shared" si="10"/>
        <v>1</v>
      </c>
      <c r="L102">
        <f t="shared" si="11"/>
        <v>1</v>
      </c>
      <c r="O102" t="str">
        <f t="shared" si="12"/>
        <v>False</v>
      </c>
      <c r="P102" t="str">
        <f t="shared" si="13"/>
        <v>No</v>
      </c>
      <c r="Q102" t="str">
        <f t="shared" si="14"/>
        <v>Yes</v>
      </c>
      <c r="R102" t="str">
        <f t="shared" si="15"/>
        <v>BTTS No Match</v>
      </c>
      <c r="S102" t="str">
        <f t="shared" si="16"/>
        <v>Goals No Match</v>
      </c>
      <c r="T102" t="str">
        <f t="shared" si="17"/>
        <v>D</v>
      </c>
      <c r="U102" t="str">
        <f t="shared" si="18"/>
        <v>D</v>
      </c>
      <c r="V102" t="str">
        <f t="shared" si="19"/>
        <v>Result Match</v>
      </c>
    </row>
    <row r="103" spans="1:22" x14ac:dyDescent="0.25">
      <c r="A103">
        <v>190848</v>
      </c>
      <c r="B103">
        <v>11</v>
      </c>
      <c r="C103" s="1">
        <v>43963.625</v>
      </c>
      <c r="D103" t="s">
        <v>59</v>
      </c>
      <c r="E103" t="s">
        <v>23</v>
      </c>
      <c r="F103" t="s">
        <v>29</v>
      </c>
      <c r="G103">
        <v>0.74015349900000005</v>
      </c>
      <c r="H103">
        <v>1.132469277</v>
      </c>
      <c r="I103">
        <v>0</v>
      </c>
      <c r="J103">
        <v>1</v>
      </c>
      <c r="K103">
        <f t="shared" si="10"/>
        <v>1</v>
      </c>
      <c r="L103">
        <f t="shared" si="11"/>
        <v>1</v>
      </c>
      <c r="O103" t="str">
        <f t="shared" si="12"/>
        <v>False</v>
      </c>
      <c r="P103" t="str">
        <f t="shared" si="13"/>
        <v>No</v>
      </c>
      <c r="Q103" t="str">
        <f t="shared" si="14"/>
        <v>Yes</v>
      </c>
      <c r="R103" t="str">
        <f t="shared" si="15"/>
        <v>BTTS No Match</v>
      </c>
      <c r="S103" t="str">
        <f t="shared" si="16"/>
        <v>Goals No Match</v>
      </c>
      <c r="T103" t="str">
        <f t="shared" si="17"/>
        <v>D</v>
      </c>
      <c r="U103" t="str">
        <f t="shared" si="18"/>
        <v>D</v>
      </c>
      <c r="V103" t="str">
        <f t="shared" si="19"/>
        <v>Result Match</v>
      </c>
    </row>
    <row r="104" spans="1:22" x14ac:dyDescent="0.25">
      <c r="A104">
        <v>190849</v>
      </c>
      <c r="B104">
        <v>11</v>
      </c>
      <c r="C104" s="1">
        <v>43963.625</v>
      </c>
      <c r="D104" t="s">
        <v>42</v>
      </c>
      <c r="E104" t="s">
        <v>43</v>
      </c>
      <c r="F104" t="s">
        <v>26</v>
      </c>
      <c r="G104">
        <v>0.47345238099999998</v>
      </c>
      <c r="H104">
        <v>1.19022619</v>
      </c>
      <c r="I104">
        <v>0</v>
      </c>
      <c r="J104">
        <v>1</v>
      </c>
      <c r="K104">
        <f t="shared" si="10"/>
        <v>0</v>
      </c>
      <c r="L104">
        <f t="shared" si="11"/>
        <v>1</v>
      </c>
      <c r="O104" t="str">
        <f t="shared" si="12"/>
        <v>False</v>
      </c>
      <c r="P104" t="str">
        <f t="shared" si="13"/>
        <v>No</v>
      </c>
      <c r="Q104" t="str">
        <f t="shared" si="14"/>
        <v>No</v>
      </c>
      <c r="R104" t="str">
        <f t="shared" si="15"/>
        <v>BTTS Match</v>
      </c>
      <c r="S104" t="str">
        <f t="shared" si="16"/>
        <v>Goals No Match</v>
      </c>
      <c r="T104" t="str">
        <f t="shared" si="17"/>
        <v>A</v>
      </c>
      <c r="U104" t="str">
        <f t="shared" si="18"/>
        <v>D</v>
      </c>
      <c r="V104" t="str">
        <f t="shared" si="19"/>
        <v>Result No Match</v>
      </c>
    </row>
    <row r="105" spans="1:22" x14ac:dyDescent="0.25">
      <c r="A105">
        <v>190850</v>
      </c>
      <c r="B105">
        <v>11</v>
      </c>
      <c r="C105" s="1">
        <v>43963.625</v>
      </c>
      <c r="D105" t="s">
        <v>18</v>
      </c>
      <c r="E105" t="s">
        <v>19</v>
      </c>
      <c r="F105" t="s">
        <v>40</v>
      </c>
      <c r="G105">
        <v>0.71197619000000001</v>
      </c>
      <c r="H105">
        <v>0.41309127000000001</v>
      </c>
      <c r="I105">
        <v>0</v>
      </c>
      <c r="J105">
        <v>0</v>
      </c>
      <c r="K105">
        <f t="shared" si="10"/>
        <v>1</v>
      </c>
      <c r="L105">
        <f t="shared" si="11"/>
        <v>0</v>
      </c>
      <c r="O105" t="str">
        <f t="shared" si="12"/>
        <v>False</v>
      </c>
      <c r="P105" t="str">
        <f t="shared" si="13"/>
        <v>No</v>
      </c>
      <c r="Q105" t="str">
        <f t="shared" si="14"/>
        <v>No</v>
      </c>
      <c r="R105" t="str">
        <f t="shared" si="15"/>
        <v>BTTS Match</v>
      </c>
      <c r="S105" t="str">
        <f t="shared" si="16"/>
        <v>Goals No Match</v>
      </c>
      <c r="T105" t="str">
        <f t="shared" si="17"/>
        <v>H</v>
      </c>
      <c r="U105" t="str">
        <f t="shared" si="18"/>
        <v>D</v>
      </c>
      <c r="V105" t="str">
        <f t="shared" si="19"/>
        <v>Result No Match</v>
      </c>
    </row>
    <row r="106" spans="1:22" x14ac:dyDescent="0.25">
      <c r="A106">
        <v>190851</v>
      </c>
      <c r="B106">
        <v>11</v>
      </c>
      <c r="C106" s="1">
        <v>43963.625</v>
      </c>
      <c r="D106" t="s">
        <v>62</v>
      </c>
      <c r="E106" t="s">
        <v>44</v>
      </c>
      <c r="F106" t="s">
        <v>32</v>
      </c>
      <c r="G106">
        <v>1.0010861980000001</v>
      </c>
      <c r="H106">
        <v>0.87254961900000005</v>
      </c>
      <c r="I106">
        <v>1</v>
      </c>
      <c r="J106">
        <v>0</v>
      </c>
      <c r="K106">
        <f t="shared" si="10"/>
        <v>1</v>
      </c>
      <c r="L106">
        <f t="shared" si="11"/>
        <v>1</v>
      </c>
      <c r="O106" t="str">
        <f t="shared" si="12"/>
        <v>False</v>
      </c>
      <c r="P106" t="str">
        <f t="shared" si="13"/>
        <v>No</v>
      </c>
      <c r="Q106" t="str">
        <f t="shared" si="14"/>
        <v>Yes</v>
      </c>
      <c r="R106" t="str">
        <f t="shared" si="15"/>
        <v>BTTS No Match</v>
      </c>
      <c r="S106" t="str">
        <f t="shared" si="16"/>
        <v>Goals No Match</v>
      </c>
      <c r="T106" t="str">
        <f t="shared" si="17"/>
        <v>D</v>
      </c>
      <c r="U106" t="str">
        <f t="shared" si="18"/>
        <v>D</v>
      </c>
      <c r="V106" t="str">
        <f t="shared" si="19"/>
        <v>Result Match</v>
      </c>
    </row>
    <row r="107" spans="1:22" x14ac:dyDescent="0.25">
      <c r="A107">
        <v>190852</v>
      </c>
      <c r="B107">
        <v>11</v>
      </c>
      <c r="C107" s="1">
        <v>43963.625</v>
      </c>
      <c r="D107" t="s">
        <v>30</v>
      </c>
      <c r="E107" t="s">
        <v>31</v>
      </c>
      <c r="F107" t="s">
        <v>47</v>
      </c>
      <c r="G107">
        <v>1.9069682539999999</v>
      </c>
      <c r="H107">
        <v>0.66302228299999999</v>
      </c>
      <c r="I107">
        <v>1</v>
      </c>
      <c r="J107">
        <v>0</v>
      </c>
      <c r="K107">
        <f t="shared" si="10"/>
        <v>2</v>
      </c>
      <c r="L107">
        <f t="shared" si="11"/>
        <v>1</v>
      </c>
      <c r="O107" t="str">
        <f t="shared" si="12"/>
        <v>False</v>
      </c>
      <c r="P107" t="str">
        <f t="shared" si="13"/>
        <v>No</v>
      </c>
      <c r="Q107" t="str">
        <f t="shared" si="14"/>
        <v>Yes</v>
      </c>
      <c r="R107" t="str">
        <f t="shared" si="15"/>
        <v>BTTS No Match</v>
      </c>
      <c r="S107" t="str">
        <f t="shared" si="16"/>
        <v>Goals No Match</v>
      </c>
      <c r="T107" t="str">
        <f t="shared" si="17"/>
        <v>H</v>
      </c>
      <c r="U107" t="str">
        <f t="shared" si="18"/>
        <v>D</v>
      </c>
      <c r="V107" t="str">
        <f t="shared" si="19"/>
        <v>Result No Match</v>
      </c>
    </row>
    <row r="108" spans="1:22" x14ac:dyDescent="0.25">
      <c r="A108">
        <v>190853</v>
      </c>
      <c r="B108">
        <v>11</v>
      </c>
      <c r="C108" s="1">
        <v>43963.625</v>
      </c>
      <c r="D108" t="s">
        <v>21</v>
      </c>
      <c r="E108" t="s">
        <v>22</v>
      </c>
      <c r="F108" t="s">
        <v>16</v>
      </c>
      <c r="G108">
        <v>3.352452381</v>
      </c>
      <c r="H108">
        <v>0.13066666699999999</v>
      </c>
      <c r="I108">
        <v>3</v>
      </c>
      <c r="J108">
        <v>0</v>
      </c>
      <c r="K108">
        <f t="shared" si="10"/>
        <v>3</v>
      </c>
      <c r="L108">
        <f t="shared" si="11"/>
        <v>0</v>
      </c>
      <c r="O108" t="str">
        <f t="shared" si="12"/>
        <v>False</v>
      </c>
      <c r="P108" t="str">
        <f t="shared" si="13"/>
        <v>No</v>
      </c>
      <c r="Q108" t="str">
        <f t="shared" si="14"/>
        <v>No</v>
      </c>
      <c r="R108" t="str">
        <f t="shared" si="15"/>
        <v>BTTS Match</v>
      </c>
      <c r="S108" t="str">
        <f t="shared" si="16"/>
        <v>Goals No Match</v>
      </c>
      <c r="T108" t="str">
        <f t="shared" si="17"/>
        <v>H</v>
      </c>
      <c r="U108" t="str">
        <f t="shared" si="18"/>
        <v>D</v>
      </c>
      <c r="V108" t="str">
        <f t="shared" si="19"/>
        <v>Result No Match</v>
      </c>
    </row>
    <row r="109" spans="1:22" x14ac:dyDescent="0.25">
      <c r="A109">
        <v>190854</v>
      </c>
      <c r="B109">
        <v>11</v>
      </c>
      <c r="C109" s="1">
        <v>43963.625</v>
      </c>
      <c r="D109" t="s">
        <v>45</v>
      </c>
      <c r="E109" t="s">
        <v>46</v>
      </c>
      <c r="F109" t="s">
        <v>36</v>
      </c>
      <c r="G109">
        <v>1.200519841</v>
      </c>
      <c r="H109">
        <v>2.1983412699999998</v>
      </c>
      <c r="I109">
        <v>1</v>
      </c>
      <c r="J109">
        <v>2</v>
      </c>
      <c r="K109">
        <f t="shared" si="10"/>
        <v>1</v>
      </c>
      <c r="L109">
        <f t="shared" si="11"/>
        <v>2</v>
      </c>
      <c r="O109" t="str">
        <f t="shared" si="12"/>
        <v>False</v>
      </c>
      <c r="P109" t="str">
        <f t="shared" si="13"/>
        <v>No</v>
      </c>
      <c r="Q109" t="str">
        <f t="shared" si="14"/>
        <v>Yes</v>
      </c>
      <c r="R109" t="str">
        <f t="shared" si="15"/>
        <v>BTTS No Match</v>
      </c>
      <c r="S109" t="str">
        <f t="shared" si="16"/>
        <v>Goals No Match</v>
      </c>
      <c r="T109" t="str">
        <f t="shared" si="17"/>
        <v>A</v>
      </c>
      <c r="U109" t="str">
        <f t="shared" si="18"/>
        <v>D</v>
      </c>
      <c r="V109" t="str">
        <f t="shared" si="19"/>
        <v>Result No Match</v>
      </c>
    </row>
    <row r="110" spans="1:22" x14ac:dyDescent="0.25">
      <c r="A110">
        <v>190855</v>
      </c>
      <c r="B110">
        <v>11</v>
      </c>
      <c r="C110" s="1">
        <v>43963.625</v>
      </c>
      <c r="D110" t="s">
        <v>38</v>
      </c>
      <c r="E110" t="s">
        <v>39</v>
      </c>
      <c r="F110" t="s">
        <v>17</v>
      </c>
      <c r="G110">
        <v>1.1541096399999999</v>
      </c>
      <c r="H110">
        <v>1.03363012</v>
      </c>
      <c r="I110">
        <v>1</v>
      </c>
      <c r="J110">
        <v>1</v>
      </c>
      <c r="K110">
        <f t="shared" si="10"/>
        <v>1</v>
      </c>
      <c r="L110">
        <f t="shared" si="11"/>
        <v>1</v>
      </c>
      <c r="O110" t="str">
        <f t="shared" si="12"/>
        <v>False</v>
      </c>
      <c r="P110" t="str">
        <f t="shared" si="13"/>
        <v>No</v>
      </c>
      <c r="Q110" t="str">
        <f t="shared" si="14"/>
        <v>Yes</v>
      </c>
      <c r="R110" t="str">
        <f t="shared" si="15"/>
        <v>BTTS No Match</v>
      </c>
      <c r="S110" t="str">
        <f t="shared" si="16"/>
        <v>Goals No Match</v>
      </c>
      <c r="T110" t="str">
        <f t="shared" si="17"/>
        <v>D</v>
      </c>
      <c r="U110" t="str">
        <f t="shared" si="18"/>
        <v>D</v>
      </c>
      <c r="V110" t="str">
        <f t="shared" si="19"/>
        <v>Result Match</v>
      </c>
    </row>
    <row r="111" spans="1:22" x14ac:dyDescent="0.25">
      <c r="A111">
        <v>190856</v>
      </c>
      <c r="B111">
        <v>11</v>
      </c>
      <c r="C111" s="1">
        <v>43963.625</v>
      </c>
      <c r="D111" t="s">
        <v>34</v>
      </c>
      <c r="E111" t="s">
        <v>35</v>
      </c>
      <c r="F111" t="s">
        <v>25</v>
      </c>
      <c r="G111">
        <v>1.5380365309999999</v>
      </c>
      <c r="H111">
        <v>0.82291017300000002</v>
      </c>
      <c r="I111">
        <v>1</v>
      </c>
      <c r="J111">
        <v>0</v>
      </c>
      <c r="K111">
        <f t="shared" si="10"/>
        <v>2</v>
      </c>
      <c r="L111">
        <f t="shared" si="11"/>
        <v>1</v>
      </c>
      <c r="O111" t="str">
        <f t="shared" si="12"/>
        <v>False</v>
      </c>
      <c r="P111" t="str">
        <f t="shared" si="13"/>
        <v>No</v>
      </c>
      <c r="Q111" t="str">
        <f t="shared" si="14"/>
        <v>Yes</v>
      </c>
      <c r="R111" t="str">
        <f t="shared" si="15"/>
        <v>BTTS No Match</v>
      </c>
      <c r="S111" t="str">
        <f t="shared" si="16"/>
        <v>Goals No Match</v>
      </c>
      <c r="T111" t="str">
        <f t="shared" si="17"/>
        <v>H</v>
      </c>
      <c r="U111" t="str">
        <f t="shared" si="18"/>
        <v>D</v>
      </c>
      <c r="V111" t="str">
        <f t="shared" si="19"/>
        <v>Result No Match</v>
      </c>
    </row>
    <row r="112" spans="1:22" x14ac:dyDescent="0.25">
      <c r="A112">
        <v>190857</v>
      </c>
      <c r="B112">
        <v>11</v>
      </c>
      <c r="C112" s="1">
        <v>43963.625</v>
      </c>
      <c r="D112" t="s">
        <v>27</v>
      </c>
      <c r="E112" t="s">
        <v>28</v>
      </c>
      <c r="F112" t="s">
        <v>20</v>
      </c>
      <c r="G112">
        <v>1.3897287570000001</v>
      </c>
      <c r="H112">
        <v>2.072761072</v>
      </c>
      <c r="I112">
        <v>1</v>
      </c>
      <c r="J112">
        <v>2</v>
      </c>
      <c r="K112">
        <f t="shared" si="10"/>
        <v>1</v>
      </c>
      <c r="L112">
        <f t="shared" si="11"/>
        <v>2</v>
      </c>
      <c r="O112" t="str">
        <f t="shared" si="12"/>
        <v>False</v>
      </c>
      <c r="P112" t="str">
        <f t="shared" si="13"/>
        <v>No</v>
      </c>
      <c r="Q112" t="str">
        <f t="shared" si="14"/>
        <v>Yes</v>
      </c>
      <c r="R112" t="str">
        <f t="shared" si="15"/>
        <v>BTTS No Match</v>
      </c>
      <c r="S112" t="str">
        <f t="shared" si="16"/>
        <v>Goals No Match</v>
      </c>
      <c r="T112" t="str">
        <f t="shared" si="17"/>
        <v>A</v>
      </c>
      <c r="U112" t="str">
        <f t="shared" si="18"/>
        <v>D</v>
      </c>
      <c r="V112" t="str">
        <f t="shared" si="19"/>
        <v>Result No Match</v>
      </c>
    </row>
    <row r="113" spans="1:22" x14ac:dyDescent="0.25">
      <c r="A113">
        <v>190858</v>
      </c>
      <c r="B113">
        <v>12</v>
      </c>
      <c r="C113" s="1">
        <v>44177.625</v>
      </c>
      <c r="D113" t="s">
        <v>58</v>
      </c>
      <c r="E113" t="s">
        <v>17</v>
      </c>
      <c r="F113" t="s">
        <v>19</v>
      </c>
      <c r="G113">
        <v>1.6374044569999999</v>
      </c>
      <c r="H113">
        <v>0.60515872999999998</v>
      </c>
      <c r="I113">
        <v>1</v>
      </c>
      <c r="J113">
        <v>0</v>
      </c>
      <c r="K113">
        <f t="shared" si="10"/>
        <v>2</v>
      </c>
      <c r="L113">
        <f t="shared" si="11"/>
        <v>1</v>
      </c>
      <c r="O113" t="str">
        <f t="shared" si="12"/>
        <v>False</v>
      </c>
      <c r="P113" t="str">
        <f t="shared" si="13"/>
        <v>No</v>
      </c>
      <c r="Q113" t="str">
        <f t="shared" si="14"/>
        <v>Yes</v>
      </c>
      <c r="R113" t="str">
        <f t="shared" si="15"/>
        <v>BTTS No Match</v>
      </c>
      <c r="S113" t="str">
        <f t="shared" si="16"/>
        <v>Goals No Match</v>
      </c>
      <c r="T113" t="str">
        <f t="shared" si="17"/>
        <v>H</v>
      </c>
      <c r="U113" t="str">
        <f t="shared" si="18"/>
        <v>D</v>
      </c>
      <c r="V113" t="str">
        <f t="shared" si="19"/>
        <v>Result No Match</v>
      </c>
    </row>
    <row r="114" spans="1:22" x14ac:dyDescent="0.25">
      <c r="A114">
        <v>190859</v>
      </c>
      <c r="B114">
        <v>12</v>
      </c>
      <c r="C114" s="1">
        <v>44177.625</v>
      </c>
      <c r="D114" t="s">
        <v>24</v>
      </c>
      <c r="E114" t="s">
        <v>25</v>
      </c>
      <c r="F114" t="s">
        <v>39</v>
      </c>
      <c r="G114">
        <v>0.96311904800000003</v>
      </c>
      <c r="H114">
        <v>1.8681746029999999</v>
      </c>
      <c r="I114">
        <v>0</v>
      </c>
      <c r="J114">
        <v>1</v>
      </c>
      <c r="K114">
        <f t="shared" si="10"/>
        <v>1</v>
      </c>
      <c r="L114">
        <f t="shared" si="11"/>
        <v>2</v>
      </c>
      <c r="O114" t="str">
        <f t="shared" si="12"/>
        <v>False</v>
      </c>
      <c r="P114" t="str">
        <f t="shared" si="13"/>
        <v>No</v>
      </c>
      <c r="Q114" t="str">
        <f t="shared" si="14"/>
        <v>Yes</v>
      </c>
      <c r="R114" t="str">
        <f t="shared" si="15"/>
        <v>BTTS No Match</v>
      </c>
      <c r="S114" t="str">
        <f t="shared" si="16"/>
        <v>Goals No Match</v>
      </c>
      <c r="T114" t="str">
        <f t="shared" si="17"/>
        <v>A</v>
      </c>
      <c r="U114" t="str">
        <f t="shared" si="18"/>
        <v>D</v>
      </c>
      <c r="V114" t="str">
        <f t="shared" si="19"/>
        <v>Result No Match</v>
      </c>
    </row>
    <row r="115" spans="1:22" x14ac:dyDescent="0.25">
      <c r="A115">
        <v>190860</v>
      </c>
      <c r="B115">
        <v>12</v>
      </c>
      <c r="C115" s="1">
        <v>44177.625</v>
      </c>
      <c r="D115" t="s">
        <v>49</v>
      </c>
      <c r="E115" t="s">
        <v>40</v>
      </c>
      <c r="F115" t="s">
        <v>44</v>
      </c>
      <c r="G115">
        <v>1.4191088080000001</v>
      </c>
      <c r="H115">
        <v>1.1083948969999999</v>
      </c>
      <c r="I115">
        <v>1</v>
      </c>
      <c r="J115">
        <v>1</v>
      </c>
      <c r="K115">
        <f t="shared" si="10"/>
        <v>1</v>
      </c>
      <c r="L115">
        <f t="shared" si="11"/>
        <v>1</v>
      </c>
      <c r="O115" t="str">
        <f t="shared" si="12"/>
        <v>False</v>
      </c>
      <c r="P115" t="str">
        <f t="shared" si="13"/>
        <v>No</v>
      </c>
      <c r="Q115" t="str">
        <f t="shared" si="14"/>
        <v>Yes</v>
      </c>
      <c r="R115" t="str">
        <f t="shared" si="15"/>
        <v>BTTS No Match</v>
      </c>
      <c r="S115" t="str">
        <f t="shared" si="16"/>
        <v>Goals No Match</v>
      </c>
      <c r="T115" t="str">
        <f t="shared" si="17"/>
        <v>D</v>
      </c>
      <c r="U115" t="str">
        <f t="shared" si="18"/>
        <v>D</v>
      </c>
      <c r="V115" t="str">
        <f t="shared" si="19"/>
        <v>Result Match</v>
      </c>
    </row>
    <row r="116" spans="1:22" x14ac:dyDescent="0.25">
      <c r="A116">
        <v>190861</v>
      </c>
      <c r="B116">
        <v>12</v>
      </c>
      <c r="C116" s="1">
        <v>44177.625</v>
      </c>
      <c r="D116" t="s">
        <v>15</v>
      </c>
      <c r="E116" t="s">
        <v>16</v>
      </c>
      <c r="F116" t="s">
        <v>31</v>
      </c>
      <c r="G116">
        <v>0.38666666700000002</v>
      </c>
      <c r="H116">
        <v>1.7686071430000001</v>
      </c>
      <c r="I116">
        <v>0</v>
      </c>
      <c r="J116">
        <v>1</v>
      </c>
      <c r="K116">
        <f t="shared" si="10"/>
        <v>0</v>
      </c>
      <c r="L116">
        <f t="shared" si="11"/>
        <v>2</v>
      </c>
      <c r="O116" t="str">
        <f t="shared" si="12"/>
        <v>False</v>
      </c>
      <c r="P116" t="str">
        <f t="shared" si="13"/>
        <v>No</v>
      </c>
      <c r="Q116" t="str">
        <f t="shared" si="14"/>
        <v>No</v>
      </c>
      <c r="R116" t="str">
        <f t="shared" si="15"/>
        <v>BTTS Match</v>
      </c>
      <c r="S116" t="str">
        <f t="shared" si="16"/>
        <v>Goals No Match</v>
      </c>
      <c r="T116" t="str">
        <f t="shared" si="17"/>
        <v>A</v>
      </c>
      <c r="U116" t="str">
        <f t="shared" si="18"/>
        <v>D</v>
      </c>
      <c r="V116" t="str">
        <f t="shared" si="19"/>
        <v>Result No Match</v>
      </c>
    </row>
    <row r="117" spans="1:22" x14ac:dyDescent="0.25">
      <c r="A117">
        <v>190862</v>
      </c>
      <c r="B117">
        <v>12</v>
      </c>
      <c r="C117" s="1">
        <v>44177.625</v>
      </c>
      <c r="D117" t="s">
        <v>51</v>
      </c>
      <c r="E117" t="s">
        <v>32</v>
      </c>
      <c r="F117" t="s">
        <v>28</v>
      </c>
      <c r="G117">
        <v>1.997156677</v>
      </c>
      <c r="H117">
        <v>0.53751856499999995</v>
      </c>
      <c r="I117">
        <v>1</v>
      </c>
      <c r="J117">
        <v>0</v>
      </c>
      <c r="K117">
        <f t="shared" si="10"/>
        <v>2</v>
      </c>
      <c r="L117">
        <f t="shared" si="11"/>
        <v>1</v>
      </c>
      <c r="O117" t="str">
        <f t="shared" si="12"/>
        <v>False</v>
      </c>
      <c r="P117" t="str">
        <f t="shared" si="13"/>
        <v>No</v>
      </c>
      <c r="Q117" t="str">
        <f t="shared" si="14"/>
        <v>Yes</v>
      </c>
      <c r="R117" t="str">
        <f t="shared" si="15"/>
        <v>BTTS No Match</v>
      </c>
      <c r="S117" t="str">
        <f t="shared" si="16"/>
        <v>Goals No Match</v>
      </c>
      <c r="T117" t="str">
        <f t="shared" si="17"/>
        <v>H</v>
      </c>
      <c r="U117" t="str">
        <f t="shared" si="18"/>
        <v>D</v>
      </c>
      <c r="V117" t="str">
        <f t="shared" si="19"/>
        <v>Result No Match</v>
      </c>
    </row>
    <row r="118" spans="1:22" x14ac:dyDescent="0.25">
      <c r="A118">
        <v>190863</v>
      </c>
      <c r="B118">
        <v>12</v>
      </c>
      <c r="C118" s="1">
        <v>44177.625</v>
      </c>
      <c r="D118" t="s">
        <v>52</v>
      </c>
      <c r="E118" t="s">
        <v>36</v>
      </c>
      <c r="F118" t="s">
        <v>43</v>
      </c>
      <c r="G118">
        <v>1.0171345599999999</v>
      </c>
      <c r="H118">
        <v>1.0933203460000001</v>
      </c>
      <c r="I118">
        <v>1</v>
      </c>
      <c r="J118">
        <v>1</v>
      </c>
      <c r="K118">
        <f t="shared" si="10"/>
        <v>1</v>
      </c>
      <c r="L118">
        <f t="shared" si="11"/>
        <v>1</v>
      </c>
      <c r="O118" t="str">
        <f t="shared" si="12"/>
        <v>False</v>
      </c>
      <c r="P118" t="str">
        <f t="shared" si="13"/>
        <v>No</v>
      </c>
      <c r="Q118" t="str">
        <f t="shared" si="14"/>
        <v>Yes</v>
      </c>
      <c r="R118" t="str">
        <f t="shared" si="15"/>
        <v>BTTS No Match</v>
      </c>
      <c r="S118" t="str">
        <f t="shared" si="16"/>
        <v>Goals No Match</v>
      </c>
      <c r="T118" t="str">
        <f t="shared" si="17"/>
        <v>D</v>
      </c>
      <c r="U118" t="str">
        <f t="shared" si="18"/>
        <v>D</v>
      </c>
      <c r="V118" t="str">
        <f t="shared" si="19"/>
        <v>Result Match</v>
      </c>
    </row>
    <row r="119" spans="1:22" x14ac:dyDescent="0.25">
      <c r="A119">
        <v>190864</v>
      </c>
      <c r="B119">
        <v>12</v>
      </c>
      <c r="C119" s="1">
        <v>44177.625</v>
      </c>
      <c r="D119" t="s">
        <v>54</v>
      </c>
      <c r="E119" t="s">
        <v>20</v>
      </c>
      <c r="F119" t="s">
        <v>22</v>
      </c>
      <c r="G119">
        <v>2.20852381</v>
      </c>
      <c r="H119">
        <v>0.48358699599999999</v>
      </c>
      <c r="I119">
        <v>2</v>
      </c>
      <c r="J119">
        <v>0</v>
      </c>
      <c r="K119">
        <f t="shared" si="10"/>
        <v>2</v>
      </c>
      <c r="L119">
        <f t="shared" si="11"/>
        <v>0</v>
      </c>
      <c r="O119" t="str">
        <f t="shared" si="12"/>
        <v>False</v>
      </c>
      <c r="P119" t="str">
        <f t="shared" si="13"/>
        <v>No</v>
      </c>
      <c r="Q119" t="str">
        <f t="shared" si="14"/>
        <v>No</v>
      </c>
      <c r="R119" t="str">
        <f t="shared" si="15"/>
        <v>BTTS Match</v>
      </c>
      <c r="S119" t="str">
        <f t="shared" si="16"/>
        <v>Goals No Match</v>
      </c>
      <c r="T119" t="str">
        <f t="shared" si="17"/>
        <v>H</v>
      </c>
      <c r="U119" t="str">
        <f t="shared" si="18"/>
        <v>D</v>
      </c>
      <c r="V119" t="str">
        <f t="shared" si="19"/>
        <v>Result No Match</v>
      </c>
    </row>
    <row r="120" spans="1:22" x14ac:dyDescent="0.25">
      <c r="A120">
        <v>190865</v>
      </c>
      <c r="B120">
        <v>12</v>
      </c>
      <c r="C120" s="1">
        <v>44177.625</v>
      </c>
      <c r="D120" t="s">
        <v>60</v>
      </c>
      <c r="E120" t="s">
        <v>29</v>
      </c>
      <c r="F120" t="s">
        <v>35</v>
      </c>
      <c r="G120">
        <v>1.5298252059999999</v>
      </c>
      <c r="H120">
        <v>1.107520896</v>
      </c>
      <c r="I120">
        <v>1</v>
      </c>
      <c r="J120">
        <v>1</v>
      </c>
      <c r="K120">
        <f t="shared" si="10"/>
        <v>2</v>
      </c>
      <c r="L120">
        <f t="shared" si="11"/>
        <v>1</v>
      </c>
      <c r="O120" t="str">
        <f t="shared" si="12"/>
        <v>False</v>
      </c>
      <c r="P120" t="str">
        <f t="shared" si="13"/>
        <v>No</v>
      </c>
      <c r="Q120" t="str">
        <f t="shared" si="14"/>
        <v>Yes</v>
      </c>
      <c r="R120" t="str">
        <f t="shared" si="15"/>
        <v>BTTS No Match</v>
      </c>
      <c r="S120" t="str">
        <f t="shared" si="16"/>
        <v>Goals No Match</v>
      </c>
      <c r="T120" t="str">
        <f t="shared" si="17"/>
        <v>H</v>
      </c>
      <c r="U120" t="str">
        <f t="shared" si="18"/>
        <v>D</v>
      </c>
      <c r="V120" t="str">
        <f t="shared" si="19"/>
        <v>Result No Match</v>
      </c>
    </row>
    <row r="121" spans="1:22" x14ac:dyDescent="0.25">
      <c r="A121">
        <v>190866</v>
      </c>
      <c r="B121">
        <v>12</v>
      </c>
      <c r="C121" s="1">
        <v>44177.625</v>
      </c>
      <c r="D121" t="s">
        <v>56</v>
      </c>
      <c r="E121" t="s">
        <v>26</v>
      </c>
      <c r="F121" t="s">
        <v>46</v>
      </c>
      <c r="G121">
        <v>1.5288134920000001</v>
      </c>
      <c r="H121">
        <v>1.5103737370000001</v>
      </c>
      <c r="I121">
        <v>1</v>
      </c>
      <c r="J121">
        <v>1</v>
      </c>
      <c r="K121">
        <f t="shared" si="10"/>
        <v>2</v>
      </c>
      <c r="L121">
        <f t="shared" si="11"/>
        <v>2</v>
      </c>
      <c r="O121" t="str">
        <f t="shared" si="12"/>
        <v>False</v>
      </c>
      <c r="P121" t="str">
        <f t="shared" si="13"/>
        <v>No</v>
      </c>
      <c r="Q121" t="str">
        <f t="shared" si="14"/>
        <v>Yes</v>
      </c>
      <c r="R121" t="str">
        <f t="shared" si="15"/>
        <v>BTTS No Match</v>
      </c>
      <c r="S121" t="str">
        <f t="shared" si="16"/>
        <v>Goals No Match</v>
      </c>
      <c r="T121" t="str">
        <f t="shared" si="17"/>
        <v>D</v>
      </c>
      <c r="U121" t="str">
        <f t="shared" si="18"/>
        <v>D</v>
      </c>
      <c r="V121" t="str">
        <f t="shared" si="19"/>
        <v>Result Match</v>
      </c>
    </row>
    <row r="122" spans="1:22" x14ac:dyDescent="0.25">
      <c r="A122">
        <v>190867</v>
      </c>
      <c r="B122">
        <v>12</v>
      </c>
      <c r="C122" s="1">
        <v>44177.625</v>
      </c>
      <c r="D122" t="s">
        <v>64</v>
      </c>
      <c r="E122" t="s">
        <v>47</v>
      </c>
      <c r="F122" t="s">
        <v>23</v>
      </c>
      <c r="G122">
        <v>1.8809834050000001</v>
      </c>
      <c r="H122">
        <v>1.532119048</v>
      </c>
      <c r="I122">
        <v>1</v>
      </c>
      <c r="J122">
        <v>1</v>
      </c>
      <c r="K122">
        <f t="shared" si="10"/>
        <v>2</v>
      </c>
      <c r="L122">
        <f t="shared" si="11"/>
        <v>2</v>
      </c>
      <c r="O122" t="str">
        <f t="shared" si="12"/>
        <v>False</v>
      </c>
      <c r="P122" t="str">
        <f t="shared" si="13"/>
        <v>No</v>
      </c>
      <c r="Q122" t="str">
        <f t="shared" si="14"/>
        <v>Yes</v>
      </c>
      <c r="R122" t="str">
        <f t="shared" si="15"/>
        <v>BTTS No Match</v>
      </c>
      <c r="S122" t="str">
        <f t="shared" si="16"/>
        <v>Goals No Match</v>
      </c>
      <c r="T122" t="str">
        <f t="shared" si="17"/>
        <v>D</v>
      </c>
      <c r="U122" t="str">
        <f t="shared" si="18"/>
        <v>D</v>
      </c>
      <c r="V122" t="str">
        <f t="shared" si="19"/>
        <v>Result Match</v>
      </c>
    </row>
    <row r="123" spans="1:22" x14ac:dyDescent="0.25">
      <c r="A123">
        <v>190868</v>
      </c>
      <c r="B123">
        <v>13</v>
      </c>
      <c r="C123" t="s">
        <v>77</v>
      </c>
      <c r="D123" t="s">
        <v>58</v>
      </c>
      <c r="E123" t="s">
        <v>17</v>
      </c>
      <c r="F123" t="s">
        <v>26</v>
      </c>
      <c r="G123">
        <v>2.1202845770000001</v>
      </c>
      <c r="H123">
        <v>0.87239593699999995</v>
      </c>
      <c r="I123">
        <v>2</v>
      </c>
      <c r="J123">
        <v>0</v>
      </c>
      <c r="K123">
        <f t="shared" si="10"/>
        <v>2</v>
      </c>
      <c r="L123">
        <f t="shared" si="11"/>
        <v>1</v>
      </c>
      <c r="O123" t="str">
        <f t="shared" si="12"/>
        <v>False</v>
      </c>
      <c r="P123" t="str">
        <f t="shared" si="13"/>
        <v>No</v>
      </c>
      <c r="Q123" t="str">
        <f t="shared" si="14"/>
        <v>Yes</v>
      </c>
      <c r="R123" t="str">
        <f t="shared" si="15"/>
        <v>BTTS No Match</v>
      </c>
      <c r="S123" t="str">
        <f t="shared" si="16"/>
        <v>Goals No Match</v>
      </c>
      <c r="T123" t="str">
        <f t="shared" si="17"/>
        <v>H</v>
      </c>
      <c r="U123" t="str">
        <f t="shared" si="18"/>
        <v>D</v>
      </c>
      <c r="V123" t="str">
        <f t="shared" si="19"/>
        <v>Result No Match</v>
      </c>
    </row>
    <row r="124" spans="1:22" x14ac:dyDescent="0.25">
      <c r="A124">
        <v>190869</v>
      </c>
      <c r="B124">
        <v>13</v>
      </c>
      <c r="C124" t="s">
        <v>77</v>
      </c>
      <c r="D124" t="s">
        <v>59</v>
      </c>
      <c r="E124" t="s">
        <v>23</v>
      </c>
      <c r="F124" t="s">
        <v>19</v>
      </c>
      <c r="G124">
        <v>1.3329163610000001</v>
      </c>
      <c r="H124">
        <v>0.53975396799999997</v>
      </c>
      <c r="I124">
        <v>1</v>
      </c>
      <c r="J124">
        <v>0</v>
      </c>
      <c r="K124">
        <f t="shared" si="10"/>
        <v>1</v>
      </c>
      <c r="L124">
        <f t="shared" si="11"/>
        <v>1</v>
      </c>
      <c r="O124" t="str">
        <f t="shared" si="12"/>
        <v>False</v>
      </c>
      <c r="P124" t="str">
        <f t="shared" si="13"/>
        <v>No</v>
      </c>
      <c r="Q124" t="str">
        <f t="shared" si="14"/>
        <v>Yes</v>
      </c>
      <c r="R124" t="str">
        <f t="shared" si="15"/>
        <v>BTTS No Match</v>
      </c>
      <c r="S124" t="str">
        <f t="shared" si="16"/>
        <v>Goals No Match</v>
      </c>
      <c r="T124" t="str">
        <f t="shared" si="17"/>
        <v>D</v>
      </c>
      <c r="U124" t="str">
        <f t="shared" si="18"/>
        <v>D</v>
      </c>
      <c r="V124" t="str">
        <f t="shared" si="19"/>
        <v>Result Match</v>
      </c>
    </row>
    <row r="125" spans="1:22" x14ac:dyDescent="0.25">
      <c r="A125">
        <v>190870</v>
      </c>
      <c r="B125">
        <v>13</v>
      </c>
      <c r="C125" t="s">
        <v>77</v>
      </c>
      <c r="D125" t="s">
        <v>15</v>
      </c>
      <c r="E125" t="s">
        <v>16</v>
      </c>
      <c r="F125" t="s">
        <v>43</v>
      </c>
      <c r="G125">
        <v>1.6946666669999999</v>
      </c>
      <c r="H125">
        <v>7.0952380999999995E-2</v>
      </c>
      <c r="I125">
        <v>1</v>
      </c>
      <c r="J125">
        <v>0</v>
      </c>
      <c r="K125">
        <f t="shared" si="10"/>
        <v>2</v>
      </c>
      <c r="L125">
        <f t="shared" si="11"/>
        <v>0</v>
      </c>
      <c r="O125" t="str">
        <f t="shared" si="12"/>
        <v>False</v>
      </c>
      <c r="P125" t="str">
        <f t="shared" si="13"/>
        <v>No</v>
      </c>
      <c r="Q125" t="str">
        <f t="shared" si="14"/>
        <v>No</v>
      </c>
      <c r="R125" t="str">
        <f t="shared" si="15"/>
        <v>BTTS Match</v>
      </c>
      <c r="S125" t="str">
        <f t="shared" si="16"/>
        <v>Goals No Match</v>
      </c>
      <c r="T125" t="str">
        <f t="shared" si="17"/>
        <v>H</v>
      </c>
      <c r="U125" t="str">
        <f t="shared" si="18"/>
        <v>D</v>
      </c>
      <c r="V125" t="str">
        <f t="shared" si="19"/>
        <v>Result No Match</v>
      </c>
    </row>
    <row r="126" spans="1:22" x14ac:dyDescent="0.25">
      <c r="A126">
        <v>190871</v>
      </c>
      <c r="B126">
        <v>13</v>
      </c>
      <c r="C126" t="s">
        <v>77</v>
      </c>
      <c r="D126" t="s">
        <v>51</v>
      </c>
      <c r="E126" t="s">
        <v>32</v>
      </c>
      <c r="F126" t="s">
        <v>29</v>
      </c>
      <c r="G126">
        <v>1.433814769</v>
      </c>
      <c r="H126">
        <v>1.6672050169999999</v>
      </c>
      <c r="I126">
        <v>1</v>
      </c>
      <c r="J126">
        <v>1</v>
      </c>
      <c r="K126">
        <f t="shared" si="10"/>
        <v>1</v>
      </c>
      <c r="L126">
        <f t="shared" si="11"/>
        <v>2</v>
      </c>
      <c r="O126" t="str">
        <f t="shared" si="12"/>
        <v>False</v>
      </c>
      <c r="P126" t="str">
        <f t="shared" si="13"/>
        <v>No</v>
      </c>
      <c r="Q126" t="str">
        <f t="shared" si="14"/>
        <v>Yes</v>
      </c>
      <c r="R126" t="str">
        <f t="shared" si="15"/>
        <v>BTTS No Match</v>
      </c>
      <c r="S126" t="str">
        <f t="shared" si="16"/>
        <v>Goals No Match</v>
      </c>
      <c r="T126" t="str">
        <f t="shared" si="17"/>
        <v>A</v>
      </c>
      <c r="U126" t="str">
        <f t="shared" si="18"/>
        <v>D</v>
      </c>
      <c r="V126" t="str">
        <f t="shared" si="19"/>
        <v>Result No Match</v>
      </c>
    </row>
    <row r="127" spans="1:22" x14ac:dyDescent="0.25">
      <c r="A127">
        <v>190872</v>
      </c>
      <c r="B127">
        <v>13</v>
      </c>
      <c r="C127" t="s">
        <v>77</v>
      </c>
      <c r="D127" t="s">
        <v>52</v>
      </c>
      <c r="E127" t="s">
        <v>36</v>
      </c>
      <c r="F127" t="s">
        <v>40</v>
      </c>
      <c r="G127">
        <v>0.99760165199999995</v>
      </c>
      <c r="H127">
        <v>1.079622893</v>
      </c>
      <c r="I127">
        <v>0</v>
      </c>
      <c r="J127">
        <v>1</v>
      </c>
      <c r="K127">
        <f t="shared" si="10"/>
        <v>1</v>
      </c>
      <c r="L127">
        <f t="shared" si="11"/>
        <v>1</v>
      </c>
      <c r="O127" t="str">
        <f t="shared" si="12"/>
        <v>False</v>
      </c>
      <c r="P127" t="str">
        <f t="shared" si="13"/>
        <v>No</v>
      </c>
      <c r="Q127" t="str">
        <f t="shared" si="14"/>
        <v>Yes</v>
      </c>
      <c r="R127" t="str">
        <f t="shared" si="15"/>
        <v>BTTS No Match</v>
      </c>
      <c r="S127" t="str">
        <f t="shared" si="16"/>
        <v>Goals No Match</v>
      </c>
      <c r="T127" t="str">
        <f t="shared" si="17"/>
        <v>D</v>
      </c>
      <c r="U127" t="str">
        <f t="shared" si="18"/>
        <v>D</v>
      </c>
      <c r="V127" t="str">
        <f t="shared" si="19"/>
        <v>Result Match</v>
      </c>
    </row>
    <row r="128" spans="1:22" x14ac:dyDescent="0.25">
      <c r="A128">
        <v>190873</v>
      </c>
      <c r="B128">
        <v>13</v>
      </c>
      <c r="C128" t="s">
        <v>77</v>
      </c>
      <c r="D128" t="s">
        <v>45</v>
      </c>
      <c r="E128" t="s">
        <v>46</v>
      </c>
      <c r="F128" t="s">
        <v>20</v>
      </c>
      <c r="G128">
        <v>1.2464693360000001</v>
      </c>
      <c r="H128">
        <v>0.722208874</v>
      </c>
      <c r="I128">
        <v>1</v>
      </c>
      <c r="J128">
        <v>0</v>
      </c>
      <c r="K128">
        <f t="shared" si="10"/>
        <v>1</v>
      </c>
      <c r="L128">
        <f t="shared" si="11"/>
        <v>1</v>
      </c>
      <c r="O128" t="str">
        <f t="shared" si="12"/>
        <v>False</v>
      </c>
      <c r="P128" t="str">
        <f t="shared" si="13"/>
        <v>No</v>
      </c>
      <c r="Q128" t="str">
        <f t="shared" si="14"/>
        <v>Yes</v>
      </c>
      <c r="R128" t="str">
        <f t="shared" si="15"/>
        <v>BTTS No Match</v>
      </c>
      <c r="S128" t="str">
        <f t="shared" si="16"/>
        <v>Goals No Match</v>
      </c>
      <c r="T128" t="str">
        <f t="shared" si="17"/>
        <v>D</v>
      </c>
      <c r="U128" t="str">
        <f t="shared" si="18"/>
        <v>D</v>
      </c>
      <c r="V128" t="str">
        <f t="shared" si="19"/>
        <v>Result Match</v>
      </c>
    </row>
    <row r="129" spans="1:22" x14ac:dyDescent="0.25">
      <c r="A129">
        <v>190874</v>
      </c>
      <c r="B129">
        <v>13</v>
      </c>
      <c r="C129" t="s">
        <v>77</v>
      </c>
      <c r="D129" t="s">
        <v>27</v>
      </c>
      <c r="E129" t="s">
        <v>28</v>
      </c>
      <c r="F129" t="s">
        <v>25</v>
      </c>
      <c r="G129">
        <v>2.504153595</v>
      </c>
      <c r="H129">
        <v>0.54854761900000004</v>
      </c>
      <c r="I129">
        <v>2</v>
      </c>
      <c r="J129">
        <v>0</v>
      </c>
      <c r="K129">
        <f t="shared" si="10"/>
        <v>3</v>
      </c>
      <c r="L129">
        <f t="shared" si="11"/>
        <v>1</v>
      </c>
      <c r="O129" t="str">
        <f t="shared" si="12"/>
        <v>False</v>
      </c>
      <c r="P129" t="str">
        <f t="shared" si="13"/>
        <v>No</v>
      </c>
      <c r="Q129" t="str">
        <f t="shared" si="14"/>
        <v>Yes</v>
      </c>
      <c r="R129" t="str">
        <f t="shared" si="15"/>
        <v>BTTS No Match</v>
      </c>
      <c r="S129" t="str">
        <f t="shared" si="16"/>
        <v>Goals No Match</v>
      </c>
      <c r="T129" t="str">
        <f t="shared" si="17"/>
        <v>H</v>
      </c>
      <c r="U129" t="str">
        <f t="shared" si="18"/>
        <v>D</v>
      </c>
      <c r="V129" t="str">
        <f t="shared" si="19"/>
        <v>Result No Match</v>
      </c>
    </row>
    <row r="130" spans="1:22" x14ac:dyDescent="0.25">
      <c r="A130">
        <v>190875</v>
      </c>
      <c r="B130">
        <v>13</v>
      </c>
      <c r="C130" t="s">
        <v>77</v>
      </c>
      <c r="D130" t="s">
        <v>64</v>
      </c>
      <c r="E130" t="s">
        <v>47</v>
      </c>
      <c r="F130" t="s">
        <v>44</v>
      </c>
      <c r="G130">
        <v>0.99209401699999999</v>
      </c>
      <c r="H130">
        <v>1.2020725109999999</v>
      </c>
      <c r="I130">
        <v>0</v>
      </c>
      <c r="J130">
        <v>1</v>
      </c>
      <c r="K130">
        <f t="shared" si="10"/>
        <v>1</v>
      </c>
      <c r="L130">
        <f t="shared" si="11"/>
        <v>1</v>
      </c>
      <c r="O130" t="str">
        <f t="shared" si="12"/>
        <v>False</v>
      </c>
      <c r="P130" t="str">
        <f t="shared" si="13"/>
        <v>No</v>
      </c>
      <c r="Q130" t="str">
        <f t="shared" si="14"/>
        <v>Yes</v>
      </c>
      <c r="R130" t="str">
        <f t="shared" si="15"/>
        <v>BTTS No Match</v>
      </c>
      <c r="S130" t="str">
        <f t="shared" si="16"/>
        <v>Goals No Match</v>
      </c>
      <c r="T130" t="str">
        <f t="shared" si="17"/>
        <v>D</v>
      </c>
      <c r="U130" t="str">
        <f t="shared" si="18"/>
        <v>D</v>
      </c>
      <c r="V130" t="str">
        <f t="shared" si="19"/>
        <v>Result Match</v>
      </c>
    </row>
    <row r="131" spans="1:22" x14ac:dyDescent="0.25">
      <c r="A131">
        <v>190876</v>
      </c>
      <c r="B131">
        <v>13</v>
      </c>
      <c r="C131" t="s">
        <v>78</v>
      </c>
      <c r="D131" t="s">
        <v>30</v>
      </c>
      <c r="E131" t="s">
        <v>31</v>
      </c>
      <c r="F131" t="s">
        <v>39</v>
      </c>
      <c r="G131">
        <v>2.0681278999999999</v>
      </c>
      <c r="H131">
        <v>0.58498433500000002</v>
      </c>
      <c r="I131">
        <v>2</v>
      </c>
      <c r="J131">
        <v>0</v>
      </c>
      <c r="K131">
        <f t="shared" si="10"/>
        <v>2</v>
      </c>
      <c r="L131">
        <f t="shared" si="11"/>
        <v>1</v>
      </c>
      <c r="O131" t="str">
        <f t="shared" si="12"/>
        <v>False</v>
      </c>
      <c r="P131" t="str">
        <f t="shared" si="13"/>
        <v>No</v>
      </c>
      <c r="Q131" t="str">
        <f t="shared" si="14"/>
        <v>Yes</v>
      </c>
      <c r="R131" t="str">
        <f t="shared" si="15"/>
        <v>BTTS No Match</v>
      </c>
      <c r="S131" t="str">
        <f t="shared" si="16"/>
        <v>Goals No Match</v>
      </c>
      <c r="T131" t="str">
        <f t="shared" si="17"/>
        <v>H</v>
      </c>
      <c r="U131" t="str">
        <f t="shared" si="18"/>
        <v>D</v>
      </c>
      <c r="V131" t="str">
        <f t="shared" si="19"/>
        <v>Result No Match</v>
      </c>
    </row>
    <row r="132" spans="1:22" x14ac:dyDescent="0.25">
      <c r="A132">
        <v>190877</v>
      </c>
      <c r="B132">
        <v>13</v>
      </c>
      <c r="C132" t="s">
        <v>78</v>
      </c>
      <c r="D132" t="s">
        <v>21</v>
      </c>
      <c r="E132" t="s">
        <v>22</v>
      </c>
      <c r="F132" t="s">
        <v>35</v>
      </c>
      <c r="G132">
        <v>1.5604563490000001</v>
      </c>
      <c r="H132">
        <v>0.77028174599999999</v>
      </c>
      <c r="I132">
        <v>1</v>
      </c>
      <c r="J132">
        <v>0</v>
      </c>
      <c r="K132">
        <f t="shared" ref="K132:K195" si="20">ROUND(G132,0)</f>
        <v>2</v>
      </c>
      <c r="L132">
        <f t="shared" ref="L132:L195" si="21">ROUND(H132,0)</f>
        <v>1</v>
      </c>
      <c r="O132" t="str">
        <f t="shared" ref="O132:O195" si="22">IF(AND(M132=K132,N132=L132),"True", "False")</f>
        <v>False</v>
      </c>
      <c r="P132" t="str">
        <f t="shared" ref="P132:P195" si="23">IF(AND(M132&gt;0,N132&gt;0),"Yes","No")</f>
        <v>No</v>
      </c>
      <c r="Q132" t="str">
        <f t="shared" ref="Q132:Q195" si="24">IF(AND(K132&gt;0,L132&gt;0),"Yes","No")</f>
        <v>Yes</v>
      </c>
      <c r="R132" t="str">
        <f t="shared" ref="R132:R195" si="25">IF(Q132=P132, "BTTS Match", "BTTS No Match")</f>
        <v>BTTS No Match</v>
      </c>
      <c r="S132" t="str">
        <f t="shared" ref="S132:S195" si="26">IF(AND((K132+L132)&gt;1, (M132+N132)&gt;1), "Goals Match", "Goals No Match")</f>
        <v>Goals No Match</v>
      </c>
      <c r="T132" t="str">
        <f t="shared" ref="T132:T195" si="27">IF(K132&gt;L132, "H", IF(K132=L132, "D", "A"))</f>
        <v>H</v>
      </c>
      <c r="U132" t="str">
        <f t="shared" ref="U132:U195" si="28">IF(M132&gt;N132, "H", IF(M132=N132, "D", "A"))</f>
        <v>D</v>
      </c>
      <c r="V132" t="str">
        <f t="shared" ref="V132:V195" si="29">IF(T132=U132, "Result Match", "Result No Match")</f>
        <v>Result No Match</v>
      </c>
    </row>
    <row r="133" spans="1:22" x14ac:dyDescent="0.25">
      <c r="A133">
        <v>190878</v>
      </c>
      <c r="B133">
        <v>14</v>
      </c>
      <c r="C133" t="s">
        <v>79</v>
      </c>
      <c r="D133" t="s">
        <v>42</v>
      </c>
      <c r="E133" t="s">
        <v>43</v>
      </c>
      <c r="F133" t="s">
        <v>46</v>
      </c>
      <c r="G133">
        <v>1.5807871570000001</v>
      </c>
      <c r="H133">
        <v>0.69886507899999994</v>
      </c>
      <c r="I133">
        <v>1</v>
      </c>
      <c r="J133">
        <v>0</v>
      </c>
      <c r="K133">
        <f t="shared" si="20"/>
        <v>2</v>
      </c>
      <c r="L133">
        <f t="shared" si="21"/>
        <v>1</v>
      </c>
      <c r="O133" t="str">
        <f t="shared" si="22"/>
        <v>False</v>
      </c>
      <c r="P133" t="str">
        <f t="shared" si="23"/>
        <v>No</v>
      </c>
      <c r="Q133" t="str">
        <f t="shared" si="24"/>
        <v>Yes</v>
      </c>
      <c r="R133" t="str">
        <f t="shared" si="25"/>
        <v>BTTS No Match</v>
      </c>
      <c r="S133" t="str">
        <f t="shared" si="26"/>
        <v>Goals No Match</v>
      </c>
      <c r="T133" t="str">
        <f t="shared" si="27"/>
        <v>H</v>
      </c>
      <c r="U133" t="str">
        <f t="shared" si="28"/>
        <v>D</v>
      </c>
      <c r="V133" t="str">
        <f t="shared" si="29"/>
        <v>Result No Match</v>
      </c>
    </row>
    <row r="134" spans="1:22" x14ac:dyDescent="0.25">
      <c r="A134">
        <v>190879</v>
      </c>
      <c r="B134">
        <v>14</v>
      </c>
      <c r="C134" t="s">
        <v>79</v>
      </c>
      <c r="D134" t="s">
        <v>18</v>
      </c>
      <c r="E134" t="s">
        <v>19</v>
      </c>
      <c r="F134" t="s">
        <v>47</v>
      </c>
      <c r="G134">
        <v>1.0070476189999999</v>
      </c>
      <c r="H134">
        <v>1.9974206350000001</v>
      </c>
      <c r="I134">
        <v>1</v>
      </c>
      <c r="J134">
        <v>1</v>
      </c>
      <c r="K134">
        <f t="shared" si="20"/>
        <v>1</v>
      </c>
      <c r="L134">
        <f t="shared" si="21"/>
        <v>2</v>
      </c>
      <c r="O134" t="str">
        <f t="shared" si="22"/>
        <v>False</v>
      </c>
      <c r="P134" t="str">
        <f t="shared" si="23"/>
        <v>No</v>
      </c>
      <c r="Q134" t="str">
        <f t="shared" si="24"/>
        <v>Yes</v>
      </c>
      <c r="R134" t="str">
        <f t="shared" si="25"/>
        <v>BTTS No Match</v>
      </c>
      <c r="S134" t="str">
        <f t="shared" si="26"/>
        <v>Goals No Match</v>
      </c>
      <c r="T134" t="str">
        <f t="shared" si="27"/>
        <v>A</v>
      </c>
      <c r="U134" t="str">
        <f t="shared" si="28"/>
        <v>D</v>
      </c>
      <c r="V134" t="str">
        <f t="shared" si="29"/>
        <v>Result No Match</v>
      </c>
    </row>
    <row r="135" spans="1:22" x14ac:dyDescent="0.25">
      <c r="A135">
        <v>190880</v>
      </c>
      <c r="B135">
        <v>14</v>
      </c>
      <c r="C135" t="s">
        <v>79</v>
      </c>
      <c r="D135" t="s">
        <v>62</v>
      </c>
      <c r="E135" t="s">
        <v>44</v>
      </c>
      <c r="F135" t="s">
        <v>28</v>
      </c>
      <c r="G135">
        <v>2.0218321960000001</v>
      </c>
      <c r="H135">
        <v>1.255594329</v>
      </c>
      <c r="I135">
        <v>2</v>
      </c>
      <c r="J135">
        <v>1</v>
      </c>
      <c r="K135">
        <f t="shared" si="20"/>
        <v>2</v>
      </c>
      <c r="L135">
        <f t="shared" si="21"/>
        <v>1</v>
      </c>
      <c r="O135" t="str">
        <f t="shared" si="22"/>
        <v>False</v>
      </c>
      <c r="P135" t="str">
        <f t="shared" si="23"/>
        <v>No</v>
      </c>
      <c r="Q135" t="str">
        <f t="shared" si="24"/>
        <v>Yes</v>
      </c>
      <c r="R135" t="str">
        <f t="shared" si="25"/>
        <v>BTTS No Match</v>
      </c>
      <c r="S135" t="str">
        <f t="shared" si="26"/>
        <v>Goals No Match</v>
      </c>
      <c r="T135" t="str">
        <f t="shared" si="27"/>
        <v>H</v>
      </c>
      <c r="U135" t="str">
        <f t="shared" si="28"/>
        <v>D</v>
      </c>
      <c r="V135" t="str">
        <f t="shared" si="29"/>
        <v>Result No Match</v>
      </c>
    </row>
    <row r="136" spans="1:22" x14ac:dyDescent="0.25">
      <c r="A136">
        <v>190881</v>
      </c>
      <c r="B136">
        <v>14</v>
      </c>
      <c r="C136" t="s">
        <v>79</v>
      </c>
      <c r="D136" t="s">
        <v>24</v>
      </c>
      <c r="E136" t="s">
        <v>25</v>
      </c>
      <c r="F136" t="s">
        <v>31</v>
      </c>
      <c r="G136">
        <v>0.66078174599999995</v>
      </c>
      <c r="H136">
        <v>4.0854664500000002</v>
      </c>
      <c r="I136">
        <v>0</v>
      </c>
      <c r="J136">
        <v>4</v>
      </c>
      <c r="K136">
        <f t="shared" si="20"/>
        <v>1</v>
      </c>
      <c r="L136">
        <f t="shared" si="21"/>
        <v>4</v>
      </c>
      <c r="O136" t="str">
        <f t="shared" si="22"/>
        <v>False</v>
      </c>
      <c r="P136" t="str">
        <f t="shared" si="23"/>
        <v>No</v>
      </c>
      <c r="Q136" t="str">
        <f t="shared" si="24"/>
        <v>Yes</v>
      </c>
      <c r="R136" t="str">
        <f t="shared" si="25"/>
        <v>BTTS No Match</v>
      </c>
      <c r="S136" t="str">
        <f t="shared" si="26"/>
        <v>Goals No Match</v>
      </c>
      <c r="T136" t="str">
        <f t="shared" si="27"/>
        <v>A</v>
      </c>
      <c r="U136" t="str">
        <f t="shared" si="28"/>
        <v>D</v>
      </c>
      <c r="V136" t="str">
        <f t="shared" si="29"/>
        <v>Result No Match</v>
      </c>
    </row>
    <row r="137" spans="1:22" x14ac:dyDescent="0.25">
      <c r="A137">
        <v>190882</v>
      </c>
      <c r="B137">
        <v>14</v>
      </c>
      <c r="C137" t="s">
        <v>79</v>
      </c>
      <c r="D137" t="s">
        <v>49</v>
      </c>
      <c r="E137" t="s">
        <v>40</v>
      </c>
      <c r="F137" t="s">
        <v>17</v>
      </c>
      <c r="G137">
        <v>0.66902536400000001</v>
      </c>
      <c r="H137">
        <v>1.3997405510000001</v>
      </c>
      <c r="I137">
        <v>0</v>
      </c>
      <c r="J137">
        <v>1</v>
      </c>
      <c r="K137">
        <f t="shared" si="20"/>
        <v>1</v>
      </c>
      <c r="L137">
        <f t="shared" si="21"/>
        <v>1</v>
      </c>
      <c r="O137" t="str">
        <f t="shared" si="22"/>
        <v>False</v>
      </c>
      <c r="P137" t="str">
        <f t="shared" si="23"/>
        <v>No</v>
      </c>
      <c r="Q137" t="str">
        <f t="shared" si="24"/>
        <v>Yes</v>
      </c>
      <c r="R137" t="str">
        <f t="shared" si="25"/>
        <v>BTTS No Match</v>
      </c>
      <c r="S137" t="str">
        <f t="shared" si="26"/>
        <v>Goals No Match</v>
      </c>
      <c r="T137" t="str">
        <f t="shared" si="27"/>
        <v>D</v>
      </c>
      <c r="U137" t="str">
        <f t="shared" si="28"/>
        <v>D</v>
      </c>
      <c r="V137" t="str">
        <f t="shared" si="29"/>
        <v>Result Match</v>
      </c>
    </row>
    <row r="138" spans="1:22" x14ac:dyDescent="0.25">
      <c r="A138">
        <v>190883</v>
      </c>
      <c r="B138">
        <v>14</v>
      </c>
      <c r="C138" t="s">
        <v>79</v>
      </c>
      <c r="D138" t="s">
        <v>54</v>
      </c>
      <c r="E138" t="s">
        <v>20</v>
      </c>
      <c r="F138" t="s">
        <v>32</v>
      </c>
      <c r="G138">
        <v>1.7680749529999999</v>
      </c>
      <c r="H138">
        <v>0.35913199899999998</v>
      </c>
      <c r="I138">
        <v>1</v>
      </c>
      <c r="J138">
        <v>0</v>
      </c>
      <c r="K138">
        <f t="shared" si="20"/>
        <v>2</v>
      </c>
      <c r="L138">
        <f t="shared" si="21"/>
        <v>0</v>
      </c>
      <c r="O138" t="str">
        <f t="shared" si="22"/>
        <v>False</v>
      </c>
      <c r="P138" t="str">
        <f t="shared" si="23"/>
        <v>No</v>
      </c>
      <c r="Q138" t="str">
        <f t="shared" si="24"/>
        <v>No</v>
      </c>
      <c r="R138" t="str">
        <f t="shared" si="25"/>
        <v>BTTS Match</v>
      </c>
      <c r="S138" t="str">
        <f t="shared" si="26"/>
        <v>Goals No Match</v>
      </c>
      <c r="T138" t="str">
        <f t="shared" si="27"/>
        <v>H</v>
      </c>
      <c r="U138" t="str">
        <f t="shared" si="28"/>
        <v>D</v>
      </c>
      <c r="V138" t="str">
        <f t="shared" si="29"/>
        <v>Result No Match</v>
      </c>
    </row>
    <row r="139" spans="1:22" x14ac:dyDescent="0.25">
      <c r="A139">
        <v>190884</v>
      </c>
      <c r="B139">
        <v>14</v>
      </c>
      <c r="C139" t="s">
        <v>79</v>
      </c>
      <c r="D139" t="s">
        <v>60</v>
      </c>
      <c r="E139" t="s">
        <v>29</v>
      </c>
      <c r="F139" t="s">
        <v>16</v>
      </c>
      <c r="G139">
        <v>1.1030919910000001</v>
      </c>
      <c r="H139">
        <v>0.99638780699999996</v>
      </c>
      <c r="I139">
        <v>1</v>
      </c>
      <c r="J139">
        <v>0</v>
      </c>
      <c r="K139">
        <f t="shared" si="20"/>
        <v>1</v>
      </c>
      <c r="L139">
        <f t="shared" si="21"/>
        <v>1</v>
      </c>
      <c r="O139" t="str">
        <f t="shared" si="22"/>
        <v>False</v>
      </c>
      <c r="P139" t="str">
        <f t="shared" si="23"/>
        <v>No</v>
      </c>
      <c r="Q139" t="str">
        <f t="shared" si="24"/>
        <v>Yes</v>
      </c>
      <c r="R139" t="str">
        <f t="shared" si="25"/>
        <v>BTTS No Match</v>
      </c>
      <c r="S139" t="str">
        <f t="shared" si="26"/>
        <v>Goals No Match</v>
      </c>
      <c r="T139" t="str">
        <f t="shared" si="27"/>
        <v>D</v>
      </c>
      <c r="U139" t="str">
        <f t="shared" si="28"/>
        <v>D</v>
      </c>
      <c r="V139" t="str">
        <f t="shared" si="29"/>
        <v>Result Match</v>
      </c>
    </row>
    <row r="140" spans="1:22" x14ac:dyDescent="0.25">
      <c r="A140">
        <v>190885</v>
      </c>
      <c r="B140">
        <v>14</v>
      </c>
      <c r="C140" t="s">
        <v>79</v>
      </c>
      <c r="D140" t="s">
        <v>56</v>
      </c>
      <c r="E140" t="s">
        <v>26</v>
      </c>
      <c r="F140" t="s">
        <v>22</v>
      </c>
      <c r="G140">
        <v>1.0041349209999999</v>
      </c>
      <c r="H140">
        <v>1.732321429</v>
      </c>
      <c r="I140">
        <v>1</v>
      </c>
      <c r="J140">
        <v>1</v>
      </c>
      <c r="K140">
        <f t="shared" si="20"/>
        <v>1</v>
      </c>
      <c r="L140">
        <f t="shared" si="21"/>
        <v>2</v>
      </c>
      <c r="O140" t="str">
        <f t="shared" si="22"/>
        <v>False</v>
      </c>
      <c r="P140" t="str">
        <f t="shared" si="23"/>
        <v>No</v>
      </c>
      <c r="Q140" t="str">
        <f t="shared" si="24"/>
        <v>Yes</v>
      </c>
      <c r="R140" t="str">
        <f t="shared" si="25"/>
        <v>BTTS No Match</v>
      </c>
      <c r="S140" t="str">
        <f t="shared" si="26"/>
        <v>Goals No Match</v>
      </c>
      <c r="T140" t="str">
        <f t="shared" si="27"/>
        <v>A</v>
      </c>
      <c r="U140" t="str">
        <f t="shared" si="28"/>
        <v>D</v>
      </c>
      <c r="V140" t="str">
        <f t="shared" si="29"/>
        <v>Result No Match</v>
      </c>
    </row>
    <row r="141" spans="1:22" x14ac:dyDescent="0.25">
      <c r="A141">
        <v>190886</v>
      </c>
      <c r="B141">
        <v>14</v>
      </c>
      <c r="C141" t="s">
        <v>79</v>
      </c>
      <c r="D141" t="s">
        <v>38</v>
      </c>
      <c r="E141" t="s">
        <v>39</v>
      </c>
      <c r="F141" t="s">
        <v>36</v>
      </c>
      <c r="G141">
        <v>1.4154445550000001</v>
      </c>
      <c r="H141">
        <v>1.2698495670000001</v>
      </c>
      <c r="I141">
        <v>1</v>
      </c>
      <c r="J141">
        <v>1</v>
      </c>
      <c r="K141">
        <f t="shared" si="20"/>
        <v>1</v>
      </c>
      <c r="L141">
        <f t="shared" si="21"/>
        <v>1</v>
      </c>
      <c r="O141" t="str">
        <f t="shared" si="22"/>
        <v>False</v>
      </c>
      <c r="P141" t="str">
        <f t="shared" si="23"/>
        <v>No</v>
      </c>
      <c r="Q141" t="str">
        <f t="shared" si="24"/>
        <v>Yes</v>
      </c>
      <c r="R141" t="str">
        <f t="shared" si="25"/>
        <v>BTTS No Match</v>
      </c>
      <c r="S141" t="str">
        <f t="shared" si="26"/>
        <v>Goals No Match</v>
      </c>
      <c r="T141" t="str">
        <f t="shared" si="27"/>
        <v>D</v>
      </c>
      <c r="U141" t="str">
        <f t="shared" si="28"/>
        <v>D</v>
      </c>
      <c r="V141" t="str">
        <f t="shared" si="29"/>
        <v>Result Match</v>
      </c>
    </row>
    <row r="142" spans="1:22" x14ac:dyDescent="0.25">
      <c r="A142">
        <v>190887</v>
      </c>
      <c r="B142">
        <v>14</v>
      </c>
      <c r="C142" t="s">
        <v>79</v>
      </c>
      <c r="D142" t="s">
        <v>34</v>
      </c>
      <c r="E142" t="s">
        <v>35</v>
      </c>
      <c r="F142" t="s">
        <v>23</v>
      </c>
      <c r="G142">
        <v>0.82986016799999995</v>
      </c>
      <c r="H142">
        <v>1.368242424</v>
      </c>
      <c r="I142">
        <v>0</v>
      </c>
      <c r="J142">
        <v>1</v>
      </c>
      <c r="K142">
        <f t="shared" si="20"/>
        <v>1</v>
      </c>
      <c r="L142">
        <f t="shared" si="21"/>
        <v>1</v>
      </c>
      <c r="O142" t="str">
        <f t="shared" si="22"/>
        <v>False</v>
      </c>
      <c r="P142" t="str">
        <f t="shared" si="23"/>
        <v>No</v>
      </c>
      <c r="Q142" t="str">
        <f t="shared" si="24"/>
        <v>Yes</v>
      </c>
      <c r="R142" t="str">
        <f t="shared" si="25"/>
        <v>BTTS No Match</v>
      </c>
      <c r="S142" t="str">
        <f t="shared" si="26"/>
        <v>Goals No Match</v>
      </c>
      <c r="T142" t="str">
        <f t="shared" si="27"/>
        <v>D</v>
      </c>
      <c r="U142" t="str">
        <f t="shared" si="28"/>
        <v>D</v>
      </c>
      <c r="V142" t="str">
        <f t="shared" si="29"/>
        <v>Result Match</v>
      </c>
    </row>
    <row r="143" spans="1:22" x14ac:dyDescent="0.25">
      <c r="A143">
        <v>190888</v>
      </c>
      <c r="B143">
        <v>15</v>
      </c>
      <c r="C143" t="s">
        <v>80</v>
      </c>
      <c r="D143" t="s">
        <v>58</v>
      </c>
      <c r="E143" t="s">
        <v>17</v>
      </c>
      <c r="F143" t="s">
        <v>44</v>
      </c>
      <c r="G143">
        <v>1.8676574260000001</v>
      </c>
      <c r="H143">
        <v>1.0290571449999999</v>
      </c>
      <c r="I143">
        <v>1</v>
      </c>
      <c r="J143">
        <v>1</v>
      </c>
      <c r="K143">
        <f t="shared" si="20"/>
        <v>2</v>
      </c>
      <c r="L143">
        <f t="shared" si="21"/>
        <v>1</v>
      </c>
      <c r="O143" t="str">
        <f t="shared" si="22"/>
        <v>False</v>
      </c>
      <c r="P143" t="str">
        <f t="shared" si="23"/>
        <v>No</v>
      </c>
      <c r="Q143" t="str">
        <f t="shared" si="24"/>
        <v>Yes</v>
      </c>
      <c r="R143" t="str">
        <f t="shared" si="25"/>
        <v>BTTS No Match</v>
      </c>
      <c r="S143" t="str">
        <f t="shared" si="26"/>
        <v>Goals No Match</v>
      </c>
      <c r="T143" t="str">
        <f t="shared" si="27"/>
        <v>H</v>
      </c>
      <c r="U143" t="str">
        <f t="shared" si="28"/>
        <v>D</v>
      </c>
      <c r="V143" t="str">
        <f t="shared" si="29"/>
        <v>Result No Match</v>
      </c>
    </row>
    <row r="144" spans="1:22" x14ac:dyDescent="0.25">
      <c r="A144">
        <v>190889</v>
      </c>
      <c r="B144">
        <v>15</v>
      </c>
      <c r="C144" t="s">
        <v>80</v>
      </c>
      <c r="D144" t="s">
        <v>59</v>
      </c>
      <c r="E144" t="s">
        <v>23</v>
      </c>
      <c r="F144" t="s">
        <v>25</v>
      </c>
      <c r="G144">
        <v>1.9412222219999999</v>
      </c>
      <c r="H144">
        <v>0.98013888900000001</v>
      </c>
      <c r="I144">
        <v>1</v>
      </c>
      <c r="J144">
        <v>0</v>
      </c>
      <c r="K144">
        <f t="shared" si="20"/>
        <v>2</v>
      </c>
      <c r="L144">
        <f t="shared" si="21"/>
        <v>1</v>
      </c>
      <c r="O144" t="str">
        <f t="shared" si="22"/>
        <v>False</v>
      </c>
      <c r="P144" t="str">
        <f t="shared" si="23"/>
        <v>No</v>
      </c>
      <c r="Q144" t="str">
        <f t="shared" si="24"/>
        <v>Yes</v>
      </c>
      <c r="R144" t="str">
        <f t="shared" si="25"/>
        <v>BTTS No Match</v>
      </c>
      <c r="S144" t="str">
        <f t="shared" si="26"/>
        <v>Goals No Match</v>
      </c>
      <c r="T144" t="str">
        <f t="shared" si="27"/>
        <v>H</v>
      </c>
      <c r="U144" t="str">
        <f t="shared" si="28"/>
        <v>D</v>
      </c>
      <c r="V144" t="str">
        <f t="shared" si="29"/>
        <v>Result No Match</v>
      </c>
    </row>
    <row r="145" spans="1:22" x14ac:dyDescent="0.25">
      <c r="A145">
        <v>190890</v>
      </c>
      <c r="B145">
        <v>15</v>
      </c>
      <c r="C145" t="s">
        <v>80</v>
      </c>
      <c r="D145" t="s">
        <v>15</v>
      </c>
      <c r="E145" t="s">
        <v>16</v>
      </c>
      <c r="F145" t="s">
        <v>26</v>
      </c>
      <c r="G145">
        <v>1.9979166669999999</v>
      </c>
      <c r="H145">
        <v>0.72102869400000003</v>
      </c>
      <c r="I145">
        <v>1</v>
      </c>
      <c r="J145">
        <v>0</v>
      </c>
      <c r="K145">
        <f t="shared" si="20"/>
        <v>2</v>
      </c>
      <c r="L145">
        <f t="shared" si="21"/>
        <v>1</v>
      </c>
      <c r="O145" t="str">
        <f t="shared" si="22"/>
        <v>False</v>
      </c>
      <c r="P145" t="str">
        <f t="shared" si="23"/>
        <v>No</v>
      </c>
      <c r="Q145" t="str">
        <f t="shared" si="24"/>
        <v>Yes</v>
      </c>
      <c r="R145" t="str">
        <f t="shared" si="25"/>
        <v>BTTS No Match</v>
      </c>
      <c r="S145" t="str">
        <f t="shared" si="26"/>
        <v>Goals No Match</v>
      </c>
      <c r="T145" t="str">
        <f t="shared" si="27"/>
        <v>H</v>
      </c>
      <c r="U145" t="str">
        <f t="shared" si="28"/>
        <v>D</v>
      </c>
      <c r="V145" t="str">
        <f t="shared" si="29"/>
        <v>Result No Match</v>
      </c>
    </row>
    <row r="146" spans="1:22" x14ac:dyDescent="0.25">
      <c r="A146">
        <v>190891</v>
      </c>
      <c r="B146">
        <v>15</v>
      </c>
      <c r="C146" t="s">
        <v>80</v>
      </c>
      <c r="D146" t="s">
        <v>51</v>
      </c>
      <c r="E146" t="s">
        <v>32</v>
      </c>
      <c r="F146" t="s">
        <v>19</v>
      </c>
      <c r="G146">
        <v>1.3761388889999999</v>
      </c>
      <c r="H146">
        <v>0.56000000000000005</v>
      </c>
      <c r="I146">
        <v>1</v>
      </c>
      <c r="J146">
        <v>0</v>
      </c>
      <c r="K146">
        <f t="shared" si="20"/>
        <v>1</v>
      </c>
      <c r="L146">
        <f t="shared" si="21"/>
        <v>1</v>
      </c>
      <c r="O146" t="str">
        <f t="shared" si="22"/>
        <v>False</v>
      </c>
      <c r="P146" t="str">
        <f t="shared" si="23"/>
        <v>No</v>
      </c>
      <c r="Q146" t="str">
        <f t="shared" si="24"/>
        <v>Yes</v>
      </c>
      <c r="R146" t="str">
        <f t="shared" si="25"/>
        <v>BTTS No Match</v>
      </c>
      <c r="S146" t="str">
        <f t="shared" si="26"/>
        <v>Goals No Match</v>
      </c>
      <c r="T146" t="str">
        <f t="shared" si="27"/>
        <v>D</v>
      </c>
      <c r="U146" t="str">
        <f t="shared" si="28"/>
        <v>D</v>
      </c>
      <c r="V146" t="str">
        <f t="shared" si="29"/>
        <v>Result Match</v>
      </c>
    </row>
    <row r="147" spans="1:22" x14ac:dyDescent="0.25">
      <c r="A147">
        <v>190892</v>
      </c>
      <c r="B147">
        <v>15</v>
      </c>
      <c r="C147" t="s">
        <v>80</v>
      </c>
      <c r="D147" t="s">
        <v>52</v>
      </c>
      <c r="E147" t="s">
        <v>36</v>
      </c>
      <c r="F147" t="s">
        <v>20</v>
      </c>
      <c r="G147">
        <v>0.55827489200000002</v>
      </c>
      <c r="H147">
        <v>2.489201687</v>
      </c>
      <c r="I147">
        <v>0</v>
      </c>
      <c r="J147">
        <v>2</v>
      </c>
      <c r="K147">
        <f t="shared" si="20"/>
        <v>1</v>
      </c>
      <c r="L147">
        <f t="shared" si="21"/>
        <v>2</v>
      </c>
      <c r="O147" t="str">
        <f t="shared" si="22"/>
        <v>False</v>
      </c>
      <c r="P147" t="str">
        <f t="shared" si="23"/>
        <v>No</v>
      </c>
      <c r="Q147" t="str">
        <f t="shared" si="24"/>
        <v>Yes</v>
      </c>
      <c r="R147" t="str">
        <f t="shared" si="25"/>
        <v>BTTS No Match</v>
      </c>
      <c r="S147" t="str">
        <f t="shared" si="26"/>
        <v>Goals No Match</v>
      </c>
      <c r="T147" t="str">
        <f t="shared" si="27"/>
        <v>A</v>
      </c>
      <c r="U147" t="str">
        <f t="shared" si="28"/>
        <v>D</v>
      </c>
      <c r="V147" t="str">
        <f t="shared" si="29"/>
        <v>Result No Match</v>
      </c>
    </row>
    <row r="148" spans="1:22" x14ac:dyDescent="0.25">
      <c r="A148">
        <v>190893</v>
      </c>
      <c r="B148">
        <v>15</v>
      </c>
      <c r="C148" t="s">
        <v>80</v>
      </c>
      <c r="D148" t="s">
        <v>30</v>
      </c>
      <c r="E148" t="s">
        <v>31</v>
      </c>
      <c r="F148" t="s">
        <v>35</v>
      </c>
      <c r="G148">
        <v>1.6519365909999999</v>
      </c>
      <c r="H148">
        <v>0.62610853</v>
      </c>
      <c r="I148">
        <v>1</v>
      </c>
      <c r="J148">
        <v>0</v>
      </c>
      <c r="K148">
        <f t="shared" si="20"/>
        <v>2</v>
      </c>
      <c r="L148">
        <f t="shared" si="21"/>
        <v>1</v>
      </c>
      <c r="O148" t="str">
        <f t="shared" si="22"/>
        <v>False</v>
      </c>
      <c r="P148" t="str">
        <f t="shared" si="23"/>
        <v>No</v>
      </c>
      <c r="Q148" t="str">
        <f t="shared" si="24"/>
        <v>Yes</v>
      </c>
      <c r="R148" t="str">
        <f t="shared" si="25"/>
        <v>BTTS No Match</v>
      </c>
      <c r="S148" t="str">
        <f t="shared" si="26"/>
        <v>Goals No Match</v>
      </c>
      <c r="T148" t="str">
        <f t="shared" si="27"/>
        <v>H</v>
      </c>
      <c r="U148" t="str">
        <f t="shared" si="28"/>
        <v>D</v>
      </c>
      <c r="V148" t="str">
        <f t="shared" si="29"/>
        <v>Result No Match</v>
      </c>
    </row>
    <row r="149" spans="1:22" x14ac:dyDescent="0.25">
      <c r="A149">
        <v>190894</v>
      </c>
      <c r="B149">
        <v>15</v>
      </c>
      <c r="C149" t="s">
        <v>80</v>
      </c>
      <c r="D149" t="s">
        <v>21</v>
      </c>
      <c r="E149" t="s">
        <v>22</v>
      </c>
      <c r="F149" t="s">
        <v>29</v>
      </c>
      <c r="G149">
        <v>1.112630037</v>
      </c>
      <c r="H149">
        <v>1.1699761900000001</v>
      </c>
      <c r="I149">
        <v>1</v>
      </c>
      <c r="J149">
        <v>1</v>
      </c>
      <c r="K149">
        <f t="shared" si="20"/>
        <v>1</v>
      </c>
      <c r="L149">
        <f t="shared" si="21"/>
        <v>1</v>
      </c>
      <c r="O149" t="str">
        <f t="shared" si="22"/>
        <v>False</v>
      </c>
      <c r="P149" t="str">
        <f t="shared" si="23"/>
        <v>No</v>
      </c>
      <c r="Q149" t="str">
        <f t="shared" si="24"/>
        <v>Yes</v>
      </c>
      <c r="R149" t="str">
        <f t="shared" si="25"/>
        <v>BTTS No Match</v>
      </c>
      <c r="S149" t="str">
        <f t="shared" si="26"/>
        <v>Goals No Match</v>
      </c>
      <c r="T149" t="str">
        <f t="shared" si="27"/>
        <v>D</v>
      </c>
      <c r="U149" t="str">
        <f t="shared" si="28"/>
        <v>D</v>
      </c>
      <c r="V149" t="str">
        <f t="shared" si="29"/>
        <v>Result Match</v>
      </c>
    </row>
    <row r="150" spans="1:22" x14ac:dyDescent="0.25">
      <c r="A150">
        <v>190895</v>
      </c>
      <c r="B150">
        <v>15</v>
      </c>
      <c r="C150" t="s">
        <v>80</v>
      </c>
      <c r="D150" t="s">
        <v>45</v>
      </c>
      <c r="E150" t="s">
        <v>46</v>
      </c>
      <c r="F150" t="s">
        <v>40</v>
      </c>
      <c r="G150">
        <v>1.3550826119999999</v>
      </c>
      <c r="H150">
        <v>1.270665945</v>
      </c>
      <c r="I150">
        <v>1</v>
      </c>
      <c r="J150">
        <v>1</v>
      </c>
      <c r="K150">
        <f t="shared" si="20"/>
        <v>1</v>
      </c>
      <c r="L150">
        <f t="shared" si="21"/>
        <v>1</v>
      </c>
      <c r="O150" t="str">
        <f t="shared" si="22"/>
        <v>False</v>
      </c>
      <c r="P150" t="str">
        <f t="shared" si="23"/>
        <v>No</v>
      </c>
      <c r="Q150" t="str">
        <f t="shared" si="24"/>
        <v>Yes</v>
      </c>
      <c r="R150" t="str">
        <f t="shared" si="25"/>
        <v>BTTS No Match</v>
      </c>
      <c r="S150" t="str">
        <f t="shared" si="26"/>
        <v>Goals No Match</v>
      </c>
      <c r="T150" t="str">
        <f t="shared" si="27"/>
        <v>D</v>
      </c>
      <c r="U150" t="str">
        <f t="shared" si="28"/>
        <v>D</v>
      </c>
      <c r="V150" t="str">
        <f t="shared" si="29"/>
        <v>Result Match</v>
      </c>
    </row>
    <row r="151" spans="1:22" x14ac:dyDescent="0.25">
      <c r="A151">
        <v>190896</v>
      </c>
      <c r="B151">
        <v>15</v>
      </c>
      <c r="C151" t="s">
        <v>80</v>
      </c>
      <c r="D151" t="s">
        <v>27</v>
      </c>
      <c r="E151" t="s">
        <v>28</v>
      </c>
      <c r="F151" t="s">
        <v>43</v>
      </c>
      <c r="G151">
        <v>2.2501428570000002</v>
      </c>
      <c r="H151">
        <v>0.87227777799999995</v>
      </c>
      <c r="I151">
        <v>2</v>
      </c>
      <c r="J151">
        <v>0</v>
      </c>
      <c r="K151">
        <f t="shared" si="20"/>
        <v>2</v>
      </c>
      <c r="L151">
        <f t="shared" si="21"/>
        <v>1</v>
      </c>
      <c r="O151" t="str">
        <f t="shared" si="22"/>
        <v>False</v>
      </c>
      <c r="P151" t="str">
        <f t="shared" si="23"/>
        <v>No</v>
      </c>
      <c r="Q151" t="str">
        <f t="shared" si="24"/>
        <v>Yes</v>
      </c>
      <c r="R151" t="str">
        <f t="shared" si="25"/>
        <v>BTTS No Match</v>
      </c>
      <c r="S151" t="str">
        <f t="shared" si="26"/>
        <v>Goals No Match</v>
      </c>
      <c r="T151" t="str">
        <f t="shared" si="27"/>
        <v>H</v>
      </c>
      <c r="U151" t="str">
        <f t="shared" si="28"/>
        <v>D</v>
      </c>
      <c r="V151" t="str">
        <f t="shared" si="29"/>
        <v>Result No Match</v>
      </c>
    </row>
    <row r="152" spans="1:22" x14ac:dyDescent="0.25">
      <c r="A152">
        <v>190897</v>
      </c>
      <c r="B152">
        <v>15</v>
      </c>
      <c r="C152" t="s">
        <v>80</v>
      </c>
      <c r="D152" t="s">
        <v>64</v>
      </c>
      <c r="E152" t="s">
        <v>47</v>
      </c>
      <c r="F152" t="s">
        <v>39</v>
      </c>
      <c r="G152">
        <v>1.9721575090000001</v>
      </c>
      <c r="H152">
        <v>1.2186771279999999</v>
      </c>
      <c r="I152">
        <v>1</v>
      </c>
      <c r="J152">
        <v>1</v>
      </c>
      <c r="K152">
        <f t="shared" si="20"/>
        <v>2</v>
      </c>
      <c r="L152">
        <f t="shared" si="21"/>
        <v>1</v>
      </c>
      <c r="O152" t="str">
        <f t="shared" si="22"/>
        <v>False</v>
      </c>
      <c r="P152" t="str">
        <f t="shared" si="23"/>
        <v>No</v>
      </c>
      <c r="Q152" t="str">
        <f t="shared" si="24"/>
        <v>Yes</v>
      </c>
      <c r="R152" t="str">
        <f t="shared" si="25"/>
        <v>BTTS No Match</v>
      </c>
      <c r="S152" t="str">
        <f t="shared" si="26"/>
        <v>Goals No Match</v>
      </c>
      <c r="T152" t="str">
        <f t="shared" si="27"/>
        <v>H</v>
      </c>
      <c r="U152" t="str">
        <f t="shared" si="28"/>
        <v>D</v>
      </c>
      <c r="V152" t="str">
        <f t="shared" si="29"/>
        <v>Result No Match</v>
      </c>
    </row>
    <row r="153" spans="1:22" x14ac:dyDescent="0.25">
      <c r="A153">
        <v>190898</v>
      </c>
      <c r="B153">
        <v>16</v>
      </c>
      <c r="C153" t="s">
        <v>81</v>
      </c>
      <c r="D153" t="s">
        <v>42</v>
      </c>
      <c r="E153" t="s">
        <v>43</v>
      </c>
      <c r="F153" t="s">
        <v>17</v>
      </c>
      <c r="G153">
        <v>1.267543651</v>
      </c>
      <c r="H153">
        <v>1.2295238100000001</v>
      </c>
      <c r="I153">
        <v>1</v>
      </c>
      <c r="J153">
        <v>1</v>
      </c>
      <c r="K153">
        <f t="shared" si="20"/>
        <v>1</v>
      </c>
      <c r="L153">
        <f t="shared" si="21"/>
        <v>1</v>
      </c>
      <c r="O153" t="str">
        <f t="shared" si="22"/>
        <v>False</v>
      </c>
      <c r="P153" t="str">
        <f t="shared" si="23"/>
        <v>No</v>
      </c>
      <c r="Q153" t="str">
        <f t="shared" si="24"/>
        <v>Yes</v>
      </c>
      <c r="R153" t="str">
        <f t="shared" si="25"/>
        <v>BTTS No Match</v>
      </c>
      <c r="S153" t="str">
        <f t="shared" si="26"/>
        <v>Goals No Match</v>
      </c>
      <c r="T153" t="str">
        <f t="shared" si="27"/>
        <v>D</v>
      </c>
      <c r="U153" t="str">
        <f t="shared" si="28"/>
        <v>D</v>
      </c>
      <c r="V153" t="str">
        <f t="shared" si="29"/>
        <v>Result Match</v>
      </c>
    </row>
    <row r="154" spans="1:22" x14ac:dyDescent="0.25">
      <c r="A154">
        <v>190899</v>
      </c>
      <c r="B154">
        <v>16</v>
      </c>
      <c r="C154" t="s">
        <v>81</v>
      </c>
      <c r="D154" t="s">
        <v>18</v>
      </c>
      <c r="E154" t="s">
        <v>19</v>
      </c>
      <c r="F154" t="s">
        <v>46</v>
      </c>
      <c r="G154">
        <v>2.5336190479999998</v>
      </c>
      <c r="H154">
        <v>0.64029761900000004</v>
      </c>
      <c r="I154">
        <v>2</v>
      </c>
      <c r="J154">
        <v>0</v>
      </c>
      <c r="K154">
        <f t="shared" si="20"/>
        <v>3</v>
      </c>
      <c r="L154">
        <f t="shared" si="21"/>
        <v>1</v>
      </c>
      <c r="O154" t="str">
        <f t="shared" si="22"/>
        <v>False</v>
      </c>
      <c r="P154" t="str">
        <f t="shared" si="23"/>
        <v>No</v>
      </c>
      <c r="Q154" t="str">
        <f t="shared" si="24"/>
        <v>Yes</v>
      </c>
      <c r="R154" t="str">
        <f t="shared" si="25"/>
        <v>BTTS No Match</v>
      </c>
      <c r="S154" t="str">
        <f t="shared" si="26"/>
        <v>Goals No Match</v>
      </c>
      <c r="T154" t="str">
        <f t="shared" si="27"/>
        <v>H</v>
      </c>
      <c r="U154" t="str">
        <f t="shared" si="28"/>
        <v>D</v>
      </c>
      <c r="V154" t="str">
        <f t="shared" si="29"/>
        <v>Result No Match</v>
      </c>
    </row>
    <row r="155" spans="1:22" x14ac:dyDescent="0.25">
      <c r="A155">
        <v>190900</v>
      </c>
      <c r="B155">
        <v>16</v>
      </c>
      <c r="C155" t="s">
        <v>81</v>
      </c>
      <c r="D155" t="s">
        <v>62</v>
      </c>
      <c r="E155" t="s">
        <v>44</v>
      </c>
      <c r="F155" t="s">
        <v>23</v>
      </c>
      <c r="G155">
        <v>1.0418785850000001</v>
      </c>
      <c r="H155">
        <v>1.0411247779999999</v>
      </c>
      <c r="I155">
        <v>1</v>
      </c>
      <c r="J155">
        <v>1</v>
      </c>
      <c r="K155">
        <f t="shared" si="20"/>
        <v>1</v>
      </c>
      <c r="L155">
        <f t="shared" si="21"/>
        <v>1</v>
      </c>
      <c r="O155" t="str">
        <f t="shared" si="22"/>
        <v>False</v>
      </c>
      <c r="P155" t="str">
        <f t="shared" si="23"/>
        <v>No</v>
      </c>
      <c r="Q155" t="str">
        <f t="shared" si="24"/>
        <v>Yes</v>
      </c>
      <c r="R155" t="str">
        <f t="shared" si="25"/>
        <v>BTTS No Match</v>
      </c>
      <c r="S155" t="str">
        <f t="shared" si="26"/>
        <v>Goals No Match</v>
      </c>
      <c r="T155" t="str">
        <f t="shared" si="27"/>
        <v>D</v>
      </c>
      <c r="U155" t="str">
        <f t="shared" si="28"/>
        <v>D</v>
      </c>
      <c r="V155" t="str">
        <f t="shared" si="29"/>
        <v>Result Match</v>
      </c>
    </row>
    <row r="156" spans="1:22" x14ac:dyDescent="0.25">
      <c r="A156">
        <v>190901</v>
      </c>
      <c r="B156">
        <v>16</v>
      </c>
      <c r="C156" t="s">
        <v>81</v>
      </c>
      <c r="D156" t="s">
        <v>24</v>
      </c>
      <c r="E156" t="s">
        <v>25</v>
      </c>
      <c r="F156" t="s">
        <v>36</v>
      </c>
      <c r="G156">
        <v>0.70248412699999996</v>
      </c>
      <c r="H156">
        <v>1.310460317</v>
      </c>
      <c r="I156">
        <v>0</v>
      </c>
      <c r="J156">
        <v>1</v>
      </c>
      <c r="K156">
        <f t="shared" si="20"/>
        <v>1</v>
      </c>
      <c r="L156">
        <f t="shared" si="21"/>
        <v>1</v>
      </c>
      <c r="O156" t="str">
        <f t="shared" si="22"/>
        <v>False</v>
      </c>
      <c r="P156" t="str">
        <f t="shared" si="23"/>
        <v>No</v>
      </c>
      <c r="Q156" t="str">
        <f t="shared" si="24"/>
        <v>Yes</v>
      </c>
      <c r="R156" t="str">
        <f t="shared" si="25"/>
        <v>BTTS No Match</v>
      </c>
      <c r="S156" t="str">
        <f t="shared" si="26"/>
        <v>Goals No Match</v>
      </c>
      <c r="T156" t="str">
        <f t="shared" si="27"/>
        <v>D</v>
      </c>
      <c r="U156" t="str">
        <f t="shared" si="28"/>
        <v>D</v>
      </c>
      <c r="V156" t="str">
        <f t="shared" si="29"/>
        <v>Result Match</v>
      </c>
    </row>
    <row r="157" spans="1:22" x14ac:dyDescent="0.25">
      <c r="A157">
        <v>190902</v>
      </c>
      <c r="B157">
        <v>16</v>
      </c>
      <c r="C157" t="s">
        <v>81</v>
      </c>
      <c r="D157" t="s">
        <v>49</v>
      </c>
      <c r="E157" t="s">
        <v>40</v>
      </c>
      <c r="F157" t="s">
        <v>22</v>
      </c>
      <c r="G157">
        <v>1.9924047620000001</v>
      </c>
      <c r="H157">
        <v>0.70750000000000002</v>
      </c>
      <c r="I157">
        <v>1</v>
      </c>
      <c r="J157">
        <v>0</v>
      </c>
      <c r="K157">
        <f t="shared" si="20"/>
        <v>2</v>
      </c>
      <c r="L157">
        <f t="shared" si="21"/>
        <v>1</v>
      </c>
      <c r="O157" t="str">
        <f t="shared" si="22"/>
        <v>False</v>
      </c>
      <c r="P157" t="str">
        <f t="shared" si="23"/>
        <v>No</v>
      </c>
      <c r="Q157" t="str">
        <f t="shared" si="24"/>
        <v>Yes</v>
      </c>
      <c r="R157" t="str">
        <f t="shared" si="25"/>
        <v>BTTS No Match</v>
      </c>
      <c r="S157" t="str">
        <f t="shared" si="26"/>
        <v>Goals No Match</v>
      </c>
      <c r="T157" t="str">
        <f t="shared" si="27"/>
        <v>H</v>
      </c>
      <c r="U157" t="str">
        <f t="shared" si="28"/>
        <v>D</v>
      </c>
      <c r="V157" t="str">
        <f t="shared" si="29"/>
        <v>Result No Match</v>
      </c>
    </row>
    <row r="158" spans="1:22" x14ac:dyDescent="0.25">
      <c r="A158">
        <v>190903</v>
      </c>
      <c r="B158">
        <v>16</v>
      </c>
      <c r="C158" t="s">
        <v>81</v>
      </c>
      <c r="D158" t="s">
        <v>54</v>
      </c>
      <c r="E158" t="s">
        <v>20</v>
      </c>
      <c r="F158" t="s">
        <v>47</v>
      </c>
      <c r="G158">
        <v>1.418747835</v>
      </c>
      <c r="H158">
        <v>0.72576687200000001</v>
      </c>
      <c r="I158">
        <v>1</v>
      </c>
      <c r="J158">
        <v>0</v>
      </c>
      <c r="K158">
        <f t="shared" si="20"/>
        <v>1</v>
      </c>
      <c r="L158">
        <f t="shared" si="21"/>
        <v>1</v>
      </c>
      <c r="O158" t="str">
        <f t="shared" si="22"/>
        <v>False</v>
      </c>
      <c r="P158" t="str">
        <f t="shared" si="23"/>
        <v>No</v>
      </c>
      <c r="Q158" t="str">
        <f t="shared" si="24"/>
        <v>Yes</v>
      </c>
      <c r="R158" t="str">
        <f t="shared" si="25"/>
        <v>BTTS No Match</v>
      </c>
      <c r="S158" t="str">
        <f t="shared" si="26"/>
        <v>Goals No Match</v>
      </c>
      <c r="T158" t="str">
        <f t="shared" si="27"/>
        <v>D</v>
      </c>
      <c r="U158" t="str">
        <f t="shared" si="28"/>
        <v>D</v>
      </c>
      <c r="V158" t="str">
        <f t="shared" si="29"/>
        <v>Result Match</v>
      </c>
    </row>
    <row r="159" spans="1:22" x14ac:dyDescent="0.25">
      <c r="A159">
        <v>190904</v>
      </c>
      <c r="B159">
        <v>16</v>
      </c>
      <c r="C159" t="s">
        <v>81</v>
      </c>
      <c r="D159" t="s">
        <v>60</v>
      </c>
      <c r="E159" t="s">
        <v>29</v>
      </c>
      <c r="F159" t="s">
        <v>31</v>
      </c>
      <c r="G159">
        <v>1.21274463</v>
      </c>
      <c r="H159">
        <v>1.7425168719999999</v>
      </c>
      <c r="I159">
        <v>1</v>
      </c>
      <c r="J159">
        <v>1</v>
      </c>
      <c r="K159">
        <f t="shared" si="20"/>
        <v>1</v>
      </c>
      <c r="L159">
        <f t="shared" si="21"/>
        <v>2</v>
      </c>
      <c r="O159" t="str">
        <f t="shared" si="22"/>
        <v>False</v>
      </c>
      <c r="P159" t="str">
        <f t="shared" si="23"/>
        <v>No</v>
      </c>
      <c r="Q159" t="str">
        <f t="shared" si="24"/>
        <v>Yes</v>
      </c>
      <c r="R159" t="str">
        <f t="shared" si="25"/>
        <v>BTTS No Match</v>
      </c>
      <c r="S159" t="str">
        <f t="shared" si="26"/>
        <v>Goals No Match</v>
      </c>
      <c r="T159" t="str">
        <f t="shared" si="27"/>
        <v>A</v>
      </c>
      <c r="U159" t="str">
        <f t="shared" si="28"/>
        <v>D</v>
      </c>
      <c r="V159" t="str">
        <f t="shared" si="29"/>
        <v>Result No Match</v>
      </c>
    </row>
    <row r="160" spans="1:22" x14ac:dyDescent="0.25">
      <c r="A160">
        <v>190905</v>
      </c>
      <c r="B160">
        <v>16</v>
      </c>
      <c r="C160" t="s">
        <v>81</v>
      </c>
      <c r="D160" t="s">
        <v>56</v>
      </c>
      <c r="E160" t="s">
        <v>26</v>
      </c>
      <c r="F160" t="s">
        <v>28</v>
      </c>
      <c r="G160">
        <v>1.639867022</v>
      </c>
      <c r="H160">
        <v>0.57398452899999997</v>
      </c>
      <c r="I160">
        <v>1</v>
      </c>
      <c r="J160">
        <v>0</v>
      </c>
      <c r="K160">
        <f t="shared" si="20"/>
        <v>2</v>
      </c>
      <c r="L160">
        <f t="shared" si="21"/>
        <v>1</v>
      </c>
      <c r="O160" t="str">
        <f t="shared" si="22"/>
        <v>False</v>
      </c>
      <c r="P160" t="str">
        <f t="shared" si="23"/>
        <v>No</v>
      </c>
      <c r="Q160" t="str">
        <f t="shared" si="24"/>
        <v>Yes</v>
      </c>
      <c r="R160" t="str">
        <f t="shared" si="25"/>
        <v>BTTS No Match</v>
      </c>
      <c r="S160" t="str">
        <f t="shared" si="26"/>
        <v>Goals No Match</v>
      </c>
      <c r="T160" t="str">
        <f t="shared" si="27"/>
        <v>H</v>
      </c>
      <c r="U160" t="str">
        <f t="shared" si="28"/>
        <v>D</v>
      </c>
      <c r="V160" t="str">
        <f t="shared" si="29"/>
        <v>Result No Match</v>
      </c>
    </row>
    <row r="161" spans="1:22" x14ac:dyDescent="0.25">
      <c r="A161">
        <v>190906</v>
      </c>
      <c r="B161">
        <v>16</v>
      </c>
      <c r="C161" t="s">
        <v>81</v>
      </c>
      <c r="D161" t="s">
        <v>38</v>
      </c>
      <c r="E161" t="s">
        <v>39</v>
      </c>
      <c r="F161" t="s">
        <v>16</v>
      </c>
      <c r="G161">
        <v>3.4322261900000002</v>
      </c>
      <c r="H161">
        <v>0.38467748899999998</v>
      </c>
      <c r="I161">
        <v>3</v>
      </c>
      <c r="J161">
        <v>0</v>
      </c>
      <c r="K161">
        <f t="shared" si="20"/>
        <v>3</v>
      </c>
      <c r="L161">
        <f t="shared" si="21"/>
        <v>0</v>
      </c>
      <c r="O161" t="str">
        <f t="shared" si="22"/>
        <v>False</v>
      </c>
      <c r="P161" t="str">
        <f t="shared" si="23"/>
        <v>No</v>
      </c>
      <c r="Q161" t="str">
        <f t="shared" si="24"/>
        <v>No</v>
      </c>
      <c r="R161" t="str">
        <f t="shared" si="25"/>
        <v>BTTS Match</v>
      </c>
      <c r="S161" t="str">
        <f t="shared" si="26"/>
        <v>Goals No Match</v>
      </c>
      <c r="T161" t="str">
        <f t="shared" si="27"/>
        <v>H</v>
      </c>
      <c r="U161" t="str">
        <f t="shared" si="28"/>
        <v>D</v>
      </c>
      <c r="V161" t="str">
        <f t="shared" si="29"/>
        <v>Result No Match</v>
      </c>
    </row>
    <row r="162" spans="1:22" x14ac:dyDescent="0.25">
      <c r="A162">
        <v>190907</v>
      </c>
      <c r="B162">
        <v>16</v>
      </c>
      <c r="C162" t="s">
        <v>81</v>
      </c>
      <c r="D162" t="s">
        <v>34</v>
      </c>
      <c r="E162" t="s">
        <v>35</v>
      </c>
      <c r="F162" t="s">
        <v>32</v>
      </c>
      <c r="G162">
        <v>0.85234751499999994</v>
      </c>
      <c r="H162">
        <v>1.880902597</v>
      </c>
      <c r="I162">
        <v>0</v>
      </c>
      <c r="J162">
        <v>1</v>
      </c>
      <c r="K162">
        <f t="shared" si="20"/>
        <v>1</v>
      </c>
      <c r="L162">
        <f t="shared" si="21"/>
        <v>2</v>
      </c>
      <c r="O162" t="str">
        <f t="shared" si="22"/>
        <v>False</v>
      </c>
      <c r="P162" t="str">
        <f t="shared" si="23"/>
        <v>No</v>
      </c>
      <c r="Q162" t="str">
        <f t="shared" si="24"/>
        <v>Yes</v>
      </c>
      <c r="R162" t="str">
        <f t="shared" si="25"/>
        <v>BTTS No Match</v>
      </c>
      <c r="S162" t="str">
        <f t="shared" si="26"/>
        <v>Goals No Match</v>
      </c>
      <c r="T162" t="str">
        <f t="shared" si="27"/>
        <v>A</v>
      </c>
      <c r="U162" t="str">
        <f t="shared" si="28"/>
        <v>D</v>
      </c>
      <c r="V162" t="str">
        <f t="shared" si="29"/>
        <v>Result No Match</v>
      </c>
    </row>
    <row r="163" spans="1:22" x14ac:dyDescent="0.25">
      <c r="A163">
        <v>190908</v>
      </c>
      <c r="B163">
        <v>17</v>
      </c>
      <c r="C163" s="1">
        <v>44228.625</v>
      </c>
      <c r="D163" t="s">
        <v>42</v>
      </c>
      <c r="E163" t="s">
        <v>43</v>
      </c>
      <c r="F163" t="s">
        <v>47</v>
      </c>
      <c r="G163">
        <v>1.4139999999999999</v>
      </c>
      <c r="H163">
        <v>3.3860000000000001</v>
      </c>
      <c r="I163">
        <v>1</v>
      </c>
      <c r="J163">
        <v>3</v>
      </c>
      <c r="K163">
        <f t="shared" si="20"/>
        <v>1</v>
      </c>
      <c r="L163">
        <f t="shared" si="21"/>
        <v>3</v>
      </c>
      <c r="O163" t="str">
        <f t="shared" si="22"/>
        <v>False</v>
      </c>
      <c r="P163" t="str">
        <f t="shared" si="23"/>
        <v>No</v>
      </c>
      <c r="Q163" t="str">
        <f t="shared" si="24"/>
        <v>Yes</v>
      </c>
      <c r="R163" t="str">
        <f t="shared" si="25"/>
        <v>BTTS No Match</v>
      </c>
      <c r="S163" t="str">
        <f t="shared" si="26"/>
        <v>Goals No Match</v>
      </c>
      <c r="T163" t="str">
        <f t="shared" si="27"/>
        <v>A</v>
      </c>
      <c r="U163" t="str">
        <f t="shared" si="28"/>
        <v>D</v>
      </c>
      <c r="V163" t="str">
        <f t="shared" si="29"/>
        <v>Result No Match</v>
      </c>
    </row>
    <row r="164" spans="1:22" x14ac:dyDescent="0.25">
      <c r="A164">
        <v>190909</v>
      </c>
      <c r="B164">
        <v>17</v>
      </c>
      <c r="C164" s="1">
        <v>44228.625</v>
      </c>
      <c r="D164" t="s">
        <v>18</v>
      </c>
      <c r="E164" t="s">
        <v>19</v>
      </c>
      <c r="F164" t="s">
        <v>16</v>
      </c>
      <c r="G164">
        <v>1.6773531749999999</v>
      </c>
      <c r="H164">
        <v>0.76920165900000004</v>
      </c>
      <c r="I164">
        <v>1</v>
      </c>
      <c r="J164">
        <v>0</v>
      </c>
      <c r="K164">
        <f t="shared" si="20"/>
        <v>2</v>
      </c>
      <c r="L164">
        <f t="shared" si="21"/>
        <v>1</v>
      </c>
      <c r="O164" t="str">
        <f t="shared" si="22"/>
        <v>False</v>
      </c>
      <c r="P164" t="str">
        <f t="shared" si="23"/>
        <v>No</v>
      </c>
      <c r="Q164" t="str">
        <f t="shared" si="24"/>
        <v>Yes</v>
      </c>
      <c r="R164" t="str">
        <f t="shared" si="25"/>
        <v>BTTS No Match</v>
      </c>
      <c r="S164" t="str">
        <f t="shared" si="26"/>
        <v>Goals No Match</v>
      </c>
      <c r="T164" t="str">
        <f t="shared" si="27"/>
        <v>H</v>
      </c>
      <c r="U164" t="str">
        <f t="shared" si="28"/>
        <v>D</v>
      </c>
      <c r="V164" t="str">
        <f t="shared" si="29"/>
        <v>Result No Match</v>
      </c>
    </row>
    <row r="165" spans="1:22" x14ac:dyDescent="0.25">
      <c r="A165">
        <v>190910</v>
      </c>
      <c r="B165">
        <v>17</v>
      </c>
      <c r="C165" s="1">
        <v>44228.625</v>
      </c>
      <c r="D165" t="s">
        <v>62</v>
      </c>
      <c r="E165" t="s">
        <v>44</v>
      </c>
      <c r="F165" t="s">
        <v>22</v>
      </c>
      <c r="G165">
        <v>1.9986349210000001</v>
      </c>
      <c r="H165">
        <v>0.68532142900000004</v>
      </c>
      <c r="I165">
        <v>1</v>
      </c>
      <c r="J165">
        <v>0</v>
      </c>
      <c r="K165">
        <f t="shared" si="20"/>
        <v>2</v>
      </c>
      <c r="L165">
        <f t="shared" si="21"/>
        <v>1</v>
      </c>
      <c r="O165" t="str">
        <f t="shared" si="22"/>
        <v>False</v>
      </c>
      <c r="P165" t="str">
        <f t="shared" si="23"/>
        <v>No</v>
      </c>
      <c r="Q165" t="str">
        <f t="shared" si="24"/>
        <v>Yes</v>
      </c>
      <c r="R165" t="str">
        <f t="shared" si="25"/>
        <v>BTTS No Match</v>
      </c>
      <c r="S165" t="str">
        <f t="shared" si="26"/>
        <v>Goals No Match</v>
      </c>
      <c r="T165" t="str">
        <f t="shared" si="27"/>
        <v>H</v>
      </c>
      <c r="U165" t="str">
        <f t="shared" si="28"/>
        <v>D</v>
      </c>
      <c r="V165" t="str">
        <f t="shared" si="29"/>
        <v>Result No Match</v>
      </c>
    </row>
    <row r="166" spans="1:22" x14ac:dyDescent="0.25">
      <c r="A166">
        <v>190911</v>
      </c>
      <c r="B166">
        <v>17</v>
      </c>
      <c r="C166" s="1">
        <v>44228.625</v>
      </c>
      <c r="D166" t="s">
        <v>24</v>
      </c>
      <c r="E166" t="s">
        <v>25</v>
      </c>
      <c r="F166" t="s">
        <v>46</v>
      </c>
      <c r="G166">
        <v>0.331471501</v>
      </c>
      <c r="H166">
        <v>0.66991009000000001</v>
      </c>
      <c r="I166">
        <v>0</v>
      </c>
      <c r="J166">
        <v>0</v>
      </c>
      <c r="K166">
        <f t="shared" si="20"/>
        <v>0</v>
      </c>
      <c r="L166">
        <f t="shared" si="21"/>
        <v>1</v>
      </c>
      <c r="O166" t="str">
        <f t="shared" si="22"/>
        <v>False</v>
      </c>
      <c r="P166" t="str">
        <f t="shared" si="23"/>
        <v>No</v>
      </c>
      <c r="Q166" t="str">
        <f t="shared" si="24"/>
        <v>No</v>
      </c>
      <c r="R166" t="str">
        <f t="shared" si="25"/>
        <v>BTTS Match</v>
      </c>
      <c r="S166" t="str">
        <f t="shared" si="26"/>
        <v>Goals No Match</v>
      </c>
      <c r="T166" t="str">
        <f t="shared" si="27"/>
        <v>A</v>
      </c>
      <c r="U166" t="str">
        <f t="shared" si="28"/>
        <v>D</v>
      </c>
      <c r="V166" t="str">
        <f t="shared" si="29"/>
        <v>Result No Match</v>
      </c>
    </row>
    <row r="167" spans="1:22" x14ac:dyDescent="0.25">
      <c r="A167">
        <v>190912</v>
      </c>
      <c r="B167">
        <v>17</v>
      </c>
      <c r="C167" s="1">
        <v>44228.625</v>
      </c>
      <c r="D167" t="s">
        <v>49</v>
      </c>
      <c r="E167" t="s">
        <v>40</v>
      </c>
      <c r="F167" t="s">
        <v>28</v>
      </c>
      <c r="G167">
        <v>2.5839079119999999</v>
      </c>
      <c r="H167">
        <v>0.34957850499999998</v>
      </c>
      <c r="I167">
        <v>2</v>
      </c>
      <c r="J167">
        <v>0</v>
      </c>
      <c r="K167">
        <f t="shared" si="20"/>
        <v>3</v>
      </c>
      <c r="L167">
        <f t="shared" si="21"/>
        <v>0</v>
      </c>
      <c r="O167" t="str">
        <f t="shared" si="22"/>
        <v>False</v>
      </c>
      <c r="P167" t="str">
        <f t="shared" si="23"/>
        <v>No</v>
      </c>
      <c r="Q167" t="str">
        <f t="shared" si="24"/>
        <v>No</v>
      </c>
      <c r="R167" t="str">
        <f t="shared" si="25"/>
        <v>BTTS Match</v>
      </c>
      <c r="S167" t="str">
        <f t="shared" si="26"/>
        <v>Goals No Match</v>
      </c>
      <c r="T167" t="str">
        <f t="shared" si="27"/>
        <v>H</v>
      </c>
      <c r="U167" t="str">
        <f t="shared" si="28"/>
        <v>D</v>
      </c>
      <c r="V167" t="str">
        <f t="shared" si="29"/>
        <v>Result No Match</v>
      </c>
    </row>
    <row r="168" spans="1:22" x14ac:dyDescent="0.25">
      <c r="A168">
        <v>190913</v>
      </c>
      <c r="B168">
        <v>17</v>
      </c>
      <c r="C168" s="1">
        <v>44228.625</v>
      </c>
      <c r="D168" t="s">
        <v>54</v>
      </c>
      <c r="E168" t="s">
        <v>20</v>
      </c>
      <c r="F168" t="s">
        <v>23</v>
      </c>
      <c r="G168">
        <v>1.1527720340000001</v>
      </c>
      <c r="H168">
        <v>0.12774908400000001</v>
      </c>
      <c r="I168">
        <v>1</v>
      </c>
      <c r="J168">
        <v>0</v>
      </c>
      <c r="K168">
        <f t="shared" si="20"/>
        <v>1</v>
      </c>
      <c r="L168">
        <f t="shared" si="21"/>
        <v>0</v>
      </c>
      <c r="O168" t="str">
        <f t="shared" si="22"/>
        <v>False</v>
      </c>
      <c r="P168" t="str">
        <f t="shared" si="23"/>
        <v>No</v>
      </c>
      <c r="Q168" t="str">
        <f t="shared" si="24"/>
        <v>No</v>
      </c>
      <c r="R168" t="str">
        <f t="shared" si="25"/>
        <v>BTTS Match</v>
      </c>
      <c r="S168" t="str">
        <f t="shared" si="26"/>
        <v>Goals No Match</v>
      </c>
      <c r="T168" t="str">
        <f t="shared" si="27"/>
        <v>H</v>
      </c>
      <c r="U168" t="str">
        <f t="shared" si="28"/>
        <v>D</v>
      </c>
      <c r="V168" t="str">
        <f t="shared" si="29"/>
        <v>Result No Match</v>
      </c>
    </row>
    <row r="169" spans="1:22" x14ac:dyDescent="0.25">
      <c r="A169">
        <v>190914</v>
      </c>
      <c r="B169">
        <v>17</v>
      </c>
      <c r="C169" s="1">
        <v>44228.625</v>
      </c>
      <c r="D169" t="s">
        <v>60</v>
      </c>
      <c r="E169" t="s">
        <v>29</v>
      </c>
      <c r="F169" t="s">
        <v>36</v>
      </c>
      <c r="G169">
        <v>1.781497294</v>
      </c>
      <c r="H169">
        <v>1.3333653009999999</v>
      </c>
      <c r="I169">
        <v>1</v>
      </c>
      <c r="J169">
        <v>1</v>
      </c>
      <c r="K169">
        <f t="shared" si="20"/>
        <v>2</v>
      </c>
      <c r="L169">
        <f t="shared" si="21"/>
        <v>1</v>
      </c>
      <c r="O169" t="str">
        <f t="shared" si="22"/>
        <v>False</v>
      </c>
      <c r="P169" t="str">
        <f t="shared" si="23"/>
        <v>No</v>
      </c>
      <c r="Q169" t="str">
        <f t="shared" si="24"/>
        <v>Yes</v>
      </c>
      <c r="R169" t="str">
        <f t="shared" si="25"/>
        <v>BTTS No Match</v>
      </c>
      <c r="S169" t="str">
        <f t="shared" si="26"/>
        <v>Goals No Match</v>
      </c>
      <c r="T169" t="str">
        <f t="shared" si="27"/>
        <v>H</v>
      </c>
      <c r="U169" t="str">
        <f t="shared" si="28"/>
        <v>D</v>
      </c>
      <c r="V169" t="str">
        <f t="shared" si="29"/>
        <v>Result No Match</v>
      </c>
    </row>
    <row r="170" spans="1:22" x14ac:dyDescent="0.25">
      <c r="A170">
        <v>190915</v>
      </c>
      <c r="B170">
        <v>17</v>
      </c>
      <c r="C170" s="1">
        <v>44228.625</v>
      </c>
      <c r="D170" t="s">
        <v>56</v>
      </c>
      <c r="E170" t="s">
        <v>26</v>
      </c>
      <c r="F170" t="s">
        <v>31</v>
      </c>
      <c r="G170">
        <v>1.081388389</v>
      </c>
      <c r="H170">
        <v>1.670096376</v>
      </c>
      <c r="I170">
        <v>1</v>
      </c>
      <c r="J170">
        <v>1</v>
      </c>
      <c r="K170">
        <f t="shared" si="20"/>
        <v>1</v>
      </c>
      <c r="L170">
        <f t="shared" si="21"/>
        <v>2</v>
      </c>
      <c r="O170" t="str">
        <f t="shared" si="22"/>
        <v>False</v>
      </c>
      <c r="P170" t="str">
        <f t="shared" si="23"/>
        <v>No</v>
      </c>
      <c r="Q170" t="str">
        <f t="shared" si="24"/>
        <v>Yes</v>
      </c>
      <c r="R170" t="str">
        <f t="shared" si="25"/>
        <v>BTTS No Match</v>
      </c>
      <c r="S170" t="str">
        <f t="shared" si="26"/>
        <v>Goals No Match</v>
      </c>
      <c r="T170" t="str">
        <f t="shared" si="27"/>
        <v>A</v>
      </c>
      <c r="U170" t="str">
        <f t="shared" si="28"/>
        <v>D</v>
      </c>
      <c r="V170" t="str">
        <f t="shared" si="29"/>
        <v>Result No Match</v>
      </c>
    </row>
    <row r="171" spans="1:22" x14ac:dyDescent="0.25">
      <c r="A171">
        <v>190916</v>
      </c>
      <c r="B171">
        <v>17</v>
      </c>
      <c r="C171" s="1">
        <v>44228.625</v>
      </c>
      <c r="D171" t="s">
        <v>38</v>
      </c>
      <c r="E171" t="s">
        <v>39</v>
      </c>
      <c r="F171" t="s">
        <v>32</v>
      </c>
      <c r="G171">
        <v>1.392625056</v>
      </c>
      <c r="H171">
        <v>1.3879075649999999</v>
      </c>
      <c r="I171">
        <v>1</v>
      </c>
      <c r="J171">
        <v>1</v>
      </c>
      <c r="K171">
        <f t="shared" si="20"/>
        <v>1</v>
      </c>
      <c r="L171">
        <f t="shared" si="21"/>
        <v>1</v>
      </c>
      <c r="O171" t="str">
        <f t="shared" si="22"/>
        <v>False</v>
      </c>
      <c r="P171" t="str">
        <f t="shared" si="23"/>
        <v>No</v>
      </c>
      <c r="Q171" t="str">
        <f t="shared" si="24"/>
        <v>Yes</v>
      </c>
      <c r="R171" t="str">
        <f t="shared" si="25"/>
        <v>BTTS No Match</v>
      </c>
      <c r="S171" t="str">
        <f t="shared" si="26"/>
        <v>Goals No Match</v>
      </c>
      <c r="T171" t="str">
        <f t="shared" si="27"/>
        <v>D</v>
      </c>
      <c r="U171" t="str">
        <f t="shared" si="28"/>
        <v>D</v>
      </c>
      <c r="V171" t="str">
        <f t="shared" si="29"/>
        <v>Result Match</v>
      </c>
    </row>
    <row r="172" spans="1:22" x14ac:dyDescent="0.25">
      <c r="A172">
        <v>190917</v>
      </c>
      <c r="B172">
        <v>17</v>
      </c>
      <c r="C172" s="1">
        <v>44228.625</v>
      </c>
      <c r="D172" t="s">
        <v>34</v>
      </c>
      <c r="E172" t="s">
        <v>35</v>
      </c>
      <c r="F172" t="s">
        <v>17</v>
      </c>
      <c r="G172">
        <v>0.64017164800000004</v>
      </c>
      <c r="H172">
        <v>1.6079489950000001</v>
      </c>
      <c r="I172">
        <v>0</v>
      </c>
      <c r="J172">
        <v>1</v>
      </c>
      <c r="K172">
        <f t="shared" si="20"/>
        <v>1</v>
      </c>
      <c r="L172">
        <f t="shared" si="21"/>
        <v>2</v>
      </c>
      <c r="O172" t="str">
        <f t="shared" si="22"/>
        <v>False</v>
      </c>
      <c r="P172" t="str">
        <f t="shared" si="23"/>
        <v>No</v>
      </c>
      <c r="Q172" t="str">
        <f t="shared" si="24"/>
        <v>Yes</v>
      </c>
      <c r="R172" t="str">
        <f t="shared" si="25"/>
        <v>BTTS No Match</v>
      </c>
      <c r="S172" t="str">
        <f t="shared" si="26"/>
        <v>Goals No Match</v>
      </c>
      <c r="T172" t="str">
        <f t="shared" si="27"/>
        <v>A</v>
      </c>
      <c r="U172" t="str">
        <f t="shared" si="28"/>
        <v>D</v>
      </c>
      <c r="V172" t="str">
        <f t="shared" si="29"/>
        <v>Result No Match</v>
      </c>
    </row>
    <row r="173" spans="1:22" x14ac:dyDescent="0.25">
      <c r="A173">
        <v>190918</v>
      </c>
      <c r="B173">
        <v>18</v>
      </c>
      <c r="C173" s="1">
        <v>44531.822916666664</v>
      </c>
      <c r="D173" t="s">
        <v>58</v>
      </c>
      <c r="E173" t="s">
        <v>17</v>
      </c>
      <c r="F173" t="s">
        <v>25</v>
      </c>
      <c r="G173">
        <v>1.1073333329999999</v>
      </c>
      <c r="H173">
        <v>0.78914430000000002</v>
      </c>
      <c r="I173">
        <v>1</v>
      </c>
      <c r="J173">
        <v>0</v>
      </c>
      <c r="K173">
        <f t="shared" si="20"/>
        <v>1</v>
      </c>
      <c r="L173">
        <f t="shared" si="21"/>
        <v>1</v>
      </c>
      <c r="O173" t="str">
        <f t="shared" si="22"/>
        <v>False</v>
      </c>
      <c r="P173" t="str">
        <f t="shared" si="23"/>
        <v>No</v>
      </c>
      <c r="Q173" t="str">
        <f t="shared" si="24"/>
        <v>Yes</v>
      </c>
      <c r="R173" t="str">
        <f t="shared" si="25"/>
        <v>BTTS No Match</v>
      </c>
      <c r="S173" t="str">
        <f t="shared" si="26"/>
        <v>Goals No Match</v>
      </c>
      <c r="T173" t="str">
        <f t="shared" si="27"/>
        <v>D</v>
      </c>
      <c r="U173" t="str">
        <f t="shared" si="28"/>
        <v>D</v>
      </c>
      <c r="V173" t="str">
        <f t="shared" si="29"/>
        <v>Result Match</v>
      </c>
    </row>
    <row r="174" spans="1:22" x14ac:dyDescent="0.25">
      <c r="A174">
        <v>190919</v>
      </c>
      <c r="B174">
        <v>18</v>
      </c>
      <c r="C174" s="1">
        <v>44531.822916666664</v>
      </c>
      <c r="D174" t="s">
        <v>59</v>
      </c>
      <c r="E174" t="s">
        <v>23</v>
      </c>
      <c r="F174" t="s">
        <v>39</v>
      </c>
      <c r="G174">
        <v>1.84718512</v>
      </c>
      <c r="H174">
        <v>0.85582803299999999</v>
      </c>
      <c r="I174">
        <v>1</v>
      </c>
      <c r="J174">
        <v>0</v>
      </c>
      <c r="K174">
        <f t="shared" si="20"/>
        <v>2</v>
      </c>
      <c r="L174">
        <f t="shared" si="21"/>
        <v>1</v>
      </c>
      <c r="O174" t="str">
        <f t="shared" si="22"/>
        <v>False</v>
      </c>
      <c r="P174" t="str">
        <f t="shared" si="23"/>
        <v>No</v>
      </c>
      <c r="Q174" t="str">
        <f t="shared" si="24"/>
        <v>Yes</v>
      </c>
      <c r="R174" t="str">
        <f t="shared" si="25"/>
        <v>BTTS No Match</v>
      </c>
      <c r="S174" t="str">
        <f t="shared" si="26"/>
        <v>Goals No Match</v>
      </c>
      <c r="T174" t="str">
        <f t="shared" si="27"/>
        <v>H</v>
      </c>
      <c r="U174" t="str">
        <f t="shared" si="28"/>
        <v>D</v>
      </c>
      <c r="V174" t="str">
        <f t="shared" si="29"/>
        <v>Result No Match</v>
      </c>
    </row>
    <row r="175" spans="1:22" x14ac:dyDescent="0.25">
      <c r="A175">
        <v>190920</v>
      </c>
      <c r="B175">
        <v>18</v>
      </c>
      <c r="C175" s="1">
        <v>44531.822916666664</v>
      </c>
      <c r="D175" t="s">
        <v>15</v>
      </c>
      <c r="E175" t="s">
        <v>16</v>
      </c>
      <c r="F175" t="s">
        <v>20</v>
      </c>
      <c r="G175">
        <v>1.8925000000000001</v>
      </c>
      <c r="H175">
        <v>2.205398352</v>
      </c>
      <c r="I175">
        <v>1</v>
      </c>
      <c r="J175">
        <v>2</v>
      </c>
      <c r="K175">
        <f t="shared" si="20"/>
        <v>2</v>
      </c>
      <c r="L175">
        <f t="shared" si="21"/>
        <v>2</v>
      </c>
      <c r="O175" t="str">
        <f t="shared" si="22"/>
        <v>False</v>
      </c>
      <c r="P175" t="str">
        <f t="shared" si="23"/>
        <v>No</v>
      </c>
      <c r="Q175" t="str">
        <f t="shared" si="24"/>
        <v>Yes</v>
      </c>
      <c r="R175" t="str">
        <f t="shared" si="25"/>
        <v>BTTS No Match</v>
      </c>
      <c r="S175" t="str">
        <f t="shared" si="26"/>
        <v>Goals No Match</v>
      </c>
      <c r="T175" t="str">
        <f t="shared" si="27"/>
        <v>D</v>
      </c>
      <c r="U175" t="str">
        <f t="shared" si="28"/>
        <v>D</v>
      </c>
      <c r="V175" t="str">
        <f t="shared" si="29"/>
        <v>Result Match</v>
      </c>
    </row>
    <row r="176" spans="1:22" x14ac:dyDescent="0.25">
      <c r="A176">
        <v>190921</v>
      </c>
      <c r="B176">
        <v>18</v>
      </c>
      <c r="C176" s="1">
        <v>44531.822916666664</v>
      </c>
      <c r="D176" t="s">
        <v>51</v>
      </c>
      <c r="E176" t="s">
        <v>32</v>
      </c>
      <c r="F176" t="s">
        <v>26</v>
      </c>
      <c r="G176">
        <v>1.1517214170000001</v>
      </c>
      <c r="H176">
        <v>0.118758922</v>
      </c>
      <c r="I176">
        <v>1</v>
      </c>
      <c r="J176">
        <v>0</v>
      </c>
      <c r="K176">
        <f t="shared" si="20"/>
        <v>1</v>
      </c>
      <c r="L176">
        <f t="shared" si="21"/>
        <v>0</v>
      </c>
      <c r="O176" t="str">
        <f t="shared" si="22"/>
        <v>False</v>
      </c>
      <c r="P176" t="str">
        <f t="shared" si="23"/>
        <v>No</v>
      </c>
      <c r="Q176" t="str">
        <f t="shared" si="24"/>
        <v>No</v>
      </c>
      <c r="R176" t="str">
        <f t="shared" si="25"/>
        <v>BTTS Match</v>
      </c>
      <c r="S176" t="str">
        <f t="shared" si="26"/>
        <v>Goals No Match</v>
      </c>
      <c r="T176" t="str">
        <f t="shared" si="27"/>
        <v>H</v>
      </c>
      <c r="U176" t="str">
        <f t="shared" si="28"/>
        <v>D</v>
      </c>
      <c r="V176" t="str">
        <f t="shared" si="29"/>
        <v>Result No Match</v>
      </c>
    </row>
    <row r="177" spans="1:22" x14ac:dyDescent="0.25">
      <c r="A177">
        <v>190922</v>
      </c>
      <c r="B177">
        <v>18</v>
      </c>
      <c r="C177" s="1">
        <v>44531.822916666664</v>
      </c>
      <c r="D177" t="s">
        <v>52</v>
      </c>
      <c r="E177" t="s">
        <v>36</v>
      </c>
      <c r="F177" t="s">
        <v>44</v>
      </c>
      <c r="G177">
        <v>1.7231771840000001</v>
      </c>
      <c r="H177">
        <v>1.893739316</v>
      </c>
      <c r="I177">
        <v>1</v>
      </c>
      <c r="J177">
        <v>1</v>
      </c>
      <c r="K177">
        <f t="shared" si="20"/>
        <v>2</v>
      </c>
      <c r="L177">
        <f t="shared" si="21"/>
        <v>2</v>
      </c>
      <c r="O177" t="str">
        <f t="shared" si="22"/>
        <v>False</v>
      </c>
      <c r="P177" t="str">
        <f t="shared" si="23"/>
        <v>No</v>
      </c>
      <c r="Q177" t="str">
        <f t="shared" si="24"/>
        <v>Yes</v>
      </c>
      <c r="R177" t="str">
        <f t="shared" si="25"/>
        <v>BTTS No Match</v>
      </c>
      <c r="S177" t="str">
        <f t="shared" si="26"/>
        <v>Goals No Match</v>
      </c>
      <c r="T177" t="str">
        <f t="shared" si="27"/>
        <v>D</v>
      </c>
      <c r="U177" t="str">
        <f t="shared" si="28"/>
        <v>D</v>
      </c>
      <c r="V177" t="str">
        <f t="shared" si="29"/>
        <v>Result Match</v>
      </c>
    </row>
    <row r="178" spans="1:22" x14ac:dyDescent="0.25">
      <c r="A178">
        <v>190923</v>
      </c>
      <c r="B178">
        <v>18</v>
      </c>
      <c r="C178" s="1">
        <v>44531.822916666664</v>
      </c>
      <c r="D178" t="s">
        <v>45</v>
      </c>
      <c r="E178" t="s">
        <v>46</v>
      </c>
      <c r="F178" t="s">
        <v>29</v>
      </c>
      <c r="G178">
        <v>1.1977864359999999</v>
      </c>
      <c r="H178">
        <v>1.1295656569999999</v>
      </c>
      <c r="I178">
        <v>1</v>
      </c>
      <c r="J178">
        <v>1</v>
      </c>
      <c r="K178">
        <f t="shared" si="20"/>
        <v>1</v>
      </c>
      <c r="L178">
        <f t="shared" si="21"/>
        <v>1</v>
      </c>
      <c r="O178" t="str">
        <f t="shared" si="22"/>
        <v>False</v>
      </c>
      <c r="P178" t="str">
        <f t="shared" si="23"/>
        <v>No</v>
      </c>
      <c r="Q178" t="str">
        <f t="shared" si="24"/>
        <v>Yes</v>
      </c>
      <c r="R178" t="str">
        <f t="shared" si="25"/>
        <v>BTTS No Match</v>
      </c>
      <c r="S178" t="str">
        <f t="shared" si="26"/>
        <v>Goals No Match</v>
      </c>
      <c r="T178" t="str">
        <f t="shared" si="27"/>
        <v>D</v>
      </c>
      <c r="U178" t="str">
        <f t="shared" si="28"/>
        <v>D</v>
      </c>
      <c r="V178" t="str">
        <f t="shared" si="29"/>
        <v>Result Match</v>
      </c>
    </row>
    <row r="179" spans="1:22" x14ac:dyDescent="0.25">
      <c r="A179">
        <v>190924</v>
      </c>
      <c r="B179">
        <v>18</v>
      </c>
      <c r="C179" s="1">
        <v>44531.822916666664</v>
      </c>
      <c r="D179" t="s">
        <v>27</v>
      </c>
      <c r="E179" t="s">
        <v>28</v>
      </c>
      <c r="F179" t="s">
        <v>35</v>
      </c>
      <c r="G179">
        <v>1.2671937230000001</v>
      </c>
      <c r="H179">
        <v>1.153448413</v>
      </c>
      <c r="I179">
        <v>1</v>
      </c>
      <c r="J179">
        <v>1</v>
      </c>
      <c r="K179">
        <f t="shared" si="20"/>
        <v>1</v>
      </c>
      <c r="L179">
        <f t="shared" si="21"/>
        <v>1</v>
      </c>
      <c r="O179" t="str">
        <f t="shared" si="22"/>
        <v>False</v>
      </c>
      <c r="P179" t="str">
        <f t="shared" si="23"/>
        <v>No</v>
      </c>
      <c r="Q179" t="str">
        <f t="shared" si="24"/>
        <v>Yes</v>
      </c>
      <c r="R179" t="str">
        <f t="shared" si="25"/>
        <v>BTTS No Match</v>
      </c>
      <c r="S179" t="str">
        <f t="shared" si="26"/>
        <v>Goals No Match</v>
      </c>
      <c r="T179" t="str">
        <f t="shared" si="27"/>
        <v>D</v>
      </c>
      <c r="U179" t="str">
        <f t="shared" si="28"/>
        <v>D</v>
      </c>
      <c r="V179" t="str">
        <f t="shared" si="29"/>
        <v>Result Match</v>
      </c>
    </row>
    <row r="180" spans="1:22" x14ac:dyDescent="0.25">
      <c r="A180">
        <v>190925</v>
      </c>
      <c r="B180">
        <v>18</v>
      </c>
      <c r="C180" s="1">
        <v>44531.822916666664</v>
      </c>
      <c r="D180" t="s">
        <v>64</v>
      </c>
      <c r="E180" t="s">
        <v>47</v>
      </c>
      <c r="F180" t="s">
        <v>40</v>
      </c>
      <c r="G180">
        <v>2.0387005770000002</v>
      </c>
      <c r="H180">
        <v>0.99201712200000003</v>
      </c>
      <c r="I180">
        <v>2</v>
      </c>
      <c r="J180">
        <v>0</v>
      </c>
      <c r="K180">
        <f t="shared" si="20"/>
        <v>2</v>
      </c>
      <c r="L180">
        <f t="shared" si="21"/>
        <v>1</v>
      </c>
      <c r="O180" t="str">
        <f t="shared" si="22"/>
        <v>False</v>
      </c>
      <c r="P180" t="str">
        <f t="shared" si="23"/>
        <v>No</v>
      </c>
      <c r="Q180" t="str">
        <f t="shared" si="24"/>
        <v>Yes</v>
      </c>
      <c r="R180" t="str">
        <f t="shared" si="25"/>
        <v>BTTS No Match</v>
      </c>
      <c r="S180" t="str">
        <f t="shared" si="26"/>
        <v>Goals No Match</v>
      </c>
      <c r="T180" t="str">
        <f t="shared" si="27"/>
        <v>H</v>
      </c>
      <c r="U180" t="str">
        <f t="shared" si="28"/>
        <v>D</v>
      </c>
      <c r="V180" t="str">
        <f t="shared" si="29"/>
        <v>Result No Match</v>
      </c>
    </row>
    <row r="181" spans="1:22" x14ac:dyDescent="0.25">
      <c r="A181">
        <v>190926</v>
      </c>
      <c r="B181">
        <v>18</v>
      </c>
      <c r="C181" t="s">
        <v>82</v>
      </c>
      <c r="D181" t="s">
        <v>30</v>
      </c>
      <c r="E181" t="s">
        <v>31</v>
      </c>
      <c r="F181" t="s">
        <v>19</v>
      </c>
      <c r="G181">
        <v>1.44047619</v>
      </c>
      <c r="H181">
        <v>1.098309524</v>
      </c>
      <c r="I181">
        <v>1</v>
      </c>
      <c r="J181">
        <v>1</v>
      </c>
      <c r="K181">
        <f t="shared" si="20"/>
        <v>1</v>
      </c>
      <c r="L181">
        <f t="shared" si="21"/>
        <v>1</v>
      </c>
      <c r="O181" t="str">
        <f t="shared" si="22"/>
        <v>False</v>
      </c>
      <c r="P181" t="str">
        <f t="shared" si="23"/>
        <v>No</v>
      </c>
      <c r="Q181" t="str">
        <f t="shared" si="24"/>
        <v>Yes</v>
      </c>
      <c r="R181" t="str">
        <f t="shared" si="25"/>
        <v>BTTS No Match</v>
      </c>
      <c r="S181" t="str">
        <f t="shared" si="26"/>
        <v>Goals No Match</v>
      </c>
      <c r="T181" t="str">
        <f t="shared" si="27"/>
        <v>D</v>
      </c>
      <c r="U181" t="str">
        <f t="shared" si="28"/>
        <v>D</v>
      </c>
      <c r="V181" t="str">
        <f t="shared" si="29"/>
        <v>Result Match</v>
      </c>
    </row>
    <row r="182" spans="1:22" x14ac:dyDescent="0.25">
      <c r="A182">
        <v>190927</v>
      </c>
      <c r="B182">
        <v>18</v>
      </c>
      <c r="C182" t="s">
        <v>82</v>
      </c>
      <c r="D182" t="s">
        <v>21</v>
      </c>
      <c r="E182" t="s">
        <v>22</v>
      </c>
      <c r="F182" t="s">
        <v>43</v>
      </c>
      <c r="G182">
        <v>1.1108650790000001</v>
      </c>
      <c r="H182">
        <v>0.38842460299999998</v>
      </c>
      <c r="I182">
        <v>1</v>
      </c>
      <c r="J182">
        <v>0</v>
      </c>
      <c r="K182">
        <f t="shared" si="20"/>
        <v>1</v>
      </c>
      <c r="L182">
        <f t="shared" si="21"/>
        <v>0</v>
      </c>
      <c r="O182" t="str">
        <f t="shared" si="22"/>
        <v>False</v>
      </c>
      <c r="P182" t="str">
        <f t="shared" si="23"/>
        <v>No</v>
      </c>
      <c r="Q182" t="str">
        <f t="shared" si="24"/>
        <v>No</v>
      </c>
      <c r="R182" t="str">
        <f t="shared" si="25"/>
        <v>BTTS Match</v>
      </c>
      <c r="S182" t="str">
        <f t="shared" si="26"/>
        <v>Goals No Match</v>
      </c>
      <c r="T182" t="str">
        <f t="shared" si="27"/>
        <v>H</v>
      </c>
      <c r="U182" t="str">
        <f t="shared" si="28"/>
        <v>D</v>
      </c>
      <c r="V182" t="str">
        <f t="shared" si="29"/>
        <v>Result No Match</v>
      </c>
    </row>
    <row r="183" spans="1:22" x14ac:dyDescent="0.25">
      <c r="A183">
        <v>190928</v>
      </c>
      <c r="B183">
        <v>19</v>
      </c>
      <c r="C183" t="s">
        <v>83</v>
      </c>
      <c r="D183" t="s">
        <v>58</v>
      </c>
      <c r="E183" t="s">
        <v>17</v>
      </c>
      <c r="F183" t="s">
        <v>29</v>
      </c>
      <c r="G183">
        <v>1.895520731</v>
      </c>
      <c r="H183">
        <v>1.040003566</v>
      </c>
      <c r="I183">
        <v>1</v>
      </c>
      <c r="J183">
        <v>1</v>
      </c>
      <c r="K183">
        <f t="shared" si="20"/>
        <v>2</v>
      </c>
      <c r="L183">
        <f t="shared" si="21"/>
        <v>1</v>
      </c>
      <c r="O183" t="str">
        <f t="shared" si="22"/>
        <v>False</v>
      </c>
      <c r="P183" t="str">
        <f t="shared" si="23"/>
        <v>No</v>
      </c>
      <c r="Q183" t="str">
        <f t="shared" si="24"/>
        <v>Yes</v>
      </c>
      <c r="R183" t="str">
        <f t="shared" si="25"/>
        <v>BTTS No Match</v>
      </c>
      <c r="S183" t="str">
        <f t="shared" si="26"/>
        <v>Goals No Match</v>
      </c>
      <c r="T183" t="str">
        <f t="shared" si="27"/>
        <v>H</v>
      </c>
      <c r="U183" t="str">
        <f t="shared" si="28"/>
        <v>D</v>
      </c>
      <c r="V183" t="str">
        <f t="shared" si="29"/>
        <v>Result No Match</v>
      </c>
    </row>
    <row r="184" spans="1:22" x14ac:dyDescent="0.25">
      <c r="A184">
        <v>190929</v>
      </c>
      <c r="B184">
        <v>19</v>
      </c>
      <c r="C184" t="s">
        <v>83</v>
      </c>
      <c r="D184" t="s">
        <v>59</v>
      </c>
      <c r="E184" t="s">
        <v>23</v>
      </c>
      <c r="F184" t="s">
        <v>40</v>
      </c>
      <c r="G184">
        <v>1.7883668829999999</v>
      </c>
      <c r="H184">
        <v>0.36960886300000001</v>
      </c>
      <c r="I184">
        <v>1</v>
      </c>
      <c r="J184">
        <v>0</v>
      </c>
      <c r="K184">
        <f t="shared" si="20"/>
        <v>2</v>
      </c>
      <c r="L184">
        <f t="shared" si="21"/>
        <v>0</v>
      </c>
      <c r="O184" t="str">
        <f t="shared" si="22"/>
        <v>False</v>
      </c>
      <c r="P184" t="str">
        <f t="shared" si="23"/>
        <v>No</v>
      </c>
      <c r="Q184" t="str">
        <f t="shared" si="24"/>
        <v>No</v>
      </c>
      <c r="R184" t="str">
        <f t="shared" si="25"/>
        <v>BTTS Match</v>
      </c>
      <c r="S184" t="str">
        <f t="shared" si="26"/>
        <v>Goals No Match</v>
      </c>
      <c r="T184" t="str">
        <f t="shared" si="27"/>
        <v>H</v>
      </c>
      <c r="U184" t="str">
        <f t="shared" si="28"/>
        <v>D</v>
      </c>
      <c r="V184" t="str">
        <f t="shared" si="29"/>
        <v>Result No Match</v>
      </c>
    </row>
    <row r="185" spans="1:22" x14ac:dyDescent="0.25">
      <c r="A185">
        <v>190930</v>
      </c>
      <c r="B185">
        <v>19</v>
      </c>
      <c r="C185" t="s">
        <v>83</v>
      </c>
      <c r="D185" t="s">
        <v>15</v>
      </c>
      <c r="E185" t="s">
        <v>16</v>
      </c>
      <c r="F185" t="s">
        <v>44</v>
      </c>
      <c r="G185">
        <v>1.0640873019999999</v>
      </c>
      <c r="H185">
        <v>0.84023809500000002</v>
      </c>
      <c r="I185">
        <v>1</v>
      </c>
      <c r="J185">
        <v>0</v>
      </c>
      <c r="K185">
        <f t="shared" si="20"/>
        <v>1</v>
      </c>
      <c r="L185">
        <f t="shared" si="21"/>
        <v>1</v>
      </c>
      <c r="O185" t="str">
        <f t="shared" si="22"/>
        <v>False</v>
      </c>
      <c r="P185" t="str">
        <f t="shared" si="23"/>
        <v>No</v>
      </c>
      <c r="Q185" t="str">
        <f t="shared" si="24"/>
        <v>Yes</v>
      </c>
      <c r="R185" t="str">
        <f t="shared" si="25"/>
        <v>BTTS No Match</v>
      </c>
      <c r="S185" t="str">
        <f t="shared" si="26"/>
        <v>Goals No Match</v>
      </c>
      <c r="T185" t="str">
        <f t="shared" si="27"/>
        <v>D</v>
      </c>
      <c r="U185" t="str">
        <f t="shared" si="28"/>
        <v>D</v>
      </c>
      <c r="V185" t="str">
        <f t="shared" si="29"/>
        <v>Result Match</v>
      </c>
    </row>
    <row r="186" spans="1:22" x14ac:dyDescent="0.25">
      <c r="A186">
        <v>190931</v>
      </c>
      <c r="B186">
        <v>19</v>
      </c>
      <c r="C186" t="s">
        <v>83</v>
      </c>
      <c r="D186" t="s">
        <v>51</v>
      </c>
      <c r="E186" t="s">
        <v>32</v>
      </c>
      <c r="F186" t="s">
        <v>43</v>
      </c>
      <c r="G186">
        <v>1.4453845599999999</v>
      </c>
      <c r="H186">
        <v>0.85972510800000002</v>
      </c>
      <c r="I186">
        <v>1</v>
      </c>
      <c r="J186">
        <v>0</v>
      </c>
      <c r="K186">
        <f t="shared" si="20"/>
        <v>1</v>
      </c>
      <c r="L186">
        <f t="shared" si="21"/>
        <v>1</v>
      </c>
      <c r="O186" t="str">
        <f t="shared" si="22"/>
        <v>False</v>
      </c>
      <c r="P186" t="str">
        <f t="shared" si="23"/>
        <v>No</v>
      </c>
      <c r="Q186" t="str">
        <f t="shared" si="24"/>
        <v>Yes</v>
      </c>
      <c r="R186" t="str">
        <f t="shared" si="25"/>
        <v>BTTS No Match</v>
      </c>
      <c r="S186" t="str">
        <f t="shared" si="26"/>
        <v>Goals No Match</v>
      </c>
      <c r="T186" t="str">
        <f t="shared" si="27"/>
        <v>D</v>
      </c>
      <c r="U186" t="str">
        <f t="shared" si="28"/>
        <v>D</v>
      </c>
      <c r="V186" t="str">
        <f t="shared" si="29"/>
        <v>Result Match</v>
      </c>
    </row>
    <row r="187" spans="1:22" x14ac:dyDescent="0.25">
      <c r="A187">
        <v>190932</v>
      </c>
      <c r="B187">
        <v>19</v>
      </c>
      <c r="C187" t="s">
        <v>83</v>
      </c>
      <c r="D187" t="s">
        <v>52</v>
      </c>
      <c r="E187" t="s">
        <v>36</v>
      </c>
      <c r="F187" t="s">
        <v>26</v>
      </c>
      <c r="G187">
        <v>2.0201331169999999</v>
      </c>
      <c r="H187">
        <v>1.693676462</v>
      </c>
      <c r="I187">
        <v>2</v>
      </c>
      <c r="J187">
        <v>1</v>
      </c>
      <c r="K187">
        <f t="shared" si="20"/>
        <v>2</v>
      </c>
      <c r="L187">
        <f t="shared" si="21"/>
        <v>2</v>
      </c>
      <c r="O187" t="str">
        <f t="shared" si="22"/>
        <v>False</v>
      </c>
      <c r="P187" t="str">
        <f t="shared" si="23"/>
        <v>No</v>
      </c>
      <c r="Q187" t="str">
        <f t="shared" si="24"/>
        <v>Yes</v>
      </c>
      <c r="R187" t="str">
        <f t="shared" si="25"/>
        <v>BTTS No Match</v>
      </c>
      <c r="S187" t="str">
        <f t="shared" si="26"/>
        <v>Goals No Match</v>
      </c>
      <c r="T187" t="str">
        <f t="shared" si="27"/>
        <v>D</v>
      </c>
      <c r="U187" t="str">
        <f t="shared" si="28"/>
        <v>D</v>
      </c>
      <c r="V187" t="str">
        <f t="shared" si="29"/>
        <v>Result Match</v>
      </c>
    </row>
    <row r="188" spans="1:22" x14ac:dyDescent="0.25">
      <c r="A188">
        <v>190933</v>
      </c>
      <c r="B188">
        <v>19</v>
      </c>
      <c r="C188" t="s">
        <v>83</v>
      </c>
      <c r="D188" t="s">
        <v>30</v>
      </c>
      <c r="E188" t="s">
        <v>31</v>
      </c>
      <c r="F188" t="s">
        <v>20</v>
      </c>
      <c r="G188">
        <v>1.835218365</v>
      </c>
      <c r="H188">
        <v>1.416752886</v>
      </c>
      <c r="I188">
        <v>1</v>
      </c>
      <c r="J188">
        <v>1</v>
      </c>
      <c r="K188">
        <f t="shared" si="20"/>
        <v>2</v>
      </c>
      <c r="L188">
        <f t="shared" si="21"/>
        <v>1</v>
      </c>
      <c r="O188" t="str">
        <f t="shared" si="22"/>
        <v>False</v>
      </c>
      <c r="P188" t="str">
        <f t="shared" si="23"/>
        <v>No</v>
      </c>
      <c r="Q188" t="str">
        <f t="shared" si="24"/>
        <v>Yes</v>
      </c>
      <c r="R188" t="str">
        <f t="shared" si="25"/>
        <v>BTTS No Match</v>
      </c>
      <c r="S188" t="str">
        <f t="shared" si="26"/>
        <v>Goals No Match</v>
      </c>
      <c r="T188" t="str">
        <f t="shared" si="27"/>
        <v>H</v>
      </c>
      <c r="U188" t="str">
        <f t="shared" si="28"/>
        <v>D</v>
      </c>
      <c r="V188" t="str">
        <f t="shared" si="29"/>
        <v>Result No Match</v>
      </c>
    </row>
    <row r="189" spans="1:22" x14ac:dyDescent="0.25">
      <c r="A189">
        <v>190934</v>
      </c>
      <c r="B189">
        <v>19</v>
      </c>
      <c r="C189" t="s">
        <v>83</v>
      </c>
      <c r="D189" t="s">
        <v>21</v>
      </c>
      <c r="E189" t="s">
        <v>22</v>
      </c>
      <c r="F189" t="s">
        <v>25</v>
      </c>
      <c r="G189">
        <v>1.2259047620000001</v>
      </c>
      <c r="H189">
        <v>0.77334920600000001</v>
      </c>
      <c r="I189">
        <v>1</v>
      </c>
      <c r="J189">
        <v>0</v>
      </c>
      <c r="K189">
        <f t="shared" si="20"/>
        <v>1</v>
      </c>
      <c r="L189">
        <f t="shared" si="21"/>
        <v>1</v>
      </c>
      <c r="O189" t="str">
        <f t="shared" si="22"/>
        <v>False</v>
      </c>
      <c r="P189" t="str">
        <f t="shared" si="23"/>
        <v>No</v>
      </c>
      <c r="Q189" t="str">
        <f t="shared" si="24"/>
        <v>Yes</v>
      </c>
      <c r="R189" t="str">
        <f t="shared" si="25"/>
        <v>BTTS No Match</v>
      </c>
      <c r="S189" t="str">
        <f t="shared" si="26"/>
        <v>Goals No Match</v>
      </c>
      <c r="T189" t="str">
        <f t="shared" si="27"/>
        <v>D</v>
      </c>
      <c r="U189" t="str">
        <f t="shared" si="28"/>
        <v>D</v>
      </c>
      <c r="V189" t="str">
        <f t="shared" si="29"/>
        <v>Result Match</v>
      </c>
    </row>
    <row r="190" spans="1:22" x14ac:dyDescent="0.25">
      <c r="A190">
        <v>190935</v>
      </c>
      <c r="B190">
        <v>19</v>
      </c>
      <c r="C190" t="s">
        <v>83</v>
      </c>
      <c r="D190" t="s">
        <v>45</v>
      </c>
      <c r="E190" t="s">
        <v>46</v>
      </c>
      <c r="F190" t="s">
        <v>39</v>
      </c>
      <c r="G190">
        <v>1.4942034630000001</v>
      </c>
      <c r="H190">
        <v>1.093390332</v>
      </c>
      <c r="I190">
        <v>1</v>
      </c>
      <c r="J190">
        <v>1</v>
      </c>
      <c r="K190">
        <f t="shared" si="20"/>
        <v>1</v>
      </c>
      <c r="L190">
        <f t="shared" si="21"/>
        <v>1</v>
      </c>
      <c r="O190" t="str">
        <f t="shared" si="22"/>
        <v>False</v>
      </c>
      <c r="P190" t="str">
        <f t="shared" si="23"/>
        <v>No</v>
      </c>
      <c r="Q190" t="str">
        <f t="shared" si="24"/>
        <v>Yes</v>
      </c>
      <c r="R190" t="str">
        <f t="shared" si="25"/>
        <v>BTTS No Match</v>
      </c>
      <c r="S190" t="str">
        <f t="shared" si="26"/>
        <v>Goals No Match</v>
      </c>
      <c r="T190" t="str">
        <f t="shared" si="27"/>
        <v>D</v>
      </c>
      <c r="U190" t="str">
        <f t="shared" si="28"/>
        <v>D</v>
      </c>
      <c r="V190" t="str">
        <f t="shared" si="29"/>
        <v>Result Match</v>
      </c>
    </row>
    <row r="191" spans="1:22" x14ac:dyDescent="0.25">
      <c r="A191">
        <v>190936</v>
      </c>
      <c r="B191">
        <v>19</v>
      </c>
      <c r="C191" t="s">
        <v>83</v>
      </c>
      <c r="D191" t="s">
        <v>27</v>
      </c>
      <c r="E191" t="s">
        <v>28</v>
      </c>
      <c r="F191" t="s">
        <v>19</v>
      </c>
      <c r="G191">
        <v>1.3494523810000001</v>
      </c>
      <c r="H191">
        <v>0.63720238100000004</v>
      </c>
      <c r="I191">
        <v>1</v>
      </c>
      <c r="J191">
        <v>0</v>
      </c>
      <c r="K191">
        <f t="shared" si="20"/>
        <v>1</v>
      </c>
      <c r="L191">
        <f t="shared" si="21"/>
        <v>1</v>
      </c>
      <c r="O191" t="str">
        <f t="shared" si="22"/>
        <v>False</v>
      </c>
      <c r="P191" t="str">
        <f t="shared" si="23"/>
        <v>No</v>
      </c>
      <c r="Q191" t="str">
        <f t="shared" si="24"/>
        <v>Yes</v>
      </c>
      <c r="R191" t="str">
        <f t="shared" si="25"/>
        <v>BTTS No Match</v>
      </c>
      <c r="S191" t="str">
        <f t="shared" si="26"/>
        <v>Goals No Match</v>
      </c>
      <c r="T191" t="str">
        <f t="shared" si="27"/>
        <v>D</v>
      </c>
      <c r="U191" t="str">
        <f t="shared" si="28"/>
        <v>D</v>
      </c>
      <c r="V191" t="str">
        <f t="shared" si="29"/>
        <v>Result Match</v>
      </c>
    </row>
    <row r="192" spans="1:22" x14ac:dyDescent="0.25">
      <c r="A192">
        <v>190937</v>
      </c>
      <c r="B192">
        <v>19</v>
      </c>
      <c r="C192" t="s">
        <v>83</v>
      </c>
      <c r="D192" t="s">
        <v>64</v>
      </c>
      <c r="E192" t="s">
        <v>47</v>
      </c>
      <c r="F192" t="s">
        <v>35</v>
      </c>
      <c r="G192">
        <v>1.2450314410000001</v>
      </c>
      <c r="H192">
        <v>0.75434748600000001</v>
      </c>
      <c r="I192">
        <v>1</v>
      </c>
      <c r="J192">
        <v>0</v>
      </c>
      <c r="K192">
        <f t="shared" si="20"/>
        <v>1</v>
      </c>
      <c r="L192">
        <f t="shared" si="21"/>
        <v>1</v>
      </c>
      <c r="O192" t="str">
        <f t="shared" si="22"/>
        <v>False</v>
      </c>
      <c r="P192" t="str">
        <f t="shared" si="23"/>
        <v>No</v>
      </c>
      <c r="Q192" t="str">
        <f t="shared" si="24"/>
        <v>Yes</v>
      </c>
      <c r="R192" t="str">
        <f t="shared" si="25"/>
        <v>BTTS No Match</v>
      </c>
      <c r="S192" t="str">
        <f t="shared" si="26"/>
        <v>Goals No Match</v>
      </c>
      <c r="T192" t="str">
        <f t="shared" si="27"/>
        <v>D</v>
      </c>
      <c r="U192" t="str">
        <f t="shared" si="28"/>
        <v>D</v>
      </c>
      <c r="V192" t="str">
        <f t="shared" si="29"/>
        <v>Result Match</v>
      </c>
    </row>
    <row r="193" spans="1:22" x14ac:dyDescent="0.25">
      <c r="A193">
        <v>190938</v>
      </c>
      <c r="B193">
        <v>20</v>
      </c>
      <c r="C193" t="s">
        <v>84</v>
      </c>
      <c r="D193" t="s">
        <v>42</v>
      </c>
      <c r="E193" t="s">
        <v>43</v>
      </c>
      <c r="F193" t="s">
        <v>16</v>
      </c>
      <c r="G193">
        <v>0.23279761900000001</v>
      </c>
      <c r="H193">
        <v>0.83516666699999997</v>
      </c>
      <c r="I193">
        <v>0</v>
      </c>
      <c r="J193">
        <v>0</v>
      </c>
      <c r="K193">
        <f t="shared" si="20"/>
        <v>0</v>
      </c>
      <c r="L193">
        <f t="shared" si="21"/>
        <v>1</v>
      </c>
      <c r="O193" t="str">
        <f t="shared" si="22"/>
        <v>False</v>
      </c>
      <c r="P193" t="str">
        <f t="shared" si="23"/>
        <v>No</v>
      </c>
      <c r="Q193" t="str">
        <f t="shared" si="24"/>
        <v>No</v>
      </c>
      <c r="R193" t="str">
        <f t="shared" si="25"/>
        <v>BTTS Match</v>
      </c>
      <c r="S193" t="str">
        <f t="shared" si="26"/>
        <v>Goals No Match</v>
      </c>
      <c r="T193" t="str">
        <f t="shared" si="27"/>
        <v>A</v>
      </c>
      <c r="U193" t="str">
        <f t="shared" si="28"/>
        <v>D</v>
      </c>
      <c r="V193" t="str">
        <f t="shared" si="29"/>
        <v>Result No Match</v>
      </c>
    </row>
    <row r="194" spans="1:22" x14ac:dyDescent="0.25">
      <c r="A194">
        <v>190939</v>
      </c>
      <c r="B194">
        <v>20</v>
      </c>
      <c r="C194" t="s">
        <v>84</v>
      </c>
      <c r="D194" t="s">
        <v>18</v>
      </c>
      <c r="E194" t="s">
        <v>19</v>
      </c>
      <c r="F194" t="s">
        <v>23</v>
      </c>
      <c r="G194">
        <v>0.79762301599999996</v>
      </c>
      <c r="H194">
        <v>2.0643998780000001</v>
      </c>
      <c r="I194">
        <v>0</v>
      </c>
      <c r="J194">
        <v>2</v>
      </c>
      <c r="K194">
        <f t="shared" si="20"/>
        <v>1</v>
      </c>
      <c r="L194">
        <f t="shared" si="21"/>
        <v>2</v>
      </c>
      <c r="O194" t="str">
        <f t="shared" si="22"/>
        <v>False</v>
      </c>
      <c r="P194" t="str">
        <f t="shared" si="23"/>
        <v>No</v>
      </c>
      <c r="Q194" t="str">
        <f t="shared" si="24"/>
        <v>Yes</v>
      </c>
      <c r="R194" t="str">
        <f t="shared" si="25"/>
        <v>BTTS No Match</v>
      </c>
      <c r="S194" t="str">
        <f t="shared" si="26"/>
        <v>Goals No Match</v>
      </c>
      <c r="T194" t="str">
        <f t="shared" si="27"/>
        <v>A</v>
      </c>
      <c r="U194" t="str">
        <f t="shared" si="28"/>
        <v>D</v>
      </c>
      <c r="V194" t="str">
        <f t="shared" si="29"/>
        <v>Result No Match</v>
      </c>
    </row>
    <row r="195" spans="1:22" x14ac:dyDescent="0.25">
      <c r="A195">
        <v>190940</v>
      </c>
      <c r="B195">
        <v>20</v>
      </c>
      <c r="C195" t="s">
        <v>84</v>
      </c>
      <c r="D195" t="s">
        <v>49</v>
      </c>
      <c r="E195" t="s">
        <v>40</v>
      </c>
      <c r="F195" t="s">
        <v>36</v>
      </c>
      <c r="G195">
        <v>1.2433732099999999</v>
      </c>
      <c r="H195">
        <v>1.13691342</v>
      </c>
      <c r="I195">
        <v>1</v>
      </c>
      <c r="J195">
        <v>1</v>
      </c>
      <c r="K195">
        <f t="shared" si="20"/>
        <v>1</v>
      </c>
      <c r="L195">
        <f t="shared" si="21"/>
        <v>1</v>
      </c>
      <c r="O195" t="str">
        <f t="shared" si="22"/>
        <v>False</v>
      </c>
      <c r="P195" t="str">
        <f t="shared" si="23"/>
        <v>No</v>
      </c>
      <c r="Q195" t="str">
        <f t="shared" si="24"/>
        <v>Yes</v>
      </c>
      <c r="R195" t="str">
        <f t="shared" si="25"/>
        <v>BTTS No Match</v>
      </c>
      <c r="S195" t="str">
        <f t="shared" si="26"/>
        <v>Goals No Match</v>
      </c>
      <c r="T195" t="str">
        <f t="shared" si="27"/>
        <v>D</v>
      </c>
      <c r="U195" t="str">
        <f t="shared" si="28"/>
        <v>D</v>
      </c>
      <c r="V195" t="str">
        <f t="shared" si="29"/>
        <v>Result Match</v>
      </c>
    </row>
    <row r="196" spans="1:22" x14ac:dyDescent="0.25">
      <c r="A196">
        <v>190941</v>
      </c>
      <c r="B196">
        <v>20</v>
      </c>
      <c r="C196" t="s">
        <v>85</v>
      </c>
      <c r="D196" t="s">
        <v>54</v>
      </c>
      <c r="E196" t="s">
        <v>20</v>
      </c>
      <c r="F196" t="s">
        <v>46</v>
      </c>
      <c r="G196">
        <v>2.5481158009999998</v>
      </c>
      <c r="H196">
        <v>0.27012518000000002</v>
      </c>
      <c r="I196">
        <v>2</v>
      </c>
      <c r="J196">
        <v>0</v>
      </c>
      <c r="K196">
        <f t="shared" ref="K196:K259" si="30">ROUND(G196,0)</f>
        <v>3</v>
      </c>
      <c r="L196">
        <f t="shared" ref="L196:L259" si="31">ROUND(H196,0)</f>
        <v>0</v>
      </c>
      <c r="O196" t="str">
        <f t="shared" ref="O196:O259" si="32">IF(AND(M196=K196,N196=L196),"True", "False")</f>
        <v>False</v>
      </c>
      <c r="P196" t="str">
        <f t="shared" ref="P196:P259" si="33">IF(AND(M196&gt;0,N196&gt;0),"Yes","No")</f>
        <v>No</v>
      </c>
      <c r="Q196" t="str">
        <f t="shared" ref="Q196:Q259" si="34">IF(AND(K196&gt;0,L196&gt;0),"Yes","No")</f>
        <v>No</v>
      </c>
      <c r="R196" t="str">
        <f t="shared" ref="R196:R259" si="35">IF(Q196=P196, "BTTS Match", "BTTS No Match")</f>
        <v>BTTS Match</v>
      </c>
      <c r="S196" t="str">
        <f t="shared" ref="S196:S259" si="36">IF(AND((K196+L196)&gt;1, (M196+N196)&gt;1), "Goals Match", "Goals No Match")</f>
        <v>Goals No Match</v>
      </c>
      <c r="T196" t="str">
        <f t="shared" ref="T196:T259" si="37">IF(K196&gt;L196, "H", IF(K196=L196, "D", "A"))</f>
        <v>H</v>
      </c>
      <c r="U196" t="str">
        <f t="shared" ref="U196:U259" si="38">IF(M196&gt;N196, "H", IF(M196=N196, "D", "A"))</f>
        <v>D</v>
      </c>
      <c r="V196" t="str">
        <f t="shared" ref="V196:V259" si="39">IF(T196=U196, "Result Match", "Result No Match")</f>
        <v>Result No Match</v>
      </c>
    </row>
    <row r="197" spans="1:22" x14ac:dyDescent="0.25">
      <c r="A197">
        <v>190942</v>
      </c>
      <c r="B197">
        <v>20</v>
      </c>
      <c r="C197" t="s">
        <v>85</v>
      </c>
      <c r="D197" t="s">
        <v>34</v>
      </c>
      <c r="E197" t="s">
        <v>35</v>
      </c>
      <c r="F197" t="s">
        <v>22</v>
      </c>
      <c r="G197">
        <v>1.3558373020000001</v>
      </c>
      <c r="H197">
        <v>1.4893690479999999</v>
      </c>
      <c r="I197">
        <v>1</v>
      </c>
      <c r="J197">
        <v>1</v>
      </c>
      <c r="K197">
        <f t="shared" si="30"/>
        <v>1</v>
      </c>
      <c r="L197">
        <f t="shared" si="31"/>
        <v>1</v>
      </c>
      <c r="O197" t="str">
        <f t="shared" si="32"/>
        <v>False</v>
      </c>
      <c r="P197" t="str">
        <f t="shared" si="33"/>
        <v>No</v>
      </c>
      <c r="Q197" t="str">
        <f t="shared" si="34"/>
        <v>Yes</v>
      </c>
      <c r="R197" t="str">
        <f t="shared" si="35"/>
        <v>BTTS No Match</v>
      </c>
      <c r="S197" t="str">
        <f t="shared" si="36"/>
        <v>Goals No Match</v>
      </c>
      <c r="T197" t="str">
        <f t="shared" si="37"/>
        <v>D</v>
      </c>
      <c r="U197" t="str">
        <f t="shared" si="38"/>
        <v>D</v>
      </c>
      <c r="V197" t="str">
        <f t="shared" si="39"/>
        <v>Result Match</v>
      </c>
    </row>
    <row r="198" spans="1:22" x14ac:dyDescent="0.25">
      <c r="A198">
        <v>190943</v>
      </c>
      <c r="B198">
        <v>20</v>
      </c>
      <c r="C198" t="s">
        <v>86</v>
      </c>
      <c r="D198" t="s">
        <v>62</v>
      </c>
      <c r="E198" t="s">
        <v>44</v>
      </c>
      <c r="F198" t="s">
        <v>47</v>
      </c>
      <c r="G198">
        <v>1.469540182</v>
      </c>
      <c r="H198">
        <v>1.1567616000000001</v>
      </c>
      <c r="I198">
        <v>1</v>
      </c>
      <c r="J198">
        <v>1</v>
      </c>
      <c r="K198">
        <f t="shared" si="30"/>
        <v>1</v>
      </c>
      <c r="L198">
        <f t="shared" si="31"/>
        <v>1</v>
      </c>
      <c r="O198" t="str">
        <f t="shared" si="32"/>
        <v>False</v>
      </c>
      <c r="P198" t="str">
        <f t="shared" si="33"/>
        <v>No</v>
      </c>
      <c r="Q198" t="str">
        <f t="shared" si="34"/>
        <v>Yes</v>
      </c>
      <c r="R198" t="str">
        <f t="shared" si="35"/>
        <v>BTTS No Match</v>
      </c>
      <c r="S198" t="str">
        <f t="shared" si="36"/>
        <v>Goals No Match</v>
      </c>
      <c r="T198" t="str">
        <f t="shared" si="37"/>
        <v>D</v>
      </c>
      <c r="U198" t="str">
        <f t="shared" si="38"/>
        <v>D</v>
      </c>
      <c r="V198" t="str">
        <f t="shared" si="39"/>
        <v>Result Match</v>
      </c>
    </row>
    <row r="199" spans="1:22" x14ac:dyDescent="0.25">
      <c r="A199">
        <v>190944</v>
      </c>
      <c r="B199">
        <v>20</v>
      </c>
      <c r="C199" t="s">
        <v>86</v>
      </c>
      <c r="D199" t="s">
        <v>60</v>
      </c>
      <c r="E199" t="s">
        <v>29</v>
      </c>
      <c r="F199" t="s">
        <v>32</v>
      </c>
      <c r="G199">
        <v>1.8172435339999999</v>
      </c>
      <c r="H199">
        <v>1.384324192</v>
      </c>
      <c r="I199">
        <v>1</v>
      </c>
      <c r="J199">
        <v>1</v>
      </c>
      <c r="K199">
        <f t="shared" si="30"/>
        <v>2</v>
      </c>
      <c r="L199">
        <f t="shared" si="31"/>
        <v>1</v>
      </c>
      <c r="O199" t="str">
        <f t="shared" si="32"/>
        <v>False</v>
      </c>
      <c r="P199" t="str">
        <f t="shared" si="33"/>
        <v>No</v>
      </c>
      <c r="Q199" t="str">
        <f t="shared" si="34"/>
        <v>Yes</v>
      </c>
      <c r="R199" t="str">
        <f t="shared" si="35"/>
        <v>BTTS No Match</v>
      </c>
      <c r="S199" t="str">
        <f t="shared" si="36"/>
        <v>Goals No Match</v>
      </c>
      <c r="T199" t="str">
        <f t="shared" si="37"/>
        <v>H</v>
      </c>
      <c r="U199" t="str">
        <f t="shared" si="38"/>
        <v>D</v>
      </c>
      <c r="V199" t="str">
        <f t="shared" si="39"/>
        <v>Result No Match</v>
      </c>
    </row>
    <row r="200" spans="1:22" x14ac:dyDescent="0.25">
      <c r="A200">
        <v>190945</v>
      </c>
      <c r="B200">
        <v>20</v>
      </c>
      <c r="C200" t="s">
        <v>86</v>
      </c>
      <c r="D200" t="s">
        <v>56</v>
      </c>
      <c r="E200" t="s">
        <v>26</v>
      </c>
      <c r="F200" t="s">
        <v>17</v>
      </c>
      <c r="G200">
        <v>0.62410153700000004</v>
      </c>
      <c r="H200">
        <v>1.2286586749999999</v>
      </c>
      <c r="I200">
        <v>0</v>
      </c>
      <c r="J200">
        <v>1</v>
      </c>
      <c r="K200">
        <f t="shared" si="30"/>
        <v>1</v>
      </c>
      <c r="L200">
        <f t="shared" si="31"/>
        <v>1</v>
      </c>
      <c r="O200" t="str">
        <f t="shared" si="32"/>
        <v>False</v>
      </c>
      <c r="P200" t="str">
        <f t="shared" si="33"/>
        <v>No</v>
      </c>
      <c r="Q200" t="str">
        <f t="shared" si="34"/>
        <v>Yes</v>
      </c>
      <c r="R200" t="str">
        <f t="shared" si="35"/>
        <v>BTTS No Match</v>
      </c>
      <c r="S200" t="str">
        <f t="shared" si="36"/>
        <v>Goals No Match</v>
      </c>
      <c r="T200" t="str">
        <f t="shared" si="37"/>
        <v>D</v>
      </c>
      <c r="U200" t="str">
        <f t="shared" si="38"/>
        <v>D</v>
      </c>
      <c r="V200" t="str">
        <f t="shared" si="39"/>
        <v>Result Match</v>
      </c>
    </row>
    <row r="201" spans="1:22" x14ac:dyDescent="0.25">
      <c r="A201">
        <v>190946</v>
      </c>
      <c r="B201">
        <v>20</v>
      </c>
      <c r="C201" t="s">
        <v>86</v>
      </c>
      <c r="D201" t="s">
        <v>38</v>
      </c>
      <c r="E201" t="s">
        <v>39</v>
      </c>
      <c r="F201" t="s">
        <v>31</v>
      </c>
      <c r="G201">
        <v>1.2538761789999999</v>
      </c>
      <c r="H201">
        <v>1.2024129480000001</v>
      </c>
      <c r="I201">
        <v>1</v>
      </c>
      <c r="J201">
        <v>1</v>
      </c>
      <c r="K201">
        <f t="shared" si="30"/>
        <v>1</v>
      </c>
      <c r="L201">
        <f t="shared" si="31"/>
        <v>1</v>
      </c>
      <c r="O201" t="str">
        <f t="shared" si="32"/>
        <v>False</v>
      </c>
      <c r="P201" t="str">
        <f t="shared" si="33"/>
        <v>No</v>
      </c>
      <c r="Q201" t="str">
        <f t="shared" si="34"/>
        <v>Yes</v>
      </c>
      <c r="R201" t="str">
        <f t="shared" si="35"/>
        <v>BTTS No Match</v>
      </c>
      <c r="S201" t="str">
        <f t="shared" si="36"/>
        <v>Goals No Match</v>
      </c>
      <c r="T201" t="str">
        <f t="shared" si="37"/>
        <v>D</v>
      </c>
      <c r="U201" t="str">
        <f t="shared" si="38"/>
        <v>D</v>
      </c>
      <c r="V201" t="str">
        <f t="shared" si="39"/>
        <v>Result Match</v>
      </c>
    </row>
    <row r="202" spans="1:22" x14ac:dyDescent="0.25">
      <c r="A202">
        <v>190947</v>
      </c>
      <c r="B202">
        <v>20</v>
      </c>
      <c r="C202" t="s">
        <v>87</v>
      </c>
      <c r="D202" t="s">
        <v>24</v>
      </c>
      <c r="E202" t="s">
        <v>25</v>
      </c>
      <c r="F202" t="s">
        <v>28</v>
      </c>
      <c r="G202">
        <v>1.893308081</v>
      </c>
      <c r="H202">
        <v>1.2919920629999999</v>
      </c>
      <c r="I202">
        <v>1</v>
      </c>
      <c r="J202">
        <v>1</v>
      </c>
      <c r="K202">
        <f t="shared" si="30"/>
        <v>2</v>
      </c>
      <c r="L202">
        <f t="shared" si="31"/>
        <v>1</v>
      </c>
      <c r="O202" t="str">
        <f t="shared" si="32"/>
        <v>False</v>
      </c>
      <c r="P202" t="str">
        <f t="shared" si="33"/>
        <v>No</v>
      </c>
      <c r="Q202" t="str">
        <f t="shared" si="34"/>
        <v>Yes</v>
      </c>
      <c r="R202" t="str">
        <f t="shared" si="35"/>
        <v>BTTS No Match</v>
      </c>
      <c r="S202" t="str">
        <f t="shared" si="36"/>
        <v>Goals No Match</v>
      </c>
      <c r="T202" t="str">
        <f t="shared" si="37"/>
        <v>H</v>
      </c>
      <c r="U202" t="str">
        <f t="shared" si="38"/>
        <v>D</v>
      </c>
      <c r="V202" t="str">
        <f t="shared" si="39"/>
        <v>Result No Match</v>
      </c>
    </row>
    <row r="203" spans="1:22" x14ac:dyDescent="0.25">
      <c r="A203">
        <v>190948</v>
      </c>
      <c r="B203">
        <v>21</v>
      </c>
      <c r="C203" t="s">
        <v>88</v>
      </c>
      <c r="D203" t="s">
        <v>58</v>
      </c>
      <c r="E203" t="s">
        <v>17</v>
      </c>
      <c r="F203" t="s">
        <v>20</v>
      </c>
      <c r="G203">
        <v>1.6485011249999999</v>
      </c>
      <c r="H203">
        <v>0.88485331300000003</v>
      </c>
      <c r="I203">
        <v>1</v>
      </c>
      <c r="J203">
        <v>0</v>
      </c>
      <c r="K203">
        <f t="shared" si="30"/>
        <v>2</v>
      </c>
      <c r="L203">
        <f t="shared" si="31"/>
        <v>1</v>
      </c>
      <c r="O203" t="str">
        <f t="shared" si="32"/>
        <v>False</v>
      </c>
      <c r="P203" t="str">
        <f t="shared" si="33"/>
        <v>No</v>
      </c>
      <c r="Q203" t="str">
        <f t="shared" si="34"/>
        <v>Yes</v>
      </c>
      <c r="R203" t="str">
        <f t="shared" si="35"/>
        <v>BTTS No Match</v>
      </c>
      <c r="S203" t="str">
        <f t="shared" si="36"/>
        <v>Goals No Match</v>
      </c>
      <c r="T203" t="str">
        <f t="shared" si="37"/>
        <v>H</v>
      </c>
      <c r="U203" t="str">
        <f t="shared" si="38"/>
        <v>D</v>
      </c>
      <c r="V203" t="str">
        <f t="shared" si="39"/>
        <v>Result No Match</v>
      </c>
    </row>
    <row r="204" spans="1:22" x14ac:dyDescent="0.25">
      <c r="A204">
        <v>190949</v>
      </c>
      <c r="B204">
        <v>21</v>
      </c>
      <c r="C204" t="s">
        <v>88</v>
      </c>
      <c r="D204" t="s">
        <v>42</v>
      </c>
      <c r="E204" t="s">
        <v>43</v>
      </c>
      <c r="F204" t="s">
        <v>39</v>
      </c>
      <c r="G204">
        <v>2.0831190479999999</v>
      </c>
      <c r="H204">
        <v>1.86032906</v>
      </c>
      <c r="I204">
        <v>2</v>
      </c>
      <c r="J204">
        <v>1</v>
      </c>
      <c r="K204">
        <f t="shared" si="30"/>
        <v>2</v>
      </c>
      <c r="L204">
        <f t="shared" si="31"/>
        <v>2</v>
      </c>
      <c r="O204" t="str">
        <f t="shared" si="32"/>
        <v>False</v>
      </c>
      <c r="P204" t="str">
        <f t="shared" si="33"/>
        <v>No</v>
      </c>
      <c r="Q204" t="str">
        <f t="shared" si="34"/>
        <v>Yes</v>
      </c>
      <c r="R204" t="str">
        <f t="shared" si="35"/>
        <v>BTTS No Match</v>
      </c>
      <c r="S204" t="str">
        <f t="shared" si="36"/>
        <v>Goals No Match</v>
      </c>
      <c r="T204" t="str">
        <f t="shared" si="37"/>
        <v>D</v>
      </c>
      <c r="U204" t="str">
        <f t="shared" si="38"/>
        <v>D</v>
      </c>
      <c r="V204" t="str">
        <f t="shared" si="39"/>
        <v>Result Match</v>
      </c>
    </row>
    <row r="205" spans="1:22" x14ac:dyDescent="0.25">
      <c r="A205">
        <v>190950</v>
      </c>
      <c r="B205">
        <v>21</v>
      </c>
      <c r="C205" t="s">
        <v>88</v>
      </c>
      <c r="D205" t="s">
        <v>62</v>
      </c>
      <c r="E205" t="s">
        <v>44</v>
      </c>
      <c r="F205" t="s">
        <v>19</v>
      </c>
      <c r="G205">
        <v>1.0278134919999999</v>
      </c>
      <c r="H205">
        <v>0.81683333300000005</v>
      </c>
      <c r="I205">
        <v>1</v>
      </c>
      <c r="J205">
        <v>0</v>
      </c>
      <c r="K205">
        <f t="shared" si="30"/>
        <v>1</v>
      </c>
      <c r="L205">
        <f t="shared" si="31"/>
        <v>1</v>
      </c>
      <c r="O205" t="str">
        <f t="shared" si="32"/>
        <v>False</v>
      </c>
      <c r="P205" t="str">
        <f t="shared" si="33"/>
        <v>No</v>
      </c>
      <c r="Q205" t="str">
        <f t="shared" si="34"/>
        <v>Yes</v>
      </c>
      <c r="R205" t="str">
        <f t="shared" si="35"/>
        <v>BTTS No Match</v>
      </c>
      <c r="S205" t="str">
        <f t="shared" si="36"/>
        <v>Goals No Match</v>
      </c>
      <c r="T205" t="str">
        <f t="shared" si="37"/>
        <v>D</v>
      </c>
      <c r="U205" t="str">
        <f t="shared" si="38"/>
        <v>D</v>
      </c>
      <c r="V205" t="str">
        <f t="shared" si="39"/>
        <v>Result Match</v>
      </c>
    </row>
    <row r="206" spans="1:22" x14ac:dyDescent="0.25">
      <c r="A206">
        <v>190951</v>
      </c>
      <c r="B206">
        <v>21</v>
      </c>
      <c r="C206" t="s">
        <v>88</v>
      </c>
      <c r="D206" t="s">
        <v>24</v>
      </c>
      <c r="E206" t="s">
        <v>25</v>
      </c>
      <c r="F206" t="s">
        <v>47</v>
      </c>
      <c r="G206">
        <v>1.5992932900000001</v>
      </c>
      <c r="H206">
        <v>2.023431457</v>
      </c>
      <c r="I206">
        <v>1</v>
      </c>
      <c r="J206">
        <v>2</v>
      </c>
      <c r="K206">
        <f t="shared" si="30"/>
        <v>2</v>
      </c>
      <c r="L206">
        <f t="shared" si="31"/>
        <v>2</v>
      </c>
      <c r="O206" t="str">
        <f t="shared" si="32"/>
        <v>False</v>
      </c>
      <c r="P206" t="str">
        <f t="shared" si="33"/>
        <v>No</v>
      </c>
      <c r="Q206" t="str">
        <f t="shared" si="34"/>
        <v>Yes</v>
      </c>
      <c r="R206" t="str">
        <f t="shared" si="35"/>
        <v>BTTS No Match</v>
      </c>
      <c r="S206" t="str">
        <f t="shared" si="36"/>
        <v>Goals No Match</v>
      </c>
      <c r="T206" t="str">
        <f t="shared" si="37"/>
        <v>D</v>
      </c>
      <c r="U206" t="str">
        <f t="shared" si="38"/>
        <v>D</v>
      </c>
      <c r="V206" t="str">
        <f t="shared" si="39"/>
        <v>Result Match</v>
      </c>
    </row>
    <row r="207" spans="1:22" x14ac:dyDescent="0.25">
      <c r="A207">
        <v>190952</v>
      </c>
      <c r="B207">
        <v>21</v>
      </c>
      <c r="C207" t="s">
        <v>88</v>
      </c>
      <c r="D207" t="s">
        <v>49</v>
      </c>
      <c r="E207" t="s">
        <v>40</v>
      </c>
      <c r="F207" t="s">
        <v>29</v>
      </c>
      <c r="G207">
        <v>1.0171327560000001</v>
      </c>
      <c r="H207">
        <v>1.046598124</v>
      </c>
      <c r="I207">
        <v>1</v>
      </c>
      <c r="J207">
        <v>1</v>
      </c>
      <c r="K207">
        <f t="shared" si="30"/>
        <v>1</v>
      </c>
      <c r="L207">
        <f t="shared" si="31"/>
        <v>1</v>
      </c>
      <c r="O207" t="str">
        <f t="shared" si="32"/>
        <v>False</v>
      </c>
      <c r="P207" t="str">
        <f t="shared" si="33"/>
        <v>No</v>
      </c>
      <c r="Q207" t="str">
        <f t="shared" si="34"/>
        <v>Yes</v>
      </c>
      <c r="R207" t="str">
        <f t="shared" si="35"/>
        <v>BTTS No Match</v>
      </c>
      <c r="S207" t="str">
        <f t="shared" si="36"/>
        <v>Goals No Match</v>
      </c>
      <c r="T207" t="str">
        <f t="shared" si="37"/>
        <v>D</v>
      </c>
      <c r="U207" t="str">
        <f t="shared" si="38"/>
        <v>D</v>
      </c>
      <c r="V207" t="str">
        <f t="shared" si="39"/>
        <v>Result Match</v>
      </c>
    </row>
    <row r="208" spans="1:22" x14ac:dyDescent="0.25">
      <c r="A208">
        <v>190953</v>
      </c>
      <c r="B208">
        <v>21</v>
      </c>
      <c r="C208" t="s">
        <v>88</v>
      </c>
      <c r="D208" t="s">
        <v>52</v>
      </c>
      <c r="E208" t="s">
        <v>36</v>
      </c>
      <c r="F208" t="s">
        <v>32</v>
      </c>
      <c r="G208">
        <v>1.3363673549999999</v>
      </c>
      <c r="H208">
        <v>1.2902355700000001</v>
      </c>
      <c r="I208">
        <v>1</v>
      </c>
      <c r="J208">
        <v>1</v>
      </c>
      <c r="K208">
        <f t="shared" si="30"/>
        <v>1</v>
      </c>
      <c r="L208">
        <f t="shared" si="31"/>
        <v>1</v>
      </c>
      <c r="O208" t="str">
        <f t="shared" si="32"/>
        <v>False</v>
      </c>
      <c r="P208" t="str">
        <f t="shared" si="33"/>
        <v>No</v>
      </c>
      <c r="Q208" t="str">
        <f t="shared" si="34"/>
        <v>Yes</v>
      </c>
      <c r="R208" t="str">
        <f t="shared" si="35"/>
        <v>BTTS No Match</v>
      </c>
      <c r="S208" t="str">
        <f t="shared" si="36"/>
        <v>Goals No Match</v>
      </c>
      <c r="T208" t="str">
        <f t="shared" si="37"/>
        <v>D</v>
      </c>
      <c r="U208" t="str">
        <f t="shared" si="38"/>
        <v>D</v>
      </c>
      <c r="V208" t="str">
        <f t="shared" si="39"/>
        <v>Result Match</v>
      </c>
    </row>
    <row r="209" spans="1:22" x14ac:dyDescent="0.25">
      <c r="A209">
        <v>190954</v>
      </c>
      <c r="B209">
        <v>21</v>
      </c>
      <c r="C209" t="s">
        <v>88</v>
      </c>
      <c r="D209" t="s">
        <v>21</v>
      </c>
      <c r="E209" t="s">
        <v>22</v>
      </c>
      <c r="F209" t="s">
        <v>46</v>
      </c>
      <c r="G209">
        <v>1.599</v>
      </c>
      <c r="H209">
        <v>0</v>
      </c>
      <c r="I209">
        <v>1</v>
      </c>
      <c r="J209">
        <v>0</v>
      </c>
      <c r="K209">
        <f t="shared" si="30"/>
        <v>2</v>
      </c>
      <c r="L209">
        <f t="shared" si="31"/>
        <v>0</v>
      </c>
      <c r="O209" t="str">
        <f t="shared" si="32"/>
        <v>False</v>
      </c>
      <c r="P209" t="str">
        <f t="shared" si="33"/>
        <v>No</v>
      </c>
      <c r="Q209" t="str">
        <f t="shared" si="34"/>
        <v>No</v>
      </c>
      <c r="R209" t="str">
        <f t="shared" si="35"/>
        <v>BTTS Match</v>
      </c>
      <c r="S209" t="str">
        <f t="shared" si="36"/>
        <v>Goals No Match</v>
      </c>
      <c r="T209" t="str">
        <f t="shared" si="37"/>
        <v>H</v>
      </c>
      <c r="U209" t="str">
        <f t="shared" si="38"/>
        <v>D</v>
      </c>
      <c r="V209" t="str">
        <f t="shared" si="39"/>
        <v>Result No Match</v>
      </c>
    </row>
    <row r="210" spans="1:22" x14ac:dyDescent="0.25">
      <c r="A210">
        <v>190955</v>
      </c>
      <c r="B210">
        <v>21</v>
      </c>
      <c r="C210" t="s">
        <v>88</v>
      </c>
      <c r="D210" t="s">
        <v>56</v>
      </c>
      <c r="E210" t="s">
        <v>26</v>
      </c>
      <c r="F210" t="s">
        <v>23</v>
      </c>
      <c r="G210">
        <v>1.178947309</v>
      </c>
      <c r="H210">
        <v>1.535079976</v>
      </c>
      <c r="I210">
        <v>1</v>
      </c>
      <c r="J210">
        <v>1</v>
      </c>
      <c r="K210">
        <f t="shared" si="30"/>
        <v>1</v>
      </c>
      <c r="L210">
        <f t="shared" si="31"/>
        <v>2</v>
      </c>
      <c r="O210" t="str">
        <f t="shared" si="32"/>
        <v>False</v>
      </c>
      <c r="P210" t="str">
        <f t="shared" si="33"/>
        <v>No</v>
      </c>
      <c r="Q210" t="str">
        <f t="shared" si="34"/>
        <v>Yes</v>
      </c>
      <c r="R210" t="str">
        <f t="shared" si="35"/>
        <v>BTTS No Match</v>
      </c>
      <c r="S210" t="str">
        <f t="shared" si="36"/>
        <v>Goals No Match</v>
      </c>
      <c r="T210" t="str">
        <f t="shared" si="37"/>
        <v>A</v>
      </c>
      <c r="U210" t="str">
        <f t="shared" si="38"/>
        <v>D</v>
      </c>
      <c r="V210" t="str">
        <f t="shared" si="39"/>
        <v>Result No Match</v>
      </c>
    </row>
    <row r="211" spans="1:22" x14ac:dyDescent="0.25">
      <c r="A211">
        <v>190956</v>
      </c>
      <c r="B211">
        <v>21</v>
      </c>
      <c r="C211" t="s">
        <v>88</v>
      </c>
      <c r="D211" t="s">
        <v>34</v>
      </c>
      <c r="E211" t="s">
        <v>35</v>
      </c>
      <c r="F211" t="s">
        <v>16</v>
      </c>
      <c r="G211">
        <v>0.50021428599999995</v>
      </c>
      <c r="H211">
        <v>1.514450216</v>
      </c>
      <c r="I211">
        <v>0</v>
      </c>
      <c r="J211">
        <v>1</v>
      </c>
      <c r="K211">
        <f t="shared" si="30"/>
        <v>1</v>
      </c>
      <c r="L211">
        <f t="shared" si="31"/>
        <v>2</v>
      </c>
      <c r="O211" t="str">
        <f t="shared" si="32"/>
        <v>False</v>
      </c>
      <c r="P211" t="str">
        <f t="shared" si="33"/>
        <v>No</v>
      </c>
      <c r="Q211" t="str">
        <f t="shared" si="34"/>
        <v>Yes</v>
      </c>
      <c r="R211" t="str">
        <f t="shared" si="35"/>
        <v>BTTS No Match</v>
      </c>
      <c r="S211" t="str">
        <f t="shared" si="36"/>
        <v>Goals No Match</v>
      </c>
      <c r="T211" t="str">
        <f t="shared" si="37"/>
        <v>A</v>
      </c>
      <c r="U211" t="str">
        <f t="shared" si="38"/>
        <v>D</v>
      </c>
      <c r="V211" t="str">
        <f t="shared" si="39"/>
        <v>Result No Match</v>
      </c>
    </row>
    <row r="212" spans="1:22" x14ac:dyDescent="0.25">
      <c r="A212">
        <v>190957</v>
      </c>
      <c r="B212">
        <v>21</v>
      </c>
      <c r="C212" t="s">
        <v>88</v>
      </c>
      <c r="D212" t="s">
        <v>27</v>
      </c>
      <c r="E212" t="s">
        <v>28</v>
      </c>
      <c r="F212" t="s">
        <v>31</v>
      </c>
      <c r="G212">
        <v>1.366093504</v>
      </c>
      <c r="H212">
        <v>0.71455796999999999</v>
      </c>
      <c r="I212">
        <v>1</v>
      </c>
      <c r="J212">
        <v>0</v>
      </c>
      <c r="K212">
        <f t="shared" si="30"/>
        <v>1</v>
      </c>
      <c r="L212">
        <f t="shared" si="31"/>
        <v>1</v>
      </c>
      <c r="O212" t="str">
        <f t="shared" si="32"/>
        <v>False</v>
      </c>
      <c r="P212" t="str">
        <f t="shared" si="33"/>
        <v>No</v>
      </c>
      <c r="Q212" t="str">
        <f t="shared" si="34"/>
        <v>Yes</v>
      </c>
      <c r="R212" t="str">
        <f t="shared" si="35"/>
        <v>BTTS No Match</v>
      </c>
      <c r="S212" t="str">
        <f t="shared" si="36"/>
        <v>Goals No Match</v>
      </c>
      <c r="T212" t="str">
        <f t="shared" si="37"/>
        <v>D</v>
      </c>
      <c r="U212" t="str">
        <f t="shared" si="38"/>
        <v>D</v>
      </c>
      <c r="V212" t="str">
        <f t="shared" si="39"/>
        <v>Result Match</v>
      </c>
    </row>
    <row r="213" spans="1:22" x14ac:dyDescent="0.25">
      <c r="A213">
        <v>190958</v>
      </c>
      <c r="B213">
        <v>22</v>
      </c>
      <c r="C213" s="1">
        <v>44229.822916666664</v>
      </c>
      <c r="D213" t="s">
        <v>59</v>
      </c>
      <c r="E213" t="s">
        <v>23</v>
      </c>
      <c r="F213" t="s">
        <v>28</v>
      </c>
      <c r="G213">
        <v>1.14591675</v>
      </c>
      <c r="H213">
        <v>1.019704948</v>
      </c>
      <c r="I213">
        <v>1</v>
      </c>
      <c r="J213">
        <v>1</v>
      </c>
      <c r="K213">
        <f t="shared" si="30"/>
        <v>1</v>
      </c>
      <c r="L213">
        <f t="shared" si="31"/>
        <v>1</v>
      </c>
      <c r="O213" t="str">
        <f t="shared" si="32"/>
        <v>False</v>
      </c>
      <c r="P213" t="str">
        <f t="shared" si="33"/>
        <v>No</v>
      </c>
      <c r="Q213" t="str">
        <f t="shared" si="34"/>
        <v>Yes</v>
      </c>
      <c r="R213" t="str">
        <f t="shared" si="35"/>
        <v>BTTS No Match</v>
      </c>
      <c r="S213" t="str">
        <f t="shared" si="36"/>
        <v>Goals No Match</v>
      </c>
      <c r="T213" t="str">
        <f t="shared" si="37"/>
        <v>D</v>
      </c>
      <c r="U213" t="str">
        <f t="shared" si="38"/>
        <v>D</v>
      </c>
      <c r="V213" t="str">
        <f t="shared" si="39"/>
        <v>Result Match</v>
      </c>
    </row>
    <row r="214" spans="1:22" x14ac:dyDescent="0.25">
      <c r="A214">
        <v>190959</v>
      </c>
      <c r="B214">
        <v>22</v>
      </c>
      <c r="C214" s="1">
        <v>44229.822916666664</v>
      </c>
      <c r="D214" t="s">
        <v>18</v>
      </c>
      <c r="E214" t="s">
        <v>19</v>
      </c>
      <c r="F214" t="s">
        <v>22</v>
      </c>
      <c r="G214">
        <v>1.051571429</v>
      </c>
      <c r="H214">
        <v>4.5689285709999998</v>
      </c>
      <c r="I214">
        <v>1</v>
      </c>
      <c r="J214">
        <v>4</v>
      </c>
      <c r="K214">
        <f t="shared" si="30"/>
        <v>1</v>
      </c>
      <c r="L214">
        <f t="shared" si="31"/>
        <v>5</v>
      </c>
      <c r="O214" t="str">
        <f t="shared" si="32"/>
        <v>False</v>
      </c>
      <c r="P214" t="str">
        <f t="shared" si="33"/>
        <v>No</v>
      </c>
      <c r="Q214" t="str">
        <f t="shared" si="34"/>
        <v>Yes</v>
      </c>
      <c r="R214" t="str">
        <f t="shared" si="35"/>
        <v>BTTS No Match</v>
      </c>
      <c r="S214" t="str">
        <f t="shared" si="36"/>
        <v>Goals No Match</v>
      </c>
      <c r="T214" t="str">
        <f t="shared" si="37"/>
        <v>A</v>
      </c>
      <c r="U214" t="str">
        <f t="shared" si="38"/>
        <v>D</v>
      </c>
      <c r="V214" t="str">
        <f t="shared" si="39"/>
        <v>Result No Match</v>
      </c>
    </row>
    <row r="215" spans="1:22" x14ac:dyDescent="0.25">
      <c r="A215">
        <v>190960</v>
      </c>
      <c r="B215">
        <v>22</v>
      </c>
      <c r="C215" s="1">
        <v>44229.822916666664</v>
      </c>
      <c r="D215" t="s">
        <v>15</v>
      </c>
      <c r="E215" t="s">
        <v>16</v>
      </c>
      <c r="F215" t="s">
        <v>36</v>
      </c>
      <c r="G215">
        <v>0.90823809499999997</v>
      </c>
      <c r="H215">
        <v>0.20890909099999999</v>
      </c>
      <c r="I215">
        <v>0</v>
      </c>
      <c r="J215">
        <v>0</v>
      </c>
      <c r="K215">
        <f t="shared" si="30"/>
        <v>1</v>
      </c>
      <c r="L215">
        <f t="shared" si="31"/>
        <v>0</v>
      </c>
      <c r="O215" t="str">
        <f t="shared" si="32"/>
        <v>False</v>
      </c>
      <c r="P215" t="str">
        <f t="shared" si="33"/>
        <v>No</v>
      </c>
      <c r="Q215" t="str">
        <f t="shared" si="34"/>
        <v>No</v>
      </c>
      <c r="R215" t="str">
        <f t="shared" si="35"/>
        <v>BTTS Match</v>
      </c>
      <c r="S215" t="str">
        <f t="shared" si="36"/>
        <v>Goals No Match</v>
      </c>
      <c r="T215" t="str">
        <f t="shared" si="37"/>
        <v>H</v>
      </c>
      <c r="U215" t="str">
        <f t="shared" si="38"/>
        <v>D</v>
      </c>
      <c r="V215" t="str">
        <f t="shared" si="39"/>
        <v>Result No Match</v>
      </c>
    </row>
    <row r="216" spans="1:22" x14ac:dyDescent="0.25">
      <c r="A216">
        <v>190961</v>
      </c>
      <c r="B216">
        <v>22</v>
      </c>
      <c r="C216" s="1">
        <v>44229.822916666664</v>
      </c>
      <c r="D216" t="s">
        <v>51</v>
      </c>
      <c r="E216" t="s">
        <v>32</v>
      </c>
      <c r="F216" t="s">
        <v>40</v>
      </c>
      <c r="G216">
        <v>1.3662448659999999</v>
      </c>
      <c r="H216">
        <v>0.57954748</v>
      </c>
      <c r="I216">
        <v>1</v>
      </c>
      <c r="J216">
        <v>0</v>
      </c>
      <c r="K216">
        <f t="shared" si="30"/>
        <v>1</v>
      </c>
      <c r="L216">
        <f t="shared" si="31"/>
        <v>1</v>
      </c>
      <c r="O216" t="str">
        <f t="shared" si="32"/>
        <v>False</v>
      </c>
      <c r="P216" t="str">
        <f t="shared" si="33"/>
        <v>No</v>
      </c>
      <c r="Q216" t="str">
        <f t="shared" si="34"/>
        <v>Yes</v>
      </c>
      <c r="R216" t="str">
        <f t="shared" si="35"/>
        <v>BTTS No Match</v>
      </c>
      <c r="S216" t="str">
        <f t="shared" si="36"/>
        <v>Goals No Match</v>
      </c>
      <c r="T216" t="str">
        <f t="shared" si="37"/>
        <v>D</v>
      </c>
      <c r="U216" t="str">
        <f t="shared" si="38"/>
        <v>D</v>
      </c>
      <c r="V216" t="str">
        <f t="shared" si="39"/>
        <v>Result Match</v>
      </c>
    </row>
    <row r="217" spans="1:22" x14ac:dyDescent="0.25">
      <c r="A217">
        <v>190962</v>
      </c>
      <c r="B217">
        <v>22</v>
      </c>
      <c r="C217" s="1">
        <v>44229.822916666664</v>
      </c>
      <c r="D217" t="s">
        <v>45</v>
      </c>
      <c r="E217" t="s">
        <v>46</v>
      </c>
      <c r="F217" t="s">
        <v>35</v>
      </c>
      <c r="G217">
        <v>2.1293483179999999</v>
      </c>
      <c r="H217">
        <v>1.3611030209999999</v>
      </c>
      <c r="I217">
        <v>2</v>
      </c>
      <c r="J217">
        <v>1</v>
      </c>
      <c r="K217">
        <f t="shared" si="30"/>
        <v>2</v>
      </c>
      <c r="L217">
        <f t="shared" si="31"/>
        <v>1</v>
      </c>
      <c r="O217" t="str">
        <f t="shared" si="32"/>
        <v>False</v>
      </c>
      <c r="P217" t="str">
        <f t="shared" si="33"/>
        <v>No</v>
      </c>
      <c r="Q217" t="str">
        <f t="shared" si="34"/>
        <v>Yes</v>
      </c>
      <c r="R217" t="str">
        <f t="shared" si="35"/>
        <v>BTTS No Match</v>
      </c>
      <c r="S217" t="str">
        <f t="shared" si="36"/>
        <v>Goals No Match</v>
      </c>
      <c r="T217" t="str">
        <f t="shared" si="37"/>
        <v>H</v>
      </c>
      <c r="U217" t="str">
        <f t="shared" si="38"/>
        <v>D</v>
      </c>
      <c r="V217" t="str">
        <f t="shared" si="39"/>
        <v>Result No Match</v>
      </c>
    </row>
    <row r="218" spans="1:22" x14ac:dyDescent="0.25">
      <c r="A218">
        <v>190963</v>
      </c>
      <c r="B218">
        <v>22</v>
      </c>
      <c r="C218" s="1">
        <v>44229.822916666664</v>
      </c>
      <c r="D218" t="s">
        <v>64</v>
      </c>
      <c r="E218" t="s">
        <v>47</v>
      </c>
      <c r="F218" t="s">
        <v>17</v>
      </c>
      <c r="G218">
        <v>0.92107503599999996</v>
      </c>
      <c r="H218">
        <v>1.647455184</v>
      </c>
      <c r="I218">
        <v>0</v>
      </c>
      <c r="J218">
        <v>1</v>
      </c>
      <c r="K218">
        <f t="shared" si="30"/>
        <v>1</v>
      </c>
      <c r="L218">
        <f t="shared" si="31"/>
        <v>2</v>
      </c>
      <c r="O218" t="str">
        <f t="shared" si="32"/>
        <v>False</v>
      </c>
      <c r="P218" t="str">
        <f t="shared" si="33"/>
        <v>No</v>
      </c>
      <c r="Q218" t="str">
        <f t="shared" si="34"/>
        <v>Yes</v>
      </c>
      <c r="R218" t="str">
        <f t="shared" si="35"/>
        <v>BTTS No Match</v>
      </c>
      <c r="S218" t="str">
        <f t="shared" si="36"/>
        <v>Goals No Match</v>
      </c>
      <c r="T218" t="str">
        <f t="shared" si="37"/>
        <v>A</v>
      </c>
      <c r="U218" t="str">
        <f t="shared" si="38"/>
        <v>D</v>
      </c>
      <c r="V218" t="str">
        <f t="shared" si="39"/>
        <v>Result No Match</v>
      </c>
    </row>
    <row r="219" spans="1:22" x14ac:dyDescent="0.25">
      <c r="A219">
        <v>190964</v>
      </c>
      <c r="B219">
        <v>22</v>
      </c>
      <c r="C219" s="1">
        <v>44229.833333333336</v>
      </c>
      <c r="D219" t="s">
        <v>54</v>
      </c>
      <c r="E219" t="s">
        <v>20</v>
      </c>
      <c r="F219" t="s">
        <v>26</v>
      </c>
      <c r="G219">
        <v>3.0708208180000001</v>
      </c>
      <c r="H219">
        <v>0.94872047400000004</v>
      </c>
      <c r="I219">
        <v>3</v>
      </c>
      <c r="J219">
        <v>0</v>
      </c>
      <c r="K219">
        <f t="shared" si="30"/>
        <v>3</v>
      </c>
      <c r="L219">
        <f t="shared" si="31"/>
        <v>1</v>
      </c>
      <c r="O219" t="str">
        <f t="shared" si="32"/>
        <v>False</v>
      </c>
      <c r="P219" t="str">
        <f t="shared" si="33"/>
        <v>No</v>
      </c>
      <c r="Q219" t="str">
        <f t="shared" si="34"/>
        <v>Yes</v>
      </c>
      <c r="R219" t="str">
        <f t="shared" si="35"/>
        <v>BTTS No Match</v>
      </c>
      <c r="S219" t="str">
        <f t="shared" si="36"/>
        <v>Goals No Match</v>
      </c>
      <c r="T219" t="str">
        <f t="shared" si="37"/>
        <v>H</v>
      </c>
      <c r="U219" t="str">
        <f t="shared" si="38"/>
        <v>D</v>
      </c>
      <c r="V219" t="str">
        <f t="shared" si="39"/>
        <v>Result No Match</v>
      </c>
    </row>
    <row r="220" spans="1:22" x14ac:dyDescent="0.25">
      <c r="A220">
        <v>190965</v>
      </c>
      <c r="B220">
        <v>22</v>
      </c>
      <c r="C220" s="1">
        <v>44257.822916666664</v>
      </c>
      <c r="D220" t="s">
        <v>60</v>
      </c>
      <c r="E220" t="s">
        <v>29</v>
      </c>
      <c r="F220" t="s">
        <v>25</v>
      </c>
      <c r="G220">
        <v>1.9228571430000001</v>
      </c>
      <c r="H220">
        <v>1.7310238099999999</v>
      </c>
      <c r="I220">
        <v>1</v>
      </c>
      <c r="J220">
        <v>1</v>
      </c>
      <c r="K220">
        <f t="shared" si="30"/>
        <v>2</v>
      </c>
      <c r="L220">
        <f t="shared" si="31"/>
        <v>2</v>
      </c>
      <c r="O220" t="str">
        <f t="shared" si="32"/>
        <v>False</v>
      </c>
      <c r="P220" t="str">
        <f t="shared" si="33"/>
        <v>No</v>
      </c>
      <c r="Q220" t="str">
        <f t="shared" si="34"/>
        <v>Yes</v>
      </c>
      <c r="R220" t="str">
        <f t="shared" si="35"/>
        <v>BTTS No Match</v>
      </c>
      <c r="S220" t="str">
        <f t="shared" si="36"/>
        <v>Goals No Match</v>
      </c>
      <c r="T220" t="str">
        <f t="shared" si="37"/>
        <v>D</v>
      </c>
      <c r="U220" t="str">
        <f t="shared" si="38"/>
        <v>D</v>
      </c>
      <c r="V220" t="str">
        <f t="shared" si="39"/>
        <v>Result Match</v>
      </c>
    </row>
    <row r="221" spans="1:22" x14ac:dyDescent="0.25">
      <c r="A221">
        <v>190966</v>
      </c>
      <c r="B221">
        <v>22</v>
      </c>
      <c r="C221" s="1">
        <v>44257.822916666664</v>
      </c>
      <c r="D221" t="s">
        <v>38</v>
      </c>
      <c r="E221" t="s">
        <v>39</v>
      </c>
      <c r="F221" t="s">
        <v>44</v>
      </c>
      <c r="G221">
        <v>0.86179255399999999</v>
      </c>
      <c r="H221">
        <v>2.2127714790000002</v>
      </c>
      <c r="I221">
        <v>0</v>
      </c>
      <c r="J221">
        <v>2</v>
      </c>
      <c r="K221">
        <f t="shared" si="30"/>
        <v>1</v>
      </c>
      <c r="L221">
        <f t="shared" si="31"/>
        <v>2</v>
      </c>
      <c r="O221" t="str">
        <f t="shared" si="32"/>
        <v>False</v>
      </c>
      <c r="P221" t="str">
        <f t="shared" si="33"/>
        <v>No</v>
      </c>
      <c r="Q221" t="str">
        <f t="shared" si="34"/>
        <v>Yes</v>
      </c>
      <c r="R221" t="str">
        <f t="shared" si="35"/>
        <v>BTTS No Match</v>
      </c>
      <c r="S221" t="str">
        <f t="shared" si="36"/>
        <v>Goals No Match</v>
      </c>
      <c r="T221" t="str">
        <f t="shared" si="37"/>
        <v>A</v>
      </c>
      <c r="U221" t="str">
        <f t="shared" si="38"/>
        <v>D</v>
      </c>
      <c r="V221" t="str">
        <f t="shared" si="39"/>
        <v>Result No Match</v>
      </c>
    </row>
    <row r="222" spans="1:22" x14ac:dyDescent="0.25">
      <c r="A222">
        <v>190967</v>
      </c>
      <c r="B222">
        <v>22</v>
      </c>
      <c r="C222" s="1">
        <v>44257.833333333336</v>
      </c>
      <c r="D222" t="s">
        <v>30</v>
      </c>
      <c r="E222" t="s">
        <v>31</v>
      </c>
      <c r="F222" t="s">
        <v>43</v>
      </c>
      <c r="G222">
        <v>2.0318928569999999</v>
      </c>
      <c r="H222">
        <v>0.95994047599999999</v>
      </c>
      <c r="I222">
        <v>2</v>
      </c>
      <c r="J222">
        <v>0</v>
      </c>
      <c r="K222">
        <f t="shared" si="30"/>
        <v>2</v>
      </c>
      <c r="L222">
        <f t="shared" si="31"/>
        <v>1</v>
      </c>
      <c r="O222" t="str">
        <f t="shared" si="32"/>
        <v>False</v>
      </c>
      <c r="P222" t="str">
        <f t="shared" si="33"/>
        <v>No</v>
      </c>
      <c r="Q222" t="str">
        <f t="shared" si="34"/>
        <v>Yes</v>
      </c>
      <c r="R222" t="str">
        <f t="shared" si="35"/>
        <v>BTTS No Match</v>
      </c>
      <c r="S222" t="str">
        <f t="shared" si="36"/>
        <v>Goals No Match</v>
      </c>
      <c r="T222" t="str">
        <f t="shared" si="37"/>
        <v>H</v>
      </c>
      <c r="U222" t="str">
        <f t="shared" si="38"/>
        <v>D</v>
      </c>
      <c r="V222" t="str">
        <f t="shared" si="39"/>
        <v>Result No Match</v>
      </c>
    </row>
    <row r="223" spans="1:22" x14ac:dyDescent="0.25">
      <c r="A223">
        <v>190968</v>
      </c>
      <c r="B223">
        <v>23</v>
      </c>
      <c r="C223" s="1">
        <v>44349.625</v>
      </c>
      <c r="D223" t="s">
        <v>59</v>
      </c>
      <c r="E223" t="s">
        <v>23</v>
      </c>
      <c r="F223" t="s">
        <v>17</v>
      </c>
      <c r="G223">
        <v>1.131061799</v>
      </c>
      <c r="H223">
        <v>1.5037535550000001</v>
      </c>
      <c r="I223">
        <v>1</v>
      </c>
      <c r="J223">
        <v>1</v>
      </c>
      <c r="K223">
        <f t="shared" si="30"/>
        <v>1</v>
      </c>
      <c r="L223">
        <f t="shared" si="31"/>
        <v>2</v>
      </c>
      <c r="O223" t="str">
        <f t="shared" si="32"/>
        <v>False</v>
      </c>
      <c r="P223" t="str">
        <f t="shared" si="33"/>
        <v>No</v>
      </c>
      <c r="Q223" t="str">
        <f t="shared" si="34"/>
        <v>Yes</v>
      </c>
      <c r="R223" t="str">
        <f t="shared" si="35"/>
        <v>BTTS No Match</v>
      </c>
      <c r="S223" t="str">
        <f t="shared" si="36"/>
        <v>Goals No Match</v>
      </c>
      <c r="T223" t="str">
        <f t="shared" si="37"/>
        <v>A</v>
      </c>
      <c r="U223" t="str">
        <f t="shared" si="38"/>
        <v>D</v>
      </c>
      <c r="V223" t="str">
        <f t="shared" si="39"/>
        <v>Result No Match</v>
      </c>
    </row>
    <row r="224" spans="1:22" x14ac:dyDescent="0.25">
      <c r="A224">
        <v>190969</v>
      </c>
      <c r="B224">
        <v>23</v>
      </c>
      <c r="C224" s="1">
        <v>44349.625</v>
      </c>
      <c r="D224" t="s">
        <v>18</v>
      </c>
      <c r="E224" t="s">
        <v>19</v>
      </c>
      <c r="F224" t="s">
        <v>43</v>
      </c>
      <c r="G224">
        <v>2.2516006489999998</v>
      </c>
      <c r="H224">
        <v>0.246309524</v>
      </c>
      <c r="I224">
        <v>2</v>
      </c>
      <c r="J224">
        <v>0</v>
      </c>
      <c r="K224">
        <f t="shared" si="30"/>
        <v>2</v>
      </c>
      <c r="L224">
        <f t="shared" si="31"/>
        <v>0</v>
      </c>
      <c r="O224" t="str">
        <f t="shared" si="32"/>
        <v>False</v>
      </c>
      <c r="P224" t="str">
        <f t="shared" si="33"/>
        <v>No</v>
      </c>
      <c r="Q224" t="str">
        <f t="shared" si="34"/>
        <v>No</v>
      </c>
      <c r="R224" t="str">
        <f t="shared" si="35"/>
        <v>BTTS Match</v>
      </c>
      <c r="S224" t="str">
        <f t="shared" si="36"/>
        <v>Goals No Match</v>
      </c>
      <c r="T224" t="str">
        <f t="shared" si="37"/>
        <v>H</v>
      </c>
      <c r="U224" t="str">
        <f t="shared" si="38"/>
        <v>D</v>
      </c>
      <c r="V224" t="str">
        <f t="shared" si="39"/>
        <v>Result No Match</v>
      </c>
    </row>
    <row r="225" spans="1:22" x14ac:dyDescent="0.25">
      <c r="A225">
        <v>190970</v>
      </c>
      <c r="B225">
        <v>23</v>
      </c>
      <c r="C225" s="1">
        <v>44349.625</v>
      </c>
      <c r="D225" t="s">
        <v>15</v>
      </c>
      <c r="E225" t="s">
        <v>16</v>
      </c>
      <c r="F225" t="s">
        <v>28</v>
      </c>
      <c r="G225">
        <v>0.261333333</v>
      </c>
      <c r="H225">
        <v>0.74568686900000003</v>
      </c>
      <c r="I225">
        <v>0</v>
      </c>
      <c r="J225">
        <v>0</v>
      </c>
      <c r="K225">
        <f t="shared" si="30"/>
        <v>0</v>
      </c>
      <c r="L225">
        <f t="shared" si="31"/>
        <v>1</v>
      </c>
      <c r="O225" t="str">
        <f t="shared" si="32"/>
        <v>False</v>
      </c>
      <c r="P225" t="str">
        <f t="shared" si="33"/>
        <v>No</v>
      </c>
      <c r="Q225" t="str">
        <f t="shared" si="34"/>
        <v>No</v>
      </c>
      <c r="R225" t="str">
        <f t="shared" si="35"/>
        <v>BTTS Match</v>
      </c>
      <c r="S225" t="str">
        <f t="shared" si="36"/>
        <v>Goals No Match</v>
      </c>
      <c r="T225" t="str">
        <f t="shared" si="37"/>
        <v>A</v>
      </c>
      <c r="U225" t="str">
        <f t="shared" si="38"/>
        <v>D</v>
      </c>
      <c r="V225" t="str">
        <f t="shared" si="39"/>
        <v>Result No Match</v>
      </c>
    </row>
    <row r="226" spans="1:22" x14ac:dyDescent="0.25">
      <c r="A226">
        <v>190971</v>
      </c>
      <c r="B226">
        <v>23</v>
      </c>
      <c r="C226" s="1">
        <v>44349.625</v>
      </c>
      <c r="D226" t="s">
        <v>51</v>
      </c>
      <c r="E226" t="s">
        <v>32</v>
      </c>
      <c r="F226" t="s">
        <v>25</v>
      </c>
      <c r="G226">
        <v>1.6180384619999999</v>
      </c>
      <c r="H226">
        <v>1.45497619</v>
      </c>
      <c r="I226">
        <v>1</v>
      </c>
      <c r="J226">
        <v>1</v>
      </c>
      <c r="K226">
        <f t="shared" si="30"/>
        <v>2</v>
      </c>
      <c r="L226">
        <f t="shared" si="31"/>
        <v>1</v>
      </c>
      <c r="O226" t="str">
        <f t="shared" si="32"/>
        <v>False</v>
      </c>
      <c r="P226" t="str">
        <f t="shared" si="33"/>
        <v>No</v>
      </c>
      <c r="Q226" t="str">
        <f t="shared" si="34"/>
        <v>Yes</v>
      </c>
      <c r="R226" t="str">
        <f t="shared" si="35"/>
        <v>BTTS No Match</v>
      </c>
      <c r="S226" t="str">
        <f t="shared" si="36"/>
        <v>Goals No Match</v>
      </c>
      <c r="T226" t="str">
        <f t="shared" si="37"/>
        <v>H</v>
      </c>
      <c r="U226" t="str">
        <f t="shared" si="38"/>
        <v>D</v>
      </c>
      <c r="V226" t="str">
        <f t="shared" si="39"/>
        <v>Result No Match</v>
      </c>
    </row>
    <row r="227" spans="1:22" x14ac:dyDescent="0.25">
      <c r="A227">
        <v>190972</v>
      </c>
      <c r="B227">
        <v>23</v>
      </c>
      <c r="C227" s="1">
        <v>44349.625</v>
      </c>
      <c r="D227" t="s">
        <v>30</v>
      </c>
      <c r="E227" t="s">
        <v>31</v>
      </c>
      <c r="F227" t="s">
        <v>22</v>
      </c>
      <c r="G227">
        <v>3.5507023809999998</v>
      </c>
      <c r="H227">
        <v>0.74463095199999996</v>
      </c>
      <c r="I227">
        <v>3</v>
      </c>
      <c r="J227">
        <v>0</v>
      </c>
      <c r="K227">
        <f t="shared" si="30"/>
        <v>4</v>
      </c>
      <c r="L227">
        <f t="shared" si="31"/>
        <v>1</v>
      </c>
      <c r="O227" t="str">
        <f t="shared" si="32"/>
        <v>False</v>
      </c>
      <c r="P227" t="str">
        <f t="shared" si="33"/>
        <v>No</v>
      </c>
      <c r="Q227" t="str">
        <f t="shared" si="34"/>
        <v>Yes</v>
      </c>
      <c r="R227" t="str">
        <f t="shared" si="35"/>
        <v>BTTS No Match</v>
      </c>
      <c r="S227" t="str">
        <f t="shared" si="36"/>
        <v>Goals No Match</v>
      </c>
      <c r="T227" t="str">
        <f t="shared" si="37"/>
        <v>H</v>
      </c>
      <c r="U227" t="str">
        <f t="shared" si="38"/>
        <v>D</v>
      </c>
      <c r="V227" t="str">
        <f t="shared" si="39"/>
        <v>Result No Match</v>
      </c>
    </row>
    <row r="228" spans="1:22" x14ac:dyDescent="0.25">
      <c r="A228">
        <v>190973</v>
      </c>
      <c r="B228">
        <v>23</v>
      </c>
      <c r="C228" s="1">
        <v>44349.625</v>
      </c>
      <c r="D228" t="s">
        <v>54</v>
      </c>
      <c r="E228" t="s">
        <v>20</v>
      </c>
      <c r="F228" t="s">
        <v>40</v>
      </c>
      <c r="G228">
        <v>2.6756870070000001</v>
      </c>
      <c r="H228">
        <v>0.591813755</v>
      </c>
      <c r="I228">
        <v>2</v>
      </c>
      <c r="J228">
        <v>0</v>
      </c>
      <c r="K228">
        <f t="shared" si="30"/>
        <v>3</v>
      </c>
      <c r="L228">
        <f t="shared" si="31"/>
        <v>1</v>
      </c>
      <c r="O228" t="str">
        <f t="shared" si="32"/>
        <v>False</v>
      </c>
      <c r="P228" t="str">
        <f t="shared" si="33"/>
        <v>No</v>
      </c>
      <c r="Q228" t="str">
        <f t="shared" si="34"/>
        <v>Yes</v>
      </c>
      <c r="R228" t="str">
        <f t="shared" si="35"/>
        <v>BTTS No Match</v>
      </c>
      <c r="S228" t="str">
        <f t="shared" si="36"/>
        <v>Goals No Match</v>
      </c>
      <c r="T228" t="str">
        <f t="shared" si="37"/>
        <v>H</v>
      </c>
      <c r="U228" t="str">
        <f t="shared" si="38"/>
        <v>D</v>
      </c>
      <c r="V228" t="str">
        <f t="shared" si="39"/>
        <v>Result No Match</v>
      </c>
    </row>
    <row r="229" spans="1:22" x14ac:dyDescent="0.25">
      <c r="A229">
        <v>190974</v>
      </c>
      <c r="B229">
        <v>23</v>
      </c>
      <c r="C229" s="1">
        <v>44349.625</v>
      </c>
      <c r="D229" t="s">
        <v>60</v>
      </c>
      <c r="E229" t="s">
        <v>29</v>
      </c>
      <c r="F229" t="s">
        <v>26</v>
      </c>
      <c r="G229">
        <v>2.4644871519999998</v>
      </c>
      <c r="H229">
        <v>0.579763154</v>
      </c>
      <c r="I229">
        <v>2</v>
      </c>
      <c r="J229">
        <v>0</v>
      </c>
      <c r="K229">
        <f t="shared" si="30"/>
        <v>2</v>
      </c>
      <c r="L229">
        <f t="shared" si="31"/>
        <v>1</v>
      </c>
      <c r="O229" t="str">
        <f t="shared" si="32"/>
        <v>False</v>
      </c>
      <c r="P229" t="str">
        <f t="shared" si="33"/>
        <v>No</v>
      </c>
      <c r="Q229" t="str">
        <f t="shared" si="34"/>
        <v>Yes</v>
      </c>
      <c r="R229" t="str">
        <f t="shared" si="35"/>
        <v>BTTS No Match</v>
      </c>
      <c r="S229" t="str">
        <f t="shared" si="36"/>
        <v>Goals No Match</v>
      </c>
      <c r="T229" t="str">
        <f t="shared" si="37"/>
        <v>H</v>
      </c>
      <c r="U229" t="str">
        <f t="shared" si="38"/>
        <v>D</v>
      </c>
      <c r="V229" t="str">
        <f t="shared" si="39"/>
        <v>Result No Match</v>
      </c>
    </row>
    <row r="230" spans="1:22" x14ac:dyDescent="0.25">
      <c r="A230">
        <v>190975</v>
      </c>
      <c r="B230">
        <v>23</v>
      </c>
      <c r="C230" s="1">
        <v>44349.625</v>
      </c>
      <c r="D230" t="s">
        <v>45</v>
      </c>
      <c r="E230" t="s">
        <v>46</v>
      </c>
      <c r="F230" t="s">
        <v>44</v>
      </c>
      <c r="G230">
        <v>0.97244516599999997</v>
      </c>
      <c r="H230">
        <v>1.103608447</v>
      </c>
      <c r="I230">
        <v>0</v>
      </c>
      <c r="J230">
        <v>1</v>
      </c>
      <c r="K230">
        <f t="shared" si="30"/>
        <v>1</v>
      </c>
      <c r="L230">
        <f t="shared" si="31"/>
        <v>1</v>
      </c>
      <c r="O230" t="str">
        <f t="shared" si="32"/>
        <v>False</v>
      </c>
      <c r="P230" t="str">
        <f t="shared" si="33"/>
        <v>No</v>
      </c>
      <c r="Q230" t="str">
        <f t="shared" si="34"/>
        <v>Yes</v>
      </c>
      <c r="R230" t="str">
        <f t="shared" si="35"/>
        <v>BTTS No Match</v>
      </c>
      <c r="S230" t="str">
        <f t="shared" si="36"/>
        <v>Goals No Match</v>
      </c>
      <c r="T230" t="str">
        <f t="shared" si="37"/>
        <v>D</v>
      </c>
      <c r="U230" t="str">
        <f t="shared" si="38"/>
        <v>D</v>
      </c>
      <c r="V230" t="str">
        <f t="shared" si="39"/>
        <v>Result Match</v>
      </c>
    </row>
    <row r="231" spans="1:22" x14ac:dyDescent="0.25">
      <c r="A231">
        <v>190976</v>
      </c>
      <c r="B231">
        <v>23</v>
      </c>
      <c r="C231" s="1">
        <v>44349.625</v>
      </c>
      <c r="D231" t="s">
        <v>38</v>
      </c>
      <c r="E231" t="s">
        <v>39</v>
      </c>
      <c r="F231" t="s">
        <v>35</v>
      </c>
      <c r="G231">
        <v>2.2191924740000002</v>
      </c>
      <c r="H231">
        <v>0.79097047399999998</v>
      </c>
      <c r="I231">
        <v>2</v>
      </c>
      <c r="J231">
        <v>0</v>
      </c>
      <c r="K231">
        <f t="shared" si="30"/>
        <v>2</v>
      </c>
      <c r="L231">
        <f t="shared" si="31"/>
        <v>1</v>
      </c>
      <c r="O231" t="str">
        <f t="shared" si="32"/>
        <v>False</v>
      </c>
      <c r="P231" t="str">
        <f t="shared" si="33"/>
        <v>No</v>
      </c>
      <c r="Q231" t="str">
        <f t="shared" si="34"/>
        <v>Yes</v>
      </c>
      <c r="R231" t="str">
        <f t="shared" si="35"/>
        <v>BTTS No Match</v>
      </c>
      <c r="S231" t="str">
        <f t="shared" si="36"/>
        <v>Goals No Match</v>
      </c>
      <c r="T231" t="str">
        <f t="shared" si="37"/>
        <v>H</v>
      </c>
      <c r="U231" t="str">
        <f t="shared" si="38"/>
        <v>D</v>
      </c>
      <c r="V231" t="str">
        <f t="shared" si="39"/>
        <v>Result No Match</v>
      </c>
    </row>
    <row r="232" spans="1:22" x14ac:dyDescent="0.25">
      <c r="A232">
        <v>190977</v>
      </c>
      <c r="B232">
        <v>23</v>
      </c>
      <c r="C232" s="1">
        <v>44349.625</v>
      </c>
      <c r="D232" t="s">
        <v>64</v>
      </c>
      <c r="E232" t="s">
        <v>47</v>
      </c>
      <c r="F232" t="s">
        <v>36</v>
      </c>
      <c r="G232">
        <v>1.932559524</v>
      </c>
      <c r="H232">
        <v>2.209309524</v>
      </c>
      <c r="I232">
        <v>1</v>
      </c>
      <c r="J232">
        <v>2</v>
      </c>
      <c r="K232">
        <f t="shared" si="30"/>
        <v>2</v>
      </c>
      <c r="L232">
        <f t="shared" si="31"/>
        <v>2</v>
      </c>
      <c r="O232" t="str">
        <f t="shared" si="32"/>
        <v>False</v>
      </c>
      <c r="P232" t="str">
        <f t="shared" si="33"/>
        <v>No</v>
      </c>
      <c r="Q232" t="str">
        <f t="shared" si="34"/>
        <v>Yes</v>
      </c>
      <c r="R232" t="str">
        <f t="shared" si="35"/>
        <v>BTTS No Match</v>
      </c>
      <c r="S232" t="str">
        <f t="shared" si="36"/>
        <v>Goals No Match</v>
      </c>
      <c r="T232" t="str">
        <f t="shared" si="37"/>
        <v>D</v>
      </c>
      <c r="U232" t="str">
        <f t="shared" si="38"/>
        <v>D</v>
      </c>
      <c r="V232" t="str">
        <f t="shared" si="39"/>
        <v>Result Match</v>
      </c>
    </row>
    <row r="233" spans="1:22" x14ac:dyDescent="0.25">
      <c r="A233">
        <v>190978</v>
      </c>
      <c r="B233">
        <v>24</v>
      </c>
      <c r="C233" t="s">
        <v>89</v>
      </c>
      <c r="D233" t="s">
        <v>58</v>
      </c>
      <c r="E233" t="s">
        <v>17</v>
      </c>
      <c r="F233" t="s">
        <v>32</v>
      </c>
      <c r="G233">
        <v>1.988456821</v>
      </c>
      <c r="H233">
        <v>1.203458347</v>
      </c>
      <c r="I233">
        <v>1</v>
      </c>
      <c r="J233">
        <v>1</v>
      </c>
      <c r="K233">
        <f t="shared" si="30"/>
        <v>2</v>
      </c>
      <c r="L233">
        <f t="shared" si="31"/>
        <v>1</v>
      </c>
      <c r="O233" t="str">
        <f t="shared" si="32"/>
        <v>False</v>
      </c>
      <c r="P233" t="str">
        <f t="shared" si="33"/>
        <v>No</v>
      </c>
      <c r="Q233" t="str">
        <f t="shared" si="34"/>
        <v>Yes</v>
      </c>
      <c r="R233" t="str">
        <f t="shared" si="35"/>
        <v>BTTS No Match</v>
      </c>
      <c r="S233" t="str">
        <f t="shared" si="36"/>
        <v>Goals No Match</v>
      </c>
      <c r="T233" t="str">
        <f t="shared" si="37"/>
        <v>H</v>
      </c>
      <c r="U233" t="str">
        <f t="shared" si="38"/>
        <v>D</v>
      </c>
      <c r="V233" t="str">
        <f t="shared" si="39"/>
        <v>Result No Match</v>
      </c>
    </row>
    <row r="234" spans="1:22" x14ac:dyDescent="0.25">
      <c r="A234">
        <v>190979</v>
      </c>
      <c r="B234">
        <v>24</v>
      </c>
      <c r="C234" t="s">
        <v>89</v>
      </c>
      <c r="D234" t="s">
        <v>42</v>
      </c>
      <c r="E234" t="s">
        <v>43</v>
      </c>
      <c r="F234" t="s">
        <v>23</v>
      </c>
      <c r="G234">
        <v>0.94225000000000003</v>
      </c>
      <c r="H234">
        <v>1.9192380950000001</v>
      </c>
      <c r="I234">
        <v>0</v>
      </c>
      <c r="J234">
        <v>1</v>
      </c>
      <c r="K234">
        <f t="shared" si="30"/>
        <v>1</v>
      </c>
      <c r="L234">
        <f t="shared" si="31"/>
        <v>2</v>
      </c>
      <c r="O234" t="str">
        <f t="shared" si="32"/>
        <v>False</v>
      </c>
      <c r="P234" t="str">
        <f t="shared" si="33"/>
        <v>No</v>
      </c>
      <c r="Q234" t="str">
        <f t="shared" si="34"/>
        <v>Yes</v>
      </c>
      <c r="R234" t="str">
        <f t="shared" si="35"/>
        <v>BTTS No Match</v>
      </c>
      <c r="S234" t="str">
        <f t="shared" si="36"/>
        <v>Goals No Match</v>
      </c>
      <c r="T234" t="str">
        <f t="shared" si="37"/>
        <v>A</v>
      </c>
      <c r="U234" t="str">
        <f t="shared" si="38"/>
        <v>D</v>
      </c>
      <c r="V234" t="str">
        <f t="shared" si="39"/>
        <v>Result No Match</v>
      </c>
    </row>
    <row r="235" spans="1:22" x14ac:dyDescent="0.25">
      <c r="A235">
        <v>190980</v>
      </c>
      <c r="B235">
        <v>24</v>
      </c>
      <c r="C235" t="s">
        <v>89</v>
      </c>
      <c r="D235" t="s">
        <v>62</v>
      </c>
      <c r="E235" t="s">
        <v>44</v>
      </c>
      <c r="F235" t="s">
        <v>29</v>
      </c>
      <c r="G235">
        <v>1.2158349980000001</v>
      </c>
      <c r="H235">
        <v>0.64743462100000004</v>
      </c>
      <c r="I235">
        <v>1</v>
      </c>
      <c r="J235">
        <v>0</v>
      </c>
      <c r="K235">
        <f t="shared" si="30"/>
        <v>1</v>
      </c>
      <c r="L235">
        <f t="shared" si="31"/>
        <v>1</v>
      </c>
      <c r="O235" t="str">
        <f t="shared" si="32"/>
        <v>False</v>
      </c>
      <c r="P235" t="str">
        <f t="shared" si="33"/>
        <v>No</v>
      </c>
      <c r="Q235" t="str">
        <f t="shared" si="34"/>
        <v>Yes</v>
      </c>
      <c r="R235" t="str">
        <f t="shared" si="35"/>
        <v>BTTS No Match</v>
      </c>
      <c r="S235" t="str">
        <f t="shared" si="36"/>
        <v>Goals No Match</v>
      </c>
      <c r="T235" t="str">
        <f t="shared" si="37"/>
        <v>D</v>
      </c>
      <c r="U235" t="str">
        <f t="shared" si="38"/>
        <v>D</v>
      </c>
      <c r="V235" t="str">
        <f t="shared" si="39"/>
        <v>Result Match</v>
      </c>
    </row>
    <row r="236" spans="1:22" x14ac:dyDescent="0.25">
      <c r="A236">
        <v>190981</v>
      </c>
      <c r="B236">
        <v>24</v>
      </c>
      <c r="C236" t="s">
        <v>89</v>
      </c>
      <c r="D236" t="s">
        <v>24</v>
      </c>
      <c r="E236" t="s">
        <v>25</v>
      </c>
      <c r="F236" t="s">
        <v>19</v>
      </c>
      <c r="G236">
        <v>0.85599999999999998</v>
      </c>
      <c r="H236">
        <v>1.5020714289999999</v>
      </c>
      <c r="I236">
        <v>0</v>
      </c>
      <c r="J236">
        <v>1</v>
      </c>
      <c r="K236">
        <f t="shared" si="30"/>
        <v>1</v>
      </c>
      <c r="L236">
        <f t="shared" si="31"/>
        <v>2</v>
      </c>
      <c r="O236" t="str">
        <f t="shared" si="32"/>
        <v>False</v>
      </c>
      <c r="P236" t="str">
        <f t="shared" si="33"/>
        <v>No</v>
      </c>
      <c r="Q236" t="str">
        <f t="shared" si="34"/>
        <v>Yes</v>
      </c>
      <c r="R236" t="str">
        <f t="shared" si="35"/>
        <v>BTTS No Match</v>
      </c>
      <c r="S236" t="str">
        <f t="shared" si="36"/>
        <v>Goals No Match</v>
      </c>
      <c r="T236" t="str">
        <f t="shared" si="37"/>
        <v>A</v>
      </c>
      <c r="U236" t="str">
        <f t="shared" si="38"/>
        <v>D</v>
      </c>
      <c r="V236" t="str">
        <f t="shared" si="39"/>
        <v>Result No Match</v>
      </c>
    </row>
    <row r="237" spans="1:22" x14ac:dyDescent="0.25">
      <c r="A237">
        <v>190982</v>
      </c>
      <c r="B237">
        <v>24</v>
      </c>
      <c r="C237" t="s">
        <v>89</v>
      </c>
      <c r="D237" t="s">
        <v>49</v>
      </c>
      <c r="E237" t="s">
        <v>40</v>
      </c>
      <c r="F237" t="s">
        <v>16</v>
      </c>
      <c r="G237">
        <v>1.616333333</v>
      </c>
      <c r="H237">
        <v>1.283492063</v>
      </c>
      <c r="I237">
        <v>1</v>
      </c>
      <c r="J237">
        <v>1</v>
      </c>
      <c r="K237">
        <f t="shared" si="30"/>
        <v>2</v>
      </c>
      <c r="L237">
        <f t="shared" si="31"/>
        <v>1</v>
      </c>
      <c r="O237" t="str">
        <f t="shared" si="32"/>
        <v>False</v>
      </c>
      <c r="P237" t="str">
        <f t="shared" si="33"/>
        <v>No</v>
      </c>
      <c r="Q237" t="str">
        <f t="shared" si="34"/>
        <v>Yes</v>
      </c>
      <c r="R237" t="str">
        <f t="shared" si="35"/>
        <v>BTTS No Match</v>
      </c>
      <c r="S237" t="str">
        <f t="shared" si="36"/>
        <v>Goals No Match</v>
      </c>
      <c r="T237" t="str">
        <f t="shared" si="37"/>
        <v>H</v>
      </c>
      <c r="U237" t="str">
        <f t="shared" si="38"/>
        <v>D</v>
      </c>
      <c r="V237" t="str">
        <f t="shared" si="39"/>
        <v>Result No Match</v>
      </c>
    </row>
    <row r="238" spans="1:22" x14ac:dyDescent="0.25">
      <c r="A238">
        <v>190983</v>
      </c>
      <c r="B238">
        <v>24</v>
      </c>
      <c r="C238" t="s">
        <v>89</v>
      </c>
      <c r="D238" t="s">
        <v>52</v>
      </c>
      <c r="E238" t="s">
        <v>36</v>
      </c>
      <c r="F238" t="s">
        <v>31</v>
      </c>
      <c r="G238">
        <v>0.97268109700000005</v>
      </c>
      <c r="H238">
        <v>1.572028129</v>
      </c>
      <c r="I238">
        <v>0</v>
      </c>
      <c r="J238">
        <v>1</v>
      </c>
      <c r="K238">
        <f t="shared" si="30"/>
        <v>1</v>
      </c>
      <c r="L238">
        <f t="shared" si="31"/>
        <v>2</v>
      </c>
      <c r="O238" t="str">
        <f t="shared" si="32"/>
        <v>False</v>
      </c>
      <c r="P238" t="str">
        <f t="shared" si="33"/>
        <v>No</v>
      </c>
      <c r="Q238" t="str">
        <f t="shared" si="34"/>
        <v>Yes</v>
      </c>
      <c r="R238" t="str">
        <f t="shared" si="35"/>
        <v>BTTS No Match</v>
      </c>
      <c r="S238" t="str">
        <f t="shared" si="36"/>
        <v>Goals No Match</v>
      </c>
      <c r="T238" t="str">
        <f t="shared" si="37"/>
        <v>A</v>
      </c>
      <c r="U238" t="str">
        <f t="shared" si="38"/>
        <v>D</v>
      </c>
      <c r="V238" t="str">
        <f t="shared" si="39"/>
        <v>Result No Match</v>
      </c>
    </row>
    <row r="239" spans="1:22" x14ac:dyDescent="0.25">
      <c r="A239">
        <v>190984</v>
      </c>
      <c r="B239">
        <v>24</v>
      </c>
      <c r="C239" t="s">
        <v>89</v>
      </c>
      <c r="D239" t="s">
        <v>21</v>
      </c>
      <c r="E239" t="s">
        <v>22</v>
      </c>
      <c r="F239" t="s">
        <v>39</v>
      </c>
      <c r="G239">
        <v>2.1535714289999999</v>
      </c>
      <c r="H239">
        <v>1.273204129</v>
      </c>
      <c r="I239">
        <v>2</v>
      </c>
      <c r="J239">
        <v>1</v>
      </c>
      <c r="K239">
        <f t="shared" si="30"/>
        <v>2</v>
      </c>
      <c r="L239">
        <f t="shared" si="31"/>
        <v>1</v>
      </c>
      <c r="O239" t="str">
        <f t="shared" si="32"/>
        <v>False</v>
      </c>
      <c r="P239" t="str">
        <f t="shared" si="33"/>
        <v>No</v>
      </c>
      <c r="Q239" t="str">
        <f t="shared" si="34"/>
        <v>Yes</v>
      </c>
      <c r="R239" t="str">
        <f t="shared" si="35"/>
        <v>BTTS No Match</v>
      </c>
      <c r="S239" t="str">
        <f t="shared" si="36"/>
        <v>Goals No Match</v>
      </c>
      <c r="T239" t="str">
        <f t="shared" si="37"/>
        <v>H</v>
      </c>
      <c r="U239" t="str">
        <f t="shared" si="38"/>
        <v>D</v>
      </c>
      <c r="V239" t="str">
        <f t="shared" si="39"/>
        <v>Result No Match</v>
      </c>
    </row>
    <row r="240" spans="1:22" x14ac:dyDescent="0.25">
      <c r="A240">
        <v>190985</v>
      </c>
      <c r="B240">
        <v>24</v>
      </c>
      <c r="C240" t="s">
        <v>89</v>
      </c>
      <c r="D240" t="s">
        <v>56</v>
      </c>
      <c r="E240" t="s">
        <v>26</v>
      </c>
      <c r="F240" t="s">
        <v>47</v>
      </c>
      <c r="G240">
        <v>1.1856587300000001</v>
      </c>
      <c r="H240">
        <v>0.88576767700000003</v>
      </c>
      <c r="I240">
        <v>1</v>
      </c>
      <c r="J240">
        <v>0</v>
      </c>
      <c r="K240">
        <f t="shared" si="30"/>
        <v>1</v>
      </c>
      <c r="L240">
        <f t="shared" si="31"/>
        <v>1</v>
      </c>
      <c r="O240" t="str">
        <f t="shared" si="32"/>
        <v>False</v>
      </c>
      <c r="P240" t="str">
        <f t="shared" si="33"/>
        <v>No</v>
      </c>
      <c r="Q240" t="str">
        <f t="shared" si="34"/>
        <v>Yes</v>
      </c>
      <c r="R240" t="str">
        <f t="shared" si="35"/>
        <v>BTTS No Match</v>
      </c>
      <c r="S240" t="str">
        <f t="shared" si="36"/>
        <v>Goals No Match</v>
      </c>
      <c r="T240" t="str">
        <f t="shared" si="37"/>
        <v>D</v>
      </c>
      <c r="U240" t="str">
        <f t="shared" si="38"/>
        <v>D</v>
      </c>
      <c r="V240" t="str">
        <f t="shared" si="39"/>
        <v>Result Match</v>
      </c>
    </row>
    <row r="241" spans="1:22" x14ac:dyDescent="0.25">
      <c r="A241">
        <v>190986</v>
      </c>
      <c r="B241">
        <v>24</v>
      </c>
      <c r="C241" t="s">
        <v>89</v>
      </c>
      <c r="D241" t="s">
        <v>34</v>
      </c>
      <c r="E241" t="s">
        <v>35</v>
      </c>
      <c r="F241" t="s">
        <v>20</v>
      </c>
      <c r="G241">
        <v>1.185638889</v>
      </c>
      <c r="H241">
        <v>2.0679252140000002</v>
      </c>
      <c r="I241">
        <v>1</v>
      </c>
      <c r="J241">
        <v>2</v>
      </c>
      <c r="K241">
        <f t="shared" si="30"/>
        <v>1</v>
      </c>
      <c r="L241">
        <f t="shared" si="31"/>
        <v>2</v>
      </c>
      <c r="O241" t="str">
        <f t="shared" si="32"/>
        <v>False</v>
      </c>
      <c r="P241" t="str">
        <f t="shared" si="33"/>
        <v>No</v>
      </c>
      <c r="Q241" t="str">
        <f t="shared" si="34"/>
        <v>Yes</v>
      </c>
      <c r="R241" t="str">
        <f t="shared" si="35"/>
        <v>BTTS No Match</v>
      </c>
      <c r="S241" t="str">
        <f t="shared" si="36"/>
        <v>Goals No Match</v>
      </c>
      <c r="T241" t="str">
        <f t="shared" si="37"/>
        <v>A</v>
      </c>
      <c r="U241" t="str">
        <f t="shared" si="38"/>
        <v>D</v>
      </c>
      <c r="V241" t="str">
        <f t="shared" si="39"/>
        <v>Result No Match</v>
      </c>
    </row>
    <row r="242" spans="1:22" x14ac:dyDescent="0.25">
      <c r="A242">
        <v>190987</v>
      </c>
      <c r="B242">
        <v>24</v>
      </c>
      <c r="C242" t="s">
        <v>89</v>
      </c>
      <c r="D242" t="s">
        <v>27</v>
      </c>
      <c r="E242" t="s">
        <v>28</v>
      </c>
      <c r="F242" t="s">
        <v>46</v>
      </c>
      <c r="G242">
        <v>1.851828644</v>
      </c>
      <c r="H242">
        <v>1.177283439</v>
      </c>
      <c r="I242">
        <v>1</v>
      </c>
      <c r="J242">
        <v>1</v>
      </c>
      <c r="K242">
        <f t="shared" si="30"/>
        <v>2</v>
      </c>
      <c r="L242">
        <f t="shared" si="31"/>
        <v>1</v>
      </c>
      <c r="O242" t="str">
        <f t="shared" si="32"/>
        <v>False</v>
      </c>
      <c r="P242" t="str">
        <f t="shared" si="33"/>
        <v>No</v>
      </c>
      <c r="Q242" t="str">
        <f t="shared" si="34"/>
        <v>Yes</v>
      </c>
      <c r="R242" t="str">
        <f t="shared" si="35"/>
        <v>BTTS No Match</v>
      </c>
      <c r="S242" t="str">
        <f t="shared" si="36"/>
        <v>Goals No Match</v>
      </c>
      <c r="T242" t="str">
        <f t="shared" si="37"/>
        <v>H</v>
      </c>
      <c r="U242" t="str">
        <f t="shared" si="38"/>
        <v>D</v>
      </c>
      <c r="V242" t="str">
        <f t="shared" si="39"/>
        <v>Result No Match</v>
      </c>
    </row>
    <row r="243" spans="1:22" x14ac:dyDescent="0.25">
      <c r="A243">
        <v>190988</v>
      </c>
      <c r="B243">
        <v>25</v>
      </c>
      <c r="C243" t="s">
        <v>90</v>
      </c>
      <c r="D243" t="s">
        <v>58</v>
      </c>
      <c r="E243" t="s">
        <v>17</v>
      </c>
      <c r="F243" t="s">
        <v>22</v>
      </c>
      <c r="G243">
        <v>3.5065714290000001</v>
      </c>
      <c r="H243">
        <v>0.32077380999999999</v>
      </c>
      <c r="I243">
        <v>3</v>
      </c>
      <c r="J243">
        <v>0</v>
      </c>
      <c r="K243">
        <f t="shared" si="30"/>
        <v>4</v>
      </c>
      <c r="L243">
        <f t="shared" si="31"/>
        <v>0</v>
      </c>
      <c r="O243" t="str">
        <f t="shared" si="32"/>
        <v>False</v>
      </c>
      <c r="P243" t="str">
        <f t="shared" si="33"/>
        <v>No</v>
      </c>
      <c r="Q243" t="str">
        <f t="shared" si="34"/>
        <v>No</v>
      </c>
      <c r="R243" t="str">
        <f t="shared" si="35"/>
        <v>BTTS Match</v>
      </c>
      <c r="S243" t="str">
        <f t="shared" si="36"/>
        <v>Goals No Match</v>
      </c>
      <c r="T243" t="str">
        <f t="shared" si="37"/>
        <v>H</v>
      </c>
      <c r="U243" t="str">
        <f t="shared" si="38"/>
        <v>D</v>
      </c>
      <c r="V243" t="str">
        <f t="shared" si="39"/>
        <v>Result No Match</v>
      </c>
    </row>
    <row r="244" spans="1:22" x14ac:dyDescent="0.25">
      <c r="A244">
        <v>190989</v>
      </c>
      <c r="B244">
        <v>25</v>
      </c>
      <c r="C244" t="s">
        <v>90</v>
      </c>
      <c r="D244" t="s">
        <v>59</v>
      </c>
      <c r="E244" t="s">
        <v>23</v>
      </c>
      <c r="F244" t="s">
        <v>36</v>
      </c>
      <c r="G244">
        <v>1.634564602</v>
      </c>
      <c r="H244">
        <v>1.9838650790000001</v>
      </c>
      <c r="I244">
        <v>1</v>
      </c>
      <c r="J244">
        <v>1</v>
      </c>
      <c r="K244">
        <f t="shared" si="30"/>
        <v>2</v>
      </c>
      <c r="L244">
        <f t="shared" si="31"/>
        <v>2</v>
      </c>
      <c r="O244" t="str">
        <f t="shared" si="32"/>
        <v>False</v>
      </c>
      <c r="P244" t="str">
        <f t="shared" si="33"/>
        <v>No</v>
      </c>
      <c r="Q244" t="str">
        <f t="shared" si="34"/>
        <v>Yes</v>
      </c>
      <c r="R244" t="str">
        <f t="shared" si="35"/>
        <v>BTTS No Match</v>
      </c>
      <c r="S244" t="str">
        <f t="shared" si="36"/>
        <v>Goals No Match</v>
      </c>
      <c r="T244" t="str">
        <f t="shared" si="37"/>
        <v>D</v>
      </c>
      <c r="U244" t="str">
        <f t="shared" si="38"/>
        <v>D</v>
      </c>
      <c r="V244" t="str">
        <f t="shared" si="39"/>
        <v>Result Match</v>
      </c>
    </row>
    <row r="245" spans="1:22" x14ac:dyDescent="0.25">
      <c r="A245">
        <v>190990</v>
      </c>
      <c r="B245">
        <v>25</v>
      </c>
      <c r="C245" t="s">
        <v>90</v>
      </c>
      <c r="D245" t="s">
        <v>42</v>
      </c>
      <c r="E245" t="s">
        <v>43</v>
      </c>
      <c r="F245" t="s">
        <v>25</v>
      </c>
      <c r="G245">
        <v>1.0512420629999999</v>
      </c>
      <c r="H245">
        <v>1.496996032</v>
      </c>
      <c r="I245">
        <v>1</v>
      </c>
      <c r="J245">
        <v>1</v>
      </c>
      <c r="K245">
        <f t="shared" si="30"/>
        <v>1</v>
      </c>
      <c r="L245">
        <f t="shared" si="31"/>
        <v>1</v>
      </c>
      <c r="O245" t="str">
        <f t="shared" si="32"/>
        <v>False</v>
      </c>
      <c r="P245" t="str">
        <f t="shared" si="33"/>
        <v>No</v>
      </c>
      <c r="Q245" t="str">
        <f t="shared" si="34"/>
        <v>Yes</v>
      </c>
      <c r="R245" t="str">
        <f t="shared" si="35"/>
        <v>BTTS No Match</v>
      </c>
      <c r="S245" t="str">
        <f t="shared" si="36"/>
        <v>Goals No Match</v>
      </c>
      <c r="T245" t="str">
        <f t="shared" si="37"/>
        <v>D</v>
      </c>
      <c r="U245" t="str">
        <f t="shared" si="38"/>
        <v>D</v>
      </c>
      <c r="V245" t="str">
        <f t="shared" si="39"/>
        <v>Result Match</v>
      </c>
    </row>
    <row r="246" spans="1:22" x14ac:dyDescent="0.25">
      <c r="A246">
        <v>190991</v>
      </c>
      <c r="B246">
        <v>25</v>
      </c>
      <c r="C246" t="s">
        <v>90</v>
      </c>
      <c r="D246" t="s">
        <v>18</v>
      </c>
      <c r="E246" t="s">
        <v>19</v>
      </c>
      <c r="F246" t="s">
        <v>35</v>
      </c>
      <c r="G246">
        <v>0.73127777800000004</v>
      </c>
      <c r="H246">
        <v>1.3801190480000001</v>
      </c>
      <c r="I246">
        <v>0</v>
      </c>
      <c r="J246">
        <v>1</v>
      </c>
      <c r="K246">
        <f t="shared" si="30"/>
        <v>1</v>
      </c>
      <c r="L246">
        <f t="shared" si="31"/>
        <v>1</v>
      </c>
      <c r="O246" t="str">
        <f t="shared" si="32"/>
        <v>False</v>
      </c>
      <c r="P246" t="str">
        <f t="shared" si="33"/>
        <v>No</v>
      </c>
      <c r="Q246" t="str">
        <f t="shared" si="34"/>
        <v>Yes</v>
      </c>
      <c r="R246" t="str">
        <f t="shared" si="35"/>
        <v>BTTS No Match</v>
      </c>
      <c r="S246" t="str">
        <f t="shared" si="36"/>
        <v>Goals No Match</v>
      </c>
      <c r="T246" t="str">
        <f t="shared" si="37"/>
        <v>D</v>
      </c>
      <c r="U246" t="str">
        <f t="shared" si="38"/>
        <v>D</v>
      </c>
      <c r="V246" t="str">
        <f t="shared" si="39"/>
        <v>Result Match</v>
      </c>
    </row>
    <row r="247" spans="1:22" x14ac:dyDescent="0.25">
      <c r="A247">
        <v>190992</v>
      </c>
      <c r="B247">
        <v>25</v>
      </c>
      <c r="C247" t="s">
        <v>90</v>
      </c>
      <c r="D247" t="s">
        <v>15</v>
      </c>
      <c r="E247" t="s">
        <v>16</v>
      </c>
      <c r="F247" t="s">
        <v>46</v>
      </c>
      <c r="G247">
        <v>2.380095238</v>
      </c>
      <c r="H247">
        <v>0.46847619000000001</v>
      </c>
      <c r="I247">
        <v>2</v>
      </c>
      <c r="J247">
        <v>0</v>
      </c>
      <c r="K247">
        <f t="shared" si="30"/>
        <v>2</v>
      </c>
      <c r="L247">
        <f t="shared" si="31"/>
        <v>0</v>
      </c>
      <c r="O247" t="str">
        <f t="shared" si="32"/>
        <v>False</v>
      </c>
      <c r="P247" t="str">
        <f t="shared" si="33"/>
        <v>No</v>
      </c>
      <c r="Q247" t="str">
        <f t="shared" si="34"/>
        <v>No</v>
      </c>
      <c r="R247" t="str">
        <f t="shared" si="35"/>
        <v>BTTS Match</v>
      </c>
      <c r="S247" t="str">
        <f t="shared" si="36"/>
        <v>Goals No Match</v>
      </c>
      <c r="T247" t="str">
        <f t="shared" si="37"/>
        <v>H</v>
      </c>
      <c r="U247" t="str">
        <f t="shared" si="38"/>
        <v>D</v>
      </c>
      <c r="V247" t="str">
        <f t="shared" si="39"/>
        <v>Result No Match</v>
      </c>
    </row>
    <row r="248" spans="1:22" x14ac:dyDescent="0.25">
      <c r="A248">
        <v>190993</v>
      </c>
      <c r="B248">
        <v>25</v>
      </c>
      <c r="C248" t="s">
        <v>90</v>
      </c>
      <c r="D248" t="s">
        <v>30</v>
      </c>
      <c r="E248" t="s">
        <v>31</v>
      </c>
      <c r="F248" t="s">
        <v>40</v>
      </c>
      <c r="G248">
        <v>1.258781025</v>
      </c>
      <c r="H248">
        <v>1.125176102</v>
      </c>
      <c r="I248">
        <v>1</v>
      </c>
      <c r="J248">
        <v>1</v>
      </c>
      <c r="K248">
        <f t="shared" si="30"/>
        <v>1</v>
      </c>
      <c r="L248">
        <f t="shared" si="31"/>
        <v>1</v>
      </c>
      <c r="O248" t="str">
        <f t="shared" si="32"/>
        <v>False</v>
      </c>
      <c r="P248" t="str">
        <f t="shared" si="33"/>
        <v>No</v>
      </c>
      <c r="Q248" t="str">
        <f t="shared" si="34"/>
        <v>Yes</v>
      </c>
      <c r="R248" t="str">
        <f t="shared" si="35"/>
        <v>BTTS No Match</v>
      </c>
      <c r="S248" t="str">
        <f t="shared" si="36"/>
        <v>Goals No Match</v>
      </c>
      <c r="T248" t="str">
        <f t="shared" si="37"/>
        <v>D</v>
      </c>
      <c r="U248" t="str">
        <f t="shared" si="38"/>
        <v>D</v>
      </c>
      <c r="V248" t="str">
        <f t="shared" si="39"/>
        <v>Result Match</v>
      </c>
    </row>
    <row r="249" spans="1:22" x14ac:dyDescent="0.25">
      <c r="A249">
        <v>190994</v>
      </c>
      <c r="B249">
        <v>25</v>
      </c>
      <c r="C249" t="s">
        <v>90</v>
      </c>
      <c r="D249" t="s">
        <v>54</v>
      </c>
      <c r="E249" t="s">
        <v>20</v>
      </c>
      <c r="F249" t="s">
        <v>29</v>
      </c>
      <c r="G249">
        <v>1.735305289</v>
      </c>
      <c r="H249">
        <v>0.38704907599999999</v>
      </c>
      <c r="I249">
        <v>1</v>
      </c>
      <c r="J249">
        <v>0</v>
      </c>
      <c r="K249">
        <f t="shared" si="30"/>
        <v>2</v>
      </c>
      <c r="L249">
        <f t="shared" si="31"/>
        <v>0</v>
      </c>
      <c r="O249" t="str">
        <f t="shared" si="32"/>
        <v>False</v>
      </c>
      <c r="P249" t="str">
        <f t="shared" si="33"/>
        <v>No</v>
      </c>
      <c r="Q249" t="str">
        <f t="shared" si="34"/>
        <v>No</v>
      </c>
      <c r="R249" t="str">
        <f t="shared" si="35"/>
        <v>BTTS Match</v>
      </c>
      <c r="S249" t="str">
        <f t="shared" si="36"/>
        <v>Goals No Match</v>
      </c>
      <c r="T249" t="str">
        <f t="shared" si="37"/>
        <v>H</v>
      </c>
      <c r="U249" t="str">
        <f t="shared" si="38"/>
        <v>D</v>
      </c>
      <c r="V249" t="str">
        <f t="shared" si="39"/>
        <v>Result No Match</v>
      </c>
    </row>
    <row r="250" spans="1:22" x14ac:dyDescent="0.25">
      <c r="A250">
        <v>190995</v>
      </c>
      <c r="B250">
        <v>25</v>
      </c>
      <c r="C250" t="s">
        <v>90</v>
      </c>
      <c r="D250" t="s">
        <v>56</v>
      </c>
      <c r="E250" t="s">
        <v>26</v>
      </c>
      <c r="F250" t="s">
        <v>44</v>
      </c>
      <c r="G250">
        <v>0.82900912999999998</v>
      </c>
      <c r="H250">
        <v>1.4654095629999999</v>
      </c>
      <c r="I250">
        <v>0</v>
      </c>
      <c r="J250">
        <v>1</v>
      </c>
      <c r="K250">
        <f t="shared" si="30"/>
        <v>1</v>
      </c>
      <c r="L250">
        <f t="shared" si="31"/>
        <v>1</v>
      </c>
      <c r="O250" t="str">
        <f t="shared" si="32"/>
        <v>False</v>
      </c>
      <c r="P250" t="str">
        <f t="shared" si="33"/>
        <v>No</v>
      </c>
      <c r="Q250" t="str">
        <f t="shared" si="34"/>
        <v>Yes</v>
      </c>
      <c r="R250" t="str">
        <f t="shared" si="35"/>
        <v>BTTS No Match</v>
      </c>
      <c r="S250" t="str">
        <f t="shared" si="36"/>
        <v>Goals No Match</v>
      </c>
      <c r="T250" t="str">
        <f t="shared" si="37"/>
        <v>D</v>
      </c>
      <c r="U250" t="str">
        <f t="shared" si="38"/>
        <v>D</v>
      </c>
      <c r="V250" t="str">
        <f t="shared" si="39"/>
        <v>Result Match</v>
      </c>
    </row>
    <row r="251" spans="1:22" x14ac:dyDescent="0.25">
      <c r="A251">
        <v>190996</v>
      </c>
      <c r="B251">
        <v>25</v>
      </c>
      <c r="C251" t="s">
        <v>90</v>
      </c>
      <c r="D251" t="s">
        <v>27</v>
      </c>
      <c r="E251" t="s">
        <v>28</v>
      </c>
      <c r="F251" t="s">
        <v>39</v>
      </c>
      <c r="G251">
        <v>1.413313541</v>
      </c>
      <c r="H251">
        <v>1.0383427409999999</v>
      </c>
      <c r="I251">
        <v>1</v>
      </c>
      <c r="J251">
        <v>1</v>
      </c>
      <c r="K251">
        <f t="shared" si="30"/>
        <v>1</v>
      </c>
      <c r="L251">
        <f t="shared" si="31"/>
        <v>1</v>
      </c>
      <c r="O251" t="str">
        <f t="shared" si="32"/>
        <v>False</v>
      </c>
      <c r="P251" t="str">
        <f t="shared" si="33"/>
        <v>No</v>
      </c>
      <c r="Q251" t="str">
        <f t="shared" si="34"/>
        <v>Yes</v>
      </c>
      <c r="R251" t="str">
        <f t="shared" si="35"/>
        <v>BTTS No Match</v>
      </c>
      <c r="S251" t="str">
        <f t="shared" si="36"/>
        <v>Goals No Match</v>
      </c>
      <c r="T251" t="str">
        <f t="shared" si="37"/>
        <v>D</v>
      </c>
      <c r="U251" t="str">
        <f t="shared" si="38"/>
        <v>D</v>
      </c>
      <c r="V251" t="str">
        <f t="shared" si="39"/>
        <v>Result Match</v>
      </c>
    </row>
    <row r="252" spans="1:22" x14ac:dyDescent="0.25">
      <c r="A252">
        <v>190997</v>
      </c>
      <c r="B252">
        <v>25</v>
      </c>
      <c r="C252" t="s">
        <v>90</v>
      </c>
      <c r="D252" t="s">
        <v>64</v>
      </c>
      <c r="E252" t="s">
        <v>47</v>
      </c>
      <c r="F252" t="s">
        <v>32</v>
      </c>
      <c r="G252">
        <v>1.822382395</v>
      </c>
      <c r="H252">
        <v>1.7308672439999999</v>
      </c>
      <c r="I252">
        <v>1</v>
      </c>
      <c r="J252">
        <v>1</v>
      </c>
      <c r="K252">
        <f t="shared" si="30"/>
        <v>2</v>
      </c>
      <c r="L252">
        <f t="shared" si="31"/>
        <v>2</v>
      </c>
      <c r="O252" t="str">
        <f t="shared" si="32"/>
        <v>False</v>
      </c>
      <c r="P252" t="str">
        <f t="shared" si="33"/>
        <v>No</v>
      </c>
      <c r="Q252" t="str">
        <f t="shared" si="34"/>
        <v>Yes</v>
      </c>
      <c r="R252" t="str">
        <f t="shared" si="35"/>
        <v>BTTS No Match</v>
      </c>
      <c r="S252" t="str">
        <f t="shared" si="36"/>
        <v>Goals No Match</v>
      </c>
      <c r="T252" t="str">
        <f t="shared" si="37"/>
        <v>D</v>
      </c>
      <c r="U252" t="str">
        <f t="shared" si="38"/>
        <v>D</v>
      </c>
      <c r="V252" t="str">
        <f t="shared" si="39"/>
        <v>Result Match</v>
      </c>
    </row>
    <row r="253" spans="1:22" x14ac:dyDescent="0.25">
      <c r="A253">
        <v>190998</v>
      </c>
      <c r="B253">
        <v>26</v>
      </c>
      <c r="C253" t="s">
        <v>91</v>
      </c>
      <c r="D253" t="s">
        <v>62</v>
      </c>
      <c r="E253" t="s">
        <v>44</v>
      </c>
      <c r="F253" t="s">
        <v>20</v>
      </c>
      <c r="G253">
        <v>1.202391719</v>
      </c>
      <c r="H253">
        <v>1.6501412200000001</v>
      </c>
      <c r="I253">
        <v>1</v>
      </c>
      <c r="J253">
        <v>1</v>
      </c>
      <c r="K253">
        <f t="shared" si="30"/>
        <v>1</v>
      </c>
      <c r="L253">
        <f t="shared" si="31"/>
        <v>2</v>
      </c>
      <c r="O253" t="str">
        <f t="shared" si="32"/>
        <v>False</v>
      </c>
      <c r="P253" t="str">
        <f t="shared" si="33"/>
        <v>No</v>
      </c>
      <c r="Q253" t="str">
        <f t="shared" si="34"/>
        <v>Yes</v>
      </c>
      <c r="R253" t="str">
        <f t="shared" si="35"/>
        <v>BTTS No Match</v>
      </c>
      <c r="S253" t="str">
        <f t="shared" si="36"/>
        <v>Goals No Match</v>
      </c>
      <c r="T253" t="str">
        <f t="shared" si="37"/>
        <v>A</v>
      </c>
      <c r="U253" t="str">
        <f t="shared" si="38"/>
        <v>D</v>
      </c>
      <c r="V253" t="str">
        <f t="shared" si="39"/>
        <v>Result No Match</v>
      </c>
    </row>
    <row r="254" spans="1:22" x14ac:dyDescent="0.25">
      <c r="A254">
        <v>190999</v>
      </c>
      <c r="B254">
        <v>26</v>
      </c>
      <c r="C254" t="s">
        <v>91</v>
      </c>
      <c r="D254" t="s">
        <v>24</v>
      </c>
      <c r="E254" t="s">
        <v>25</v>
      </c>
      <c r="F254" t="s">
        <v>16</v>
      </c>
      <c r="G254">
        <v>0.112</v>
      </c>
      <c r="H254">
        <v>1.0920000000000001</v>
      </c>
      <c r="I254">
        <v>0</v>
      </c>
      <c r="J254">
        <v>1</v>
      </c>
      <c r="K254">
        <f t="shared" si="30"/>
        <v>0</v>
      </c>
      <c r="L254">
        <f t="shared" si="31"/>
        <v>1</v>
      </c>
      <c r="O254" t="str">
        <f t="shared" si="32"/>
        <v>False</v>
      </c>
      <c r="P254" t="str">
        <f t="shared" si="33"/>
        <v>No</v>
      </c>
      <c r="Q254" t="str">
        <f t="shared" si="34"/>
        <v>No</v>
      </c>
      <c r="R254" t="str">
        <f t="shared" si="35"/>
        <v>BTTS Match</v>
      </c>
      <c r="S254" t="str">
        <f t="shared" si="36"/>
        <v>Goals No Match</v>
      </c>
      <c r="T254" t="str">
        <f t="shared" si="37"/>
        <v>A</v>
      </c>
      <c r="U254" t="str">
        <f t="shared" si="38"/>
        <v>D</v>
      </c>
      <c r="V254" t="str">
        <f t="shared" si="39"/>
        <v>Result No Match</v>
      </c>
    </row>
    <row r="255" spans="1:22" x14ac:dyDescent="0.25">
      <c r="A255">
        <v>191000</v>
      </c>
      <c r="B255">
        <v>26</v>
      </c>
      <c r="C255" t="s">
        <v>91</v>
      </c>
      <c r="D255" t="s">
        <v>49</v>
      </c>
      <c r="E255" t="s">
        <v>40</v>
      </c>
      <c r="F255" t="s">
        <v>26</v>
      </c>
      <c r="G255">
        <v>2.049465659</v>
      </c>
      <c r="H255">
        <v>0.60326687199999995</v>
      </c>
      <c r="I255">
        <v>2</v>
      </c>
      <c r="J255">
        <v>0</v>
      </c>
      <c r="K255">
        <f t="shared" si="30"/>
        <v>2</v>
      </c>
      <c r="L255">
        <f t="shared" si="31"/>
        <v>1</v>
      </c>
      <c r="O255" t="str">
        <f t="shared" si="32"/>
        <v>False</v>
      </c>
      <c r="P255" t="str">
        <f t="shared" si="33"/>
        <v>No</v>
      </c>
      <c r="Q255" t="str">
        <f t="shared" si="34"/>
        <v>Yes</v>
      </c>
      <c r="R255" t="str">
        <f t="shared" si="35"/>
        <v>BTTS No Match</v>
      </c>
      <c r="S255" t="str">
        <f t="shared" si="36"/>
        <v>Goals No Match</v>
      </c>
      <c r="T255" t="str">
        <f t="shared" si="37"/>
        <v>H</v>
      </c>
      <c r="U255" t="str">
        <f t="shared" si="38"/>
        <v>D</v>
      </c>
      <c r="V255" t="str">
        <f t="shared" si="39"/>
        <v>Result No Match</v>
      </c>
    </row>
    <row r="256" spans="1:22" x14ac:dyDescent="0.25">
      <c r="A256">
        <v>191001</v>
      </c>
      <c r="B256">
        <v>26</v>
      </c>
      <c r="C256" t="s">
        <v>91</v>
      </c>
      <c r="D256" t="s">
        <v>51</v>
      </c>
      <c r="E256" t="s">
        <v>32</v>
      </c>
      <c r="F256" t="s">
        <v>23</v>
      </c>
      <c r="G256">
        <v>0.88599461599999996</v>
      </c>
      <c r="H256">
        <v>0.73841039799999997</v>
      </c>
      <c r="I256">
        <v>0</v>
      </c>
      <c r="J256">
        <v>0</v>
      </c>
      <c r="K256">
        <f t="shared" si="30"/>
        <v>1</v>
      </c>
      <c r="L256">
        <f t="shared" si="31"/>
        <v>1</v>
      </c>
      <c r="O256" t="str">
        <f t="shared" si="32"/>
        <v>False</v>
      </c>
      <c r="P256" t="str">
        <f t="shared" si="33"/>
        <v>No</v>
      </c>
      <c r="Q256" t="str">
        <f t="shared" si="34"/>
        <v>Yes</v>
      </c>
      <c r="R256" t="str">
        <f t="shared" si="35"/>
        <v>BTTS No Match</v>
      </c>
      <c r="S256" t="str">
        <f t="shared" si="36"/>
        <v>Goals No Match</v>
      </c>
      <c r="T256" t="str">
        <f t="shared" si="37"/>
        <v>D</v>
      </c>
      <c r="U256" t="str">
        <f t="shared" si="38"/>
        <v>D</v>
      </c>
      <c r="V256" t="str">
        <f t="shared" si="39"/>
        <v>Result Match</v>
      </c>
    </row>
    <row r="257" spans="1:22" x14ac:dyDescent="0.25">
      <c r="A257">
        <v>191002</v>
      </c>
      <c r="B257">
        <v>26</v>
      </c>
      <c r="C257" t="s">
        <v>91</v>
      </c>
      <c r="D257" t="s">
        <v>52</v>
      </c>
      <c r="E257" t="s">
        <v>36</v>
      </c>
      <c r="F257" t="s">
        <v>17</v>
      </c>
      <c r="G257">
        <v>0.99570851400000004</v>
      </c>
      <c r="H257">
        <v>1.869707376</v>
      </c>
      <c r="I257">
        <v>0</v>
      </c>
      <c r="J257">
        <v>1</v>
      </c>
      <c r="K257">
        <f t="shared" si="30"/>
        <v>1</v>
      </c>
      <c r="L257">
        <f t="shared" si="31"/>
        <v>2</v>
      </c>
      <c r="O257" t="str">
        <f t="shared" si="32"/>
        <v>False</v>
      </c>
      <c r="P257" t="str">
        <f t="shared" si="33"/>
        <v>No</v>
      </c>
      <c r="Q257" t="str">
        <f t="shared" si="34"/>
        <v>Yes</v>
      </c>
      <c r="R257" t="str">
        <f t="shared" si="35"/>
        <v>BTTS No Match</v>
      </c>
      <c r="S257" t="str">
        <f t="shared" si="36"/>
        <v>Goals No Match</v>
      </c>
      <c r="T257" t="str">
        <f t="shared" si="37"/>
        <v>A</v>
      </c>
      <c r="U257" t="str">
        <f t="shared" si="38"/>
        <v>D</v>
      </c>
      <c r="V257" t="str">
        <f t="shared" si="39"/>
        <v>Result No Match</v>
      </c>
    </row>
    <row r="258" spans="1:22" x14ac:dyDescent="0.25">
      <c r="A258">
        <v>191003</v>
      </c>
      <c r="B258">
        <v>26</v>
      </c>
      <c r="C258" t="s">
        <v>91</v>
      </c>
      <c r="D258" t="s">
        <v>21</v>
      </c>
      <c r="E258" t="s">
        <v>22</v>
      </c>
      <c r="F258" t="s">
        <v>28</v>
      </c>
      <c r="G258">
        <v>1.9506666669999999</v>
      </c>
      <c r="H258">
        <v>0.36672222199999999</v>
      </c>
      <c r="I258">
        <v>1</v>
      </c>
      <c r="J258">
        <v>0</v>
      </c>
      <c r="K258">
        <f t="shared" si="30"/>
        <v>2</v>
      </c>
      <c r="L258">
        <f t="shared" si="31"/>
        <v>0</v>
      </c>
      <c r="O258" t="str">
        <f t="shared" si="32"/>
        <v>False</v>
      </c>
      <c r="P258" t="str">
        <f t="shared" si="33"/>
        <v>No</v>
      </c>
      <c r="Q258" t="str">
        <f t="shared" si="34"/>
        <v>No</v>
      </c>
      <c r="R258" t="str">
        <f t="shared" si="35"/>
        <v>BTTS Match</v>
      </c>
      <c r="S258" t="str">
        <f t="shared" si="36"/>
        <v>Goals No Match</v>
      </c>
      <c r="T258" t="str">
        <f t="shared" si="37"/>
        <v>H</v>
      </c>
      <c r="U258" t="str">
        <f t="shared" si="38"/>
        <v>D</v>
      </c>
      <c r="V258" t="str">
        <f t="shared" si="39"/>
        <v>Result No Match</v>
      </c>
    </row>
    <row r="259" spans="1:22" x14ac:dyDescent="0.25">
      <c r="A259">
        <v>191004</v>
      </c>
      <c r="B259">
        <v>26</v>
      </c>
      <c r="C259" t="s">
        <v>91</v>
      </c>
      <c r="D259" t="s">
        <v>60</v>
      </c>
      <c r="E259" t="s">
        <v>29</v>
      </c>
      <c r="F259" t="s">
        <v>47</v>
      </c>
      <c r="G259">
        <v>2.0438412700000002</v>
      </c>
      <c r="H259">
        <v>1.360020563</v>
      </c>
      <c r="I259">
        <v>2</v>
      </c>
      <c r="J259">
        <v>1</v>
      </c>
      <c r="K259">
        <f t="shared" si="30"/>
        <v>2</v>
      </c>
      <c r="L259">
        <f t="shared" si="31"/>
        <v>1</v>
      </c>
      <c r="O259" t="str">
        <f t="shared" si="32"/>
        <v>False</v>
      </c>
      <c r="P259" t="str">
        <f t="shared" si="33"/>
        <v>No</v>
      </c>
      <c r="Q259" t="str">
        <f t="shared" si="34"/>
        <v>Yes</v>
      </c>
      <c r="R259" t="str">
        <f t="shared" si="35"/>
        <v>BTTS No Match</v>
      </c>
      <c r="S259" t="str">
        <f t="shared" si="36"/>
        <v>Goals No Match</v>
      </c>
      <c r="T259" t="str">
        <f t="shared" si="37"/>
        <v>H</v>
      </c>
      <c r="U259" t="str">
        <f t="shared" si="38"/>
        <v>D</v>
      </c>
      <c r="V259" t="str">
        <f t="shared" si="39"/>
        <v>Result No Match</v>
      </c>
    </row>
    <row r="260" spans="1:22" x14ac:dyDescent="0.25">
      <c r="A260">
        <v>191005</v>
      </c>
      <c r="B260">
        <v>26</v>
      </c>
      <c r="C260" t="s">
        <v>91</v>
      </c>
      <c r="D260" t="s">
        <v>45</v>
      </c>
      <c r="E260" t="s">
        <v>46</v>
      </c>
      <c r="F260" t="s">
        <v>31</v>
      </c>
      <c r="G260">
        <v>1.3528203459999999</v>
      </c>
      <c r="H260">
        <v>1.592031746</v>
      </c>
      <c r="I260">
        <v>1</v>
      </c>
      <c r="J260">
        <v>1</v>
      </c>
      <c r="K260">
        <f t="shared" ref="K260:K323" si="40">ROUND(G260,0)</f>
        <v>1</v>
      </c>
      <c r="L260">
        <f t="shared" ref="L260:L323" si="41">ROUND(H260,0)</f>
        <v>2</v>
      </c>
      <c r="O260" t="str">
        <f t="shared" ref="O260:O323" si="42">IF(AND(M260=K260,N260=L260),"True", "False")</f>
        <v>False</v>
      </c>
      <c r="P260" t="str">
        <f t="shared" ref="P260:P323" si="43">IF(AND(M260&gt;0,N260&gt;0),"Yes","No")</f>
        <v>No</v>
      </c>
      <c r="Q260" t="str">
        <f t="shared" ref="Q260:Q323" si="44">IF(AND(K260&gt;0,L260&gt;0),"Yes","No")</f>
        <v>Yes</v>
      </c>
      <c r="R260" t="str">
        <f t="shared" ref="R260:R323" si="45">IF(Q260=P260, "BTTS Match", "BTTS No Match")</f>
        <v>BTTS No Match</v>
      </c>
      <c r="S260" t="str">
        <f t="shared" ref="S260:S323" si="46">IF(AND((K260+L260)&gt;1, (M260+N260)&gt;1), "Goals Match", "Goals No Match")</f>
        <v>Goals No Match</v>
      </c>
      <c r="T260" t="str">
        <f t="shared" ref="T260:T323" si="47">IF(K260&gt;L260, "H", IF(K260=L260, "D", "A"))</f>
        <v>A</v>
      </c>
      <c r="U260" t="str">
        <f t="shared" ref="U260:U323" si="48">IF(M260&gt;N260, "H", IF(M260=N260, "D", "A"))</f>
        <v>D</v>
      </c>
      <c r="V260" t="str">
        <f t="shared" ref="V260:V323" si="49">IF(T260=U260, "Result Match", "Result No Match")</f>
        <v>Result No Match</v>
      </c>
    </row>
    <row r="261" spans="1:22" x14ac:dyDescent="0.25">
      <c r="A261">
        <v>191006</v>
      </c>
      <c r="B261">
        <v>26</v>
      </c>
      <c r="C261" t="s">
        <v>91</v>
      </c>
      <c r="D261" t="s">
        <v>38</v>
      </c>
      <c r="E261" t="s">
        <v>39</v>
      </c>
      <c r="F261" t="s">
        <v>19</v>
      </c>
      <c r="G261">
        <v>1.7395919909999999</v>
      </c>
      <c r="H261">
        <v>1.5793333329999999</v>
      </c>
      <c r="I261">
        <v>1</v>
      </c>
      <c r="J261">
        <v>1</v>
      </c>
      <c r="K261">
        <f t="shared" si="40"/>
        <v>2</v>
      </c>
      <c r="L261">
        <f t="shared" si="41"/>
        <v>2</v>
      </c>
      <c r="O261" t="str">
        <f t="shared" si="42"/>
        <v>False</v>
      </c>
      <c r="P261" t="str">
        <f t="shared" si="43"/>
        <v>No</v>
      </c>
      <c r="Q261" t="str">
        <f t="shared" si="44"/>
        <v>Yes</v>
      </c>
      <c r="R261" t="str">
        <f t="shared" si="45"/>
        <v>BTTS No Match</v>
      </c>
      <c r="S261" t="str">
        <f t="shared" si="46"/>
        <v>Goals No Match</v>
      </c>
      <c r="T261" t="str">
        <f t="shared" si="47"/>
        <v>D</v>
      </c>
      <c r="U261" t="str">
        <f t="shared" si="48"/>
        <v>D</v>
      </c>
      <c r="V261" t="str">
        <f t="shared" si="49"/>
        <v>Result Match</v>
      </c>
    </row>
    <row r="262" spans="1:22" x14ac:dyDescent="0.25">
      <c r="A262">
        <v>191007</v>
      </c>
      <c r="B262">
        <v>26</v>
      </c>
      <c r="C262" t="s">
        <v>91</v>
      </c>
      <c r="D262" t="s">
        <v>34</v>
      </c>
      <c r="E262" t="s">
        <v>35</v>
      </c>
      <c r="F262" t="s">
        <v>43</v>
      </c>
      <c r="G262">
        <v>1.647</v>
      </c>
      <c r="H262">
        <v>0.62694444400000005</v>
      </c>
      <c r="I262">
        <v>1</v>
      </c>
      <c r="J262">
        <v>0</v>
      </c>
      <c r="K262">
        <f t="shared" si="40"/>
        <v>2</v>
      </c>
      <c r="L262">
        <f t="shared" si="41"/>
        <v>1</v>
      </c>
      <c r="O262" t="str">
        <f t="shared" si="42"/>
        <v>False</v>
      </c>
      <c r="P262" t="str">
        <f t="shared" si="43"/>
        <v>No</v>
      </c>
      <c r="Q262" t="str">
        <f t="shared" si="44"/>
        <v>Yes</v>
      </c>
      <c r="R262" t="str">
        <f t="shared" si="45"/>
        <v>BTTS No Match</v>
      </c>
      <c r="S262" t="str">
        <f t="shared" si="46"/>
        <v>Goals No Match</v>
      </c>
      <c r="T262" t="str">
        <f t="shared" si="47"/>
        <v>H</v>
      </c>
      <c r="U262" t="str">
        <f t="shared" si="48"/>
        <v>D</v>
      </c>
      <c r="V262" t="str">
        <f t="shared" si="49"/>
        <v>Result No Match</v>
      </c>
    </row>
    <row r="263" spans="1:22" x14ac:dyDescent="0.25">
      <c r="A263">
        <v>191008</v>
      </c>
      <c r="B263">
        <v>27</v>
      </c>
      <c r="C263" s="1">
        <v>44350.625</v>
      </c>
      <c r="D263" t="s">
        <v>59</v>
      </c>
      <c r="E263" t="s">
        <v>23</v>
      </c>
      <c r="F263" t="s">
        <v>47</v>
      </c>
      <c r="G263">
        <v>2.3796616159999999</v>
      </c>
      <c r="H263">
        <v>0.86760281400000006</v>
      </c>
      <c r="I263">
        <v>2</v>
      </c>
      <c r="J263">
        <v>0</v>
      </c>
      <c r="K263">
        <f t="shared" si="40"/>
        <v>2</v>
      </c>
      <c r="L263">
        <f t="shared" si="41"/>
        <v>1</v>
      </c>
      <c r="O263" t="str">
        <f t="shared" si="42"/>
        <v>False</v>
      </c>
      <c r="P263" t="str">
        <f t="shared" si="43"/>
        <v>No</v>
      </c>
      <c r="Q263" t="str">
        <f t="shared" si="44"/>
        <v>Yes</v>
      </c>
      <c r="R263" t="str">
        <f t="shared" si="45"/>
        <v>BTTS No Match</v>
      </c>
      <c r="S263" t="str">
        <f t="shared" si="46"/>
        <v>Goals No Match</v>
      </c>
      <c r="T263" t="str">
        <f t="shared" si="47"/>
        <v>H</v>
      </c>
      <c r="U263" t="str">
        <f t="shared" si="48"/>
        <v>D</v>
      </c>
      <c r="V263" t="str">
        <f t="shared" si="49"/>
        <v>Result No Match</v>
      </c>
    </row>
    <row r="264" spans="1:22" x14ac:dyDescent="0.25">
      <c r="A264">
        <v>191009</v>
      </c>
      <c r="B264">
        <v>27</v>
      </c>
      <c r="C264" s="1">
        <v>44350.625</v>
      </c>
      <c r="D264" t="s">
        <v>42</v>
      </c>
      <c r="E264" t="s">
        <v>43</v>
      </c>
      <c r="F264" t="s">
        <v>36</v>
      </c>
      <c r="G264">
        <v>1.3252738100000001</v>
      </c>
      <c r="H264">
        <v>0.91516269800000005</v>
      </c>
      <c r="I264">
        <v>1</v>
      </c>
      <c r="J264">
        <v>0</v>
      </c>
      <c r="K264">
        <f t="shared" si="40"/>
        <v>1</v>
      </c>
      <c r="L264">
        <f t="shared" si="41"/>
        <v>1</v>
      </c>
      <c r="O264" t="str">
        <f t="shared" si="42"/>
        <v>False</v>
      </c>
      <c r="P264" t="str">
        <f t="shared" si="43"/>
        <v>No</v>
      </c>
      <c r="Q264" t="str">
        <f t="shared" si="44"/>
        <v>Yes</v>
      </c>
      <c r="R264" t="str">
        <f t="shared" si="45"/>
        <v>BTTS No Match</v>
      </c>
      <c r="S264" t="str">
        <f t="shared" si="46"/>
        <v>Goals No Match</v>
      </c>
      <c r="T264" t="str">
        <f t="shared" si="47"/>
        <v>D</v>
      </c>
      <c r="U264" t="str">
        <f t="shared" si="48"/>
        <v>D</v>
      </c>
      <c r="V264" t="str">
        <f t="shared" si="49"/>
        <v>Result Match</v>
      </c>
    </row>
    <row r="265" spans="1:22" x14ac:dyDescent="0.25">
      <c r="A265">
        <v>191010</v>
      </c>
      <c r="B265">
        <v>27</v>
      </c>
      <c r="C265" s="1">
        <v>44350.625</v>
      </c>
      <c r="D265" t="s">
        <v>18</v>
      </c>
      <c r="E265" t="s">
        <v>19</v>
      </c>
      <c r="F265" t="s">
        <v>17</v>
      </c>
      <c r="G265">
        <v>1.074666667</v>
      </c>
      <c r="H265">
        <v>1.47496337</v>
      </c>
      <c r="I265">
        <v>1</v>
      </c>
      <c r="J265">
        <v>1</v>
      </c>
      <c r="K265">
        <f t="shared" si="40"/>
        <v>1</v>
      </c>
      <c r="L265">
        <f t="shared" si="41"/>
        <v>1</v>
      </c>
      <c r="O265" t="str">
        <f t="shared" si="42"/>
        <v>False</v>
      </c>
      <c r="P265" t="str">
        <f t="shared" si="43"/>
        <v>No</v>
      </c>
      <c r="Q265" t="str">
        <f t="shared" si="44"/>
        <v>Yes</v>
      </c>
      <c r="R265" t="str">
        <f t="shared" si="45"/>
        <v>BTTS No Match</v>
      </c>
      <c r="S265" t="str">
        <f t="shared" si="46"/>
        <v>Goals No Match</v>
      </c>
      <c r="T265" t="str">
        <f t="shared" si="47"/>
        <v>D</v>
      </c>
      <c r="U265" t="str">
        <f t="shared" si="48"/>
        <v>D</v>
      </c>
      <c r="V265" t="str">
        <f t="shared" si="49"/>
        <v>Result Match</v>
      </c>
    </row>
    <row r="266" spans="1:22" x14ac:dyDescent="0.25">
      <c r="A266">
        <v>191011</v>
      </c>
      <c r="B266">
        <v>27</v>
      </c>
      <c r="C266" s="1">
        <v>44350.625</v>
      </c>
      <c r="D266" t="s">
        <v>62</v>
      </c>
      <c r="E266" t="s">
        <v>44</v>
      </c>
      <c r="F266" t="s">
        <v>40</v>
      </c>
      <c r="G266">
        <v>1.6304456629999999</v>
      </c>
      <c r="H266">
        <v>0.746549978</v>
      </c>
      <c r="I266">
        <v>1</v>
      </c>
      <c r="J266">
        <v>0</v>
      </c>
      <c r="K266">
        <f t="shared" si="40"/>
        <v>2</v>
      </c>
      <c r="L266">
        <f t="shared" si="41"/>
        <v>1</v>
      </c>
      <c r="O266" t="str">
        <f t="shared" si="42"/>
        <v>False</v>
      </c>
      <c r="P266" t="str">
        <f t="shared" si="43"/>
        <v>No</v>
      </c>
      <c r="Q266" t="str">
        <f t="shared" si="44"/>
        <v>Yes</v>
      </c>
      <c r="R266" t="str">
        <f t="shared" si="45"/>
        <v>BTTS No Match</v>
      </c>
      <c r="S266" t="str">
        <f t="shared" si="46"/>
        <v>Goals No Match</v>
      </c>
      <c r="T266" t="str">
        <f t="shared" si="47"/>
        <v>H</v>
      </c>
      <c r="U266" t="str">
        <f t="shared" si="48"/>
        <v>D</v>
      </c>
      <c r="V266" t="str">
        <f t="shared" si="49"/>
        <v>Result No Match</v>
      </c>
    </row>
    <row r="267" spans="1:22" x14ac:dyDescent="0.25">
      <c r="A267">
        <v>191012</v>
      </c>
      <c r="B267">
        <v>27</v>
      </c>
      <c r="C267" s="1">
        <v>44350.625</v>
      </c>
      <c r="D267" t="s">
        <v>30</v>
      </c>
      <c r="E267" t="s">
        <v>31</v>
      </c>
      <c r="F267" t="s">
        <v>16</v>
      </c>
      <c r="G267">
        <v>0.71454220800000001</v>
      </c>
      <c r="H267">
        <v>0.19557936500000001</v>
      </c>
      <c r="I267">
        <v>0</v>
      </c>
      <c r="J267">
        <v>0</v>
      </c>
      <c r="K267">
        <f t="shared" si="40"/>
        <v>1</v>
      </c>
      <c r="L267">
        <f t="shared" si="41"/>
        <v>0</v>
      </c>
      <c r="O267" t="str">
        <f t="shared" si="42"/>
        <v>False</v>
      </c>
      <c r="P267" t="str">
        <f t="shared" si="43"/>
        <v>No</v>
      </c>
      <c r="Q267" t="str">
        <f t="shared" si="44"/>
        <v>No</v>
      </c>
      <c r="R267" t="str">
        <f t="shared" si="45"/>
        <v>BTTS Match</v>
      </c>
      <c r="S267" t="str">
        <f t="shared" si="46"/>
        <v>Goals No Match</v>
      </c>
      <c r="T267" t="str">
        <f t="shared" si="47"/>
        <v>H</v>
      </c>
      <c r="U267" t="str">
        <f t="shared" si="48"/>
        <v>D</v>
      </c>
      <c r="V267" t="str">
        <f t="shared" si="49"/>
        <v>Result No Match</v>
      </c>
    </row>
    <row r="268" spans="1:22" x14ac:dyDescent="0.25">
      <c r="A268">
        <v>191013</v>
      </c>
      <c r="B268">
        <v>27</v>
      </c>
      <c r="C268" s="1">
        <v>44350.625</v>
      </c>
      <c r="D268" t="s">
        <v>21</v>
      </c>
      <c r="E268" t="s">
        <v>22</v>
      </c>
      <c r="F268" t="s">
        <v>20</v>
      </c>
      <c r="G268">
        <v>0.68566666700000001</v>
      </c>
      <c r="H268">
        <v>2.3511666670000002</v>
      </c>
      <c r="I268">
        <v>0</v>
      </c>
      <c r="J268">
        <v>2</v>
      </c>
      <c r="K268">
        <f t="shared" si="40"/>
        <v>1</v>
      </c>
      <c r="L268">
        <f t="shared" si="41"/>
        <v>2</v>
      </c>
      <c r="O268" t="str">
        <f t="shared" si="42"/>
        <v>False</v>
      </c>
      <c r="P268" t="str">
        <f t="shared" si="43"/>
        <v>No</v>
      </c>
      <c r="Q268" t="str">
        <f t="shared" si="44"/>
        <v>Yes</v>
      </c>
      <c r="R268" t="str">
        <f t="shared" si="45"/>
        <v>BTTS No Match</v>
      </c>
      <c r="S268" t="str">
        <f t="shared" si="46"/>
        <v>Goals No Match</v>
      </c>
      <c r="T268" t="str">
        <f t="shared" si="47"/>
        <v>A</v>
      </c>
      <c r="U268" t="str">
        <f t="shared" si="48"/>
        <v>D</v>
      </c>
      <c r="V268" t="str">
        <f t="shared" si="49"/>
        <v>Result No Match</v>
      </c>
    </row>
    <row r="269" spans="1:22" x14ac:dyDescent="0.25">
      <c r="A269">
        <v>191014</v>
      </c>
      <c r="B269">
        <v>27</v>
      </c>
      <c r="C269" s="1">
        <v>44350.625</v>
      </c>
      <c r="D269" t="s">
        <v>45</v>
      </c>
      <c r="E269" t="s">
        <v>46</v>
      </c>
      <c r="F269" t="s">
        <v>26</v>
      </c>
      <c r="G269">
        <v>1.5495204520000001</v>
      </c>
      <c r="H269">
        <v>0.30376587300000002</v>
      </c>
      <c r="I269">
        <v>1</v>
      </c>
      <c r="J269">
        <v>0</v>
      </c>
      <c r="K269">
        <f t="shared" si="40"/>
        <v>2</v>
      </c>
      <c r="L269">
        <f t="shared" si="41"/>
        <v>0</v>
      </c>
      <c r="O269" t="str">
        <f t="shared" si="42"/>
        <v>False</v>
      </c>
      <c r="P269" t="str">
        <f t="shared" si="43"/>
        <v>No</v>
      </c>
      <c r="Q269" t="str">
        <f t="shared" si="44"/>
        <v>No</v>
      </c>
      <c r="R269" t="str">
        <f t="shared" si="45"/>
        <v>BTTS Match</v>
      </c>
      <c r="S269" t="str">
        <f t="shared" si="46"/>
        <v>Goals No Match</v>
      </c>
      <c r="T269" t="str">
        <f t="shared" si="47"/>
        <v>H</v>
      </c>
      <c r="U269" t="str">
        <f t="shared" si="48"/>
        <v>D</v>
      </c>
      <c r="V269" t="str">
        <f t="shared" si="49"/>
        <v>Result No Match</v>
      </c>
    </row>
    <row r="270" spans="1:22" x14ac:dyDescent="0.25">
      <c r="A270">
        <v>191015</v>
      </c>
      <c r="B270">
        <v>27</v>
      </c>
      <c r="C270" s="1">
        <v>44350.625</v>
      </c>
      <c r="D270" t="s">
        <v>38</v>
      </c>
      <c r="E270" t="s">
        <v>39</v>
      </c>
      <c r="F270" t="s">
        <v>25</v>
      </c>
      <c r="G270">
        <v>0.101261905</v>
      </c>
      <c r="H270">
        <v>0.64162878800000001</v>
      </c>
      <c r="I270">
        <v>0</v>
      </c>
      <c r="J270">
        <v>0</v>
      </c>
      <c r="K270">
        <f t="shared" si="40"/>
        <v>0</v>
      </c>
      <c r="L270">
        <f t="shared" si="41"/>
        <v>1</v>
      </c>
      <c r="O270" t="str">
        <f t="shared" si="42"/>
        <v>False</v>
      </c>
      <c r="P270" t="str">
        <f t="shared" si="43"/>
        <v>No</v>
      </c>
      <c r="Q270" t="str">
        <f t="shared" si="44"/>
        <v>No</v>
      </c>
      <c r="R270" t="str">
        <f t="shared" si="45"/>
        <v>BTTS Match</v>
      </c>
      <c r="S270" t="str">
        <f t="shared" si="46"/>
        <v>Goals No Match</v>
      </c>
      <c r="T270" t="str">
        <f t="shared" si="47"/>
        <v>A</v>
      </c>
      <c r="U270" t="str">
        <f t="shared" si="48"/>
        <v>D</v>
      </c>
      <c r="V270" t="str">
        <f t="shared" si="49"/>
        <v>Result No Match</v>
      </c>
    </row>
    <row r="271" spans="1:22" x14ac:dyDescent="0.25">
      <c r="A271">
        <v>191016</v>
      </c>
      <c r="B271">
        <v>27</v>
      </c>
      <c r="C271" s="1">
        <v>44350.625</v>
      </c>
      <c r="D271" t="s">
        <v>34</v>
      </c>
      <c r="E271" t="s">
        <v>35</v>
      </c>
      <c r="F271" t="s">
        <v>29</v>
      </c>
      <c r="G271">
        <v>1.573990537</v>
      </c>
      <c r="H271">
        <v>1.0369265320000001</v>
      </c>
      <c r="I271">
        <v>1</v>
      </c>
      <c r="J271">
        <v>1</v>
      </c>
      <c r="K271">
        <f t="shared" si="40"/>
        <v>2</v>
      </c>
      <c r="L271">
        <f t="shared" si="41"/>
        <v>1</v>
      </c>
      <c r="O271" t="str">
        <f t="shared" si="42"/>
        <v>False</v>
      </c>
      <c r="P271" t="str">
        <f t="shared" si="43"/>
        <v>No</v>
      </c>
      <c r="Q271" t="str">
        <f t="shared" si="44"/>
        <v>Yes</v>
      </c>
      <c r="R271" t="str">
        <f t="shared" si="45"/>
        <v>BTTS No Match</v>
      </c>
      <c r="S271" t="str">
        <f t="shared" si="46"/>
        <v>Goals No Match</v>
      </c>
      <c r="T271" t="str">
        <f t="shared" si="47"/>
        <v>H</v>
      </c>
      <c r="U271" t="str">
        <f t="shared" si="48"/>
        <v>D</v>
      </c>
      <c r="V271" t="str">
        <f t="shared" si="49"/>
        <v>Result No Match</v>
      </c>
    </row>
    <row r="272" spans="1:22" x14ac:dyDescent="0.25">
      <c r="A272">
        <v>191017</v>
      </c>
      <c r="B272">
        <v>27</v>
      </c>
      <c r="C272" s="1">
        <v>44350.625</v>
      </c>
      <c r="D272" t="s">
        <v>27</v>
      </c>
      <c r="E272" t="s">
        <v>28</v>
      </c>
      <c r="F272" t="s">
        <v>32</v>
      </c>
      <c r="G272">
        <v>0.59955530700000004</v>
      </c>
      <c r="H272">
        <v>1.3667330719999999</v>
      </c>
      <c r="I272">
        <v>0</v>
      </c>
      <c r="J272">
        <v>1</v>
      </c>
      <c r="K272">
        <f t="shared" si="40"/>
        <v>1</v>
      </c>
      <c r="L272">
        <f t="shared" si="41"/>
        <v>1</v>
      </c>
      <c r="O272" t="str">
        <f t="shared" si="42"/>
        <v>False</v>
      </c>
      <c r="P272" t="str">
        <f t="shared" si="43"/>
        <v>No</v>
      </c>
      <c r="Q272" t="str">
        <f t="shared" si="44"/>
        <v>Yes</v>
      </c>
      <c r="R272" t="str">
        <f t="shared" si="45"/>
        <v>BTTS No Match</v>
      </c>
      <c r="S272" t="str">
        <f t="shared" si="46"/>
        <v>Goals No Match</v>
      </c>
      <c r="T272" t="str">
        <f t="shared" si="47"/>
        <v>D</v>
      </c>
      <c r="U272" t="str">
        <f t="shared" si="48"/>
        <v>D</v>
      </c>
      <c r="V272" t="str">
        <f t="shared" si="49"/>
        <v>Result Match</v>
      </c>
    </row>
    <row r="273" spans="1:22" x14ac:dyDescent="0.25">
      <c r="A273">
        <v>191018</v>
      </c>
      <c r="B273">
        <v>28</v>
      </c>
      <c r="C273" t="s">
        <v>92</v>
      </c>
      <c r="D273" t="s">
        <v>58</v>
      </c>
      <c r="E273" t="s">
        <v>17</v>
      </c>
      <c r="F273" t="s">
        <v>39</v>
      </c>
      <c r="G273">
        <v>1.2459988340000001</v>
      </c>
      <c r="H273">
        <v>0.54263517000000006</v>
      </c>
      <c r="I273">
        <v>1</v>
      </c>
      <c r="J273">
        <v>0</v>
      </c>
      <c r="K273">
        <f t="shared" si="40"/>
        <v>1</v>
      </c>
      <c r="L273">
        <f t="shared" si="41"/>
        <v>1</v>
      </c>
      <c r="O273" t="str">
        <f t="shared" si="42"/>
        <v>False</v>
      </c>
      <c r="P273" t="str">
        <f t="shared" si="43"/>
        <v>No</v>
      </c>
      <c r="Q273" t="str">
        <f t="shared" si="44"/>
        <v>Yes</v>
      </c>
      <c r="R273" t="str">
        <f t="shared" si="45"/>
        <v>BTTS No Match</v>
      </c>
      <c r="S273" t="str">
        <f t="shared" si="46"/>
        <v>Goals No Match</v>
      </c>
      <c r="T273" t="str">
        <f t="shared" si="47"/>
        <v>D</v>
      </c>
      <c r="U273" t="str">
        <f t="shared" si="48"/>
        <v>D</v>
      </c>
      <c r="V273" t="str">
        <f t="shared" si="49"/>
        <v>Result Match</v>
      </c>
    </row>
    <row r="274" spans="1:22" x14ac:dyDescent="0.25">
      <c r="A274">
        <v>191019</v>
      </c>
      <c r="B274">
        <v>28</v>
      </c>
      <c r="C274" t="s">
        <v>92</v>
      </c>
      <c r="D274" t="s">
        <v>24</v>
      </c>
      <c r="E274" t="s">
        <v>25</v>
      </c>
      <c r="F274" t="s">
        <v>35</v>
      </c>
      <c r="G274">
        <v>0.62228824000000005</v>
      </c>
      <c r="H274">
        <v>0.97234631999999999</v>
      </c>
      <c r="I274">
        <v>0</v>
      </c>
      <c r="J274">
        <v>0</v>
      </c>
      <c r="K274">
        <f t="shared" si="40"/>
        <v>1</v>
      </c>
      <c r="L274">
        <f t="shared" si="41"/>
        <v>1</v>
      </c>
      <c r="O274" t="str">
        <f t="shared" si="42"/>
        <v>False</v>
      </c>
      <c r="P274" t="str">
        <f t="shared" si="43"/>
        <v>No</v>
      </c>
      <c r="Q274" t="str">
        <f t="shared" si="44"/>
        <v>Yes</v>
      </c>
      <c r="R274" t="str">
        <f t="shared" si="45"/>
        <v>BTTS No Match</v>
      </c>
      <c r="S274" t="str">
        <f t="shared" si="46"/>
        <v>Goals No Match</v>
      </c>
      <c r="T274" t="str">
        <f t="shared" si="47"/>
        <v>D</v>
      </c>
      <c r="U274" t="str">
        <f t="shared" si="48"/>
        <v>D</v>
      </c>
      <c r="V274" t="str">
        <f t="shared" si="49"/>
        <v>Result Match</v>
      </c>
    </row>
    <row r="275" spans="1:22" x14ac:dyDescent="0.25">
      <c r="A275">
        <v>191020</v>
      </c>
      <c r="B275">
        <v>28</v>
      </c>
      <c r="C275" t="s">
        <v>92</v>
      </c>
      <c r="D275" t="s">
        <v>49</v>
      </c>
      <c r="E275" t="s">
        <v>40</v>
      </c>
      <c r="F275" t="s">
        <v>19</v>
      </c>
      <c r="G275">
        <v>1.9594047619999999</v>
      </c>
      <c r="H275">
        <v>0.86428571399999998</v>
      </c>
      <c r="I275">
        <v>1</v>
      </c>
      <c r="J275">
        <v>0</v>
      </c>
      <c r="K275">
        <f t="shared" si="40"/>
        <v>2</v>
      </c>
      <c r="L275">
        <f t="shared" si="41"/>
        <v>1</v>
      </c>
      <c r="O275" t="str">
        <f t="shared" si="42"/>
        <v>False</v>
      </c>
      <c r="P275" t="str">
        <f t="shared" si="43"/>
        <v>No</v>
      </c>
      <c r="Q275" t="str">
        <f t="shared" si="44"/>
        <v>Yes</v>
      </c>
      <c r="R275" t="str">
        <f t="shared" si="45"/>
        <v>BTTS No Match</v>
      </c>
      <c r="S275" t="str">
        <f t="shared" si="46"/>
        <v>Goals No Match</v>
      </c>
      <c r="T275" t="str">
        <f t="shared" si="47"/>
        <v>H</v>
      </c>
      <c r="U275" t="str">
        <f t="shared" si="48"/>
        <v>D</v>
      </c>
      <c r="V275" t="str">
        <f t="shared" si="49"/>
        <v>Result No Match</v>
      </c>
    </row>
    <row r="276" spans="1:22" x14ac:dyDescent="0.25">
      <c r="A276">
        <v>191021</v>
      </c>
      <c r="B276">
        <v>28</v>
      </c>
      <c r="C276" t="s">
        <v>92</v>
      </c>
      <c r="D276" t="s">
        <v>15</v>
      </c>
      <c r="E276" t="s">
        <v>16</v>
      </c>
      <c r="F276" t="s">
        <v>22</v>
      </c>
      <c r="G276">
        <v>1.7210000000000001</v>
      </c>
      <c r="H276">
        <v>0.35299999999999998</v>
      </c>
      <c r="I276">
        <v>1</v>
      </c>
      <c r="J276">
        <v>0</v>
      </c>
      <c r="K276">
        <f t="shared" si="40"/>
        <v>2</v>
      </c>
      <c r="L276">
        <f t="shared" si="41"/>
        <v>0</v>
      </c>
      <c r="O276" t="str">
        <f t="shared" si="42"/>
        <v>False</v>
      </c>
      <c r="P276" t="str">
        <f t="shared" si="43"/>
        <v>No</v>
      </c>
      <c r="Q276" t="str">
        <f t="shared" si="44"/>
        <v>No</v>
      </c>
      <c r="R276" t="str">
        <f t="shared" si="45"/>
        <v>BTTS Match</v>
      </c>
      <c r="S276" t="str">
        <f t="shared" si="46"/>
        <v>Goals No Match</v>
      </c>
      <c r="T276" t="str">
        <f t="shared" si="47"/>
        <v>H</v>
      </c>
      <c r="U276" t="str">
        <f t="shared" si="48"/>
        <v>D</v>
      </c>
      <c r="V276" t="str">
        <f t="shared" si="49"/>
        <v>Result No Match</v>
      </c>
    </row>
    <row r="277" spans="1:22" x14ac:dyDescent="0.25">
      <c r="A277">
        <v>191022</v>
      </c>
      <c r="B277">
        <v>28</v>
      </c>
      <c r="C277" t="s">
        <v>92</v>
      </c>
      <c r="D277" t="s">
        <v>51</v>
      </c>
      <c r="E277" t="s">
        <v>32</v>
      </c>
      <c r="F277" t="s">
        <v>44</v>
      </c>
      <c r="G277">
        <v>1.1966666530000001</v>
      </c>
      <c r="H277">
        <v>0.55064388399999997</v>
      </c>
      <c r="I277">
        <v>1</v>
      </c>
      <c r="J277">
        <v>0</v>
      </c>
      <c r="K277">
        <f t="shared" si="40"/>
        <v>1</v>
      </c>
      <c r="L277">
        <f t="shared" si="41"/>
        <v>1</v>
      </c>
      <c r="O277" t="str">
        <f t="shared" si="42"/>
        <v>False</v>
      </c>
      <c r="P277" t="str">
        <f t="shared" si="43"/>
        <v>No</v>
      </c>
      <c r="Q277" t="str">
        <f t="shared" si="44"/>
        <v>Yes</v>
      </c>
      <c r="R277" t="str">
        <f t="shared" si="45"/>
        <v>BTTS No Match</v>
      </c>
      <c r="S277" t="str">
        <f t="shared" si="46"/>
        <v>Goals No Match</v>
      </c>
      <c r="T277" t="str">
        <f t="shared" si="47"/>
        <v>D</v>
      </c>
      <c r="U277" t="str">
        <f t="shared" si="48"/>
        <v>D</v>
      </c>
      <c r="V277" t="str">
        <f t="shared" si="49"/>
        <v>Result Match</v>
      </c>
    </row>
    <row r="278" spans="1:22" x14ac:dyDescent="0.25">
      <c r="A278">
        <v>191023</v>
      </c>
      <c r="B278">
        <v>28</v>
      </c>
      <c r="C278" t="s">
        <v>92</v>
      </c>
      <c r="D278" t="s">
        <v>52</v>
      </c>
      <c r="E278" t="s">
        <v>36</v>
      </c>
      <c r="F278" t="s">
        <v>46</v>
      </c>
      <c r="G278">
        <v>0.392643939</v>
      </c>
      <c r="H278">
        <v>1.5989404760000001</v>
      </c>
      <c r="I278">
        <v>0</v>
      </c>
      <c r="J278">
        <v>1</v>
      </c>
      <c r="K278">
        <f t="shared" si="40"/>
        <v>0</v>
      </c>
      <c r="L278">
        <f t="shared" si="41"/>
        <v>2</v>
      </c>
      <c r="O278" t="str">
        <f t="shared" si="42"/>
        <v>False</v>
      </c>
      <c r="P278" t="str">
        <f t="shared" si="43"/>
        <v>No</v>
      </c>
      <c r="Q278" t="str">
        <f t="shared" si="44"/>
        <v>No</v>
      </c>
      <c r="R278" t="str">
        <f t="shared" si="45"/>
        <v>BTTS Match</v>
      </c>
      <c r="S278" t="str">
        <f t="shared" si="46"/>
        <v>Goals No Match</v>
      </c>
      <c r="T278" t="str">
        <f t="shared" si="47"/>
        <v>A</v>
      </c>
      <c r="U278" t="str">
        <f t="shared" si="48"/>
        <v>D</v>
      </c>
      <c r="V278" t="str">
        <f t="shared" si="49"/>
        <v>Result No Match</v>
      </c>
    </row>
    <row r="279" spans="1:22" x14ac:dyDescent="0.25">
      <c r="A279">
        <v>191024</v>
      </c>
      <c r="B279">
        <v>28</v>
      </c>
      <c r="C279" t="s">
        <v>92</v>
      </c>
      <c r="D279" t="s">
        <v>54</v>
      </c>
      <c r="E279" t="s">
        <v>20</v>
      </c>
      <c r="F279" t="s">
        <v>28</v>
      </c>
      <c r="G279">
        <v>2.5996216840000002</v>
      </c>
      <c r="H279">
        <v>0.75351126700000004</v>
      </c>
      <c r="I279">
        <v>2</v>
      </c>
      <c r="J279">
        <v>0</v>
      </c>
      <c r="K279">
        <f t="shared" si="40"/>
        <v>3</v>
      </c>
      <c r="L279">
        <f t="shared" si="41"/>
        <v>1</v>
      </c>
      <c r="O279" t="str">
        <f t="shared" si="42"/>
        <v>False</v>
      </c>
      <c r="P279" t="str">
        <f t="shared" si="43"/>
        <v>No</v>
      </c>
      <c r="Q279" t="str">
        <f t="shared" si="44"/>
        <v>Yes</v>
      </c>
      <c r="R279" t="str">
        <f t="shared" si="45"/>
        <v>BTTS No Match</v>
      </c>
      <c r="S279" t="str">
        <f t="shared" si="46"/>
        <v>Goals No Match</v>
      </c>
      <c r="T279" t="str">
        <f t="shared" si="47"/>
        <v>H</v>
      </c>
      <c r="U279" t="str">
        <f t="shared" si="48"/>
        <v>D</v>
      </c>
      <c r="V279" t="str">
        <f t="shared" si="49"/>
        <v>Result No Match</v>
      </c>
    </row>
    <row r="280" spans="1:22" x14ac:dyDescent="0.25">
      <c r="A280">
        <v>191025</v>
      </c>
      <c r="B280">
        <v>28</v>
      </c>
      <c r="C280" t="s">
        <v>92</v>
      </c>
      <c r="D280" t="s">
        <v>60</v>
      </c>
      <c r="E280" t="s">
        <v>29</v>
      </c>
      <c r="F280" t="s">
        <v>23</v>
      </c>
      <c r="G280">
        <v>2.1767887670000001</v>
      </c>
      <c r="H280">
        <v>0.77255743700000001</v>
      </c>
      <c r="I280">
        <v>2</v>
      </c>
      <c r="J280">
        <v>0</v>
      </c>
      <c r="K280">
        <f t="shared" si="40"/>
        <v>2</v>
      </c>
      <c r="L280">
        <f t="shared" si="41"/>
        <v>1</v>
      </c>
      <c r="O280" t="str">
        <f t="shared" si="42"/>
        <v>False</v>
      </c>
      <c r="P280" t="str">
        <f t="shared" si="43"/>
        <v>No</v>
      </c>
      <c r="Q280" t="str">
        <f t="shared" si="44"/>
        <v>Yes</v>
      </c>
      <c r="R280" t="str">
        <f t="shared" si="45"/>
        <v>BTTS No Match</v>
      </c>
      <c r="S280" t="str">
        <f t="shared" si="46"/>
        <v>Goals No Match</v>
      </c>
      <c r="T280" t="str">
        <f t="shared" si="47"/>
        <v>H</v>
      </c>
      <c r="U280" t="str">
        <f t="shared" si="48"/>
        <v>D</v>
      </c>
      <c r="V280" t="str">
        <f t="shared" si="49"/>
        <v>Result No Match</v>
      </c>
    </row>
    <row r="281" spans="1:22" x14ac:dyDescent="0.25">
      <c r="A281">
        <v>191026</v>
      </c>
      <c r="B281">
        <v>28</v>
      </c>
      <c r="C281" t="s">
        <v>92</v>
      </c>
      <c r="D281" t="s">
        <v>56</v>
      </c>
      <c r="E281" t="s">
        <v>26</v>
      </c>
      <c r="F281" t="s">
        <v>43</v>
      </c>
      <c r="G281">
        <v>1.95602381</v>
      </c>
      <c r="H281">
        <v>0.39050000000000001</v>
      </c>
      <c r="I281">
        <v>1</v>
      </c>
      <c r="J281">
        <v>0</v>
      </c>
      <c r="K281">
        <f t="shared" si="40"/>
        <v>2</v>
      </c>
      <c r="L281">
        <f t="shared" si="41"/>
        <v>0</v>
      </c>
      <c r="O281" t="str">
        <f t="shared" si="42"/>
        <v>False</v>
      </c>
      <c r="P281" t="str">
        <f t="shared" si="43"/>
        <v>No</v>
      </c>
      <c r="Q281" t="str">
        <f t="shared" si="44"/>
        <v>No</v>
      </c>
      <c r="R281" t="str">
        <f t="shared" si="45"/>
        <v>BTTS Match</v>
      </c>
      <c r="S281" t="str">
        <f t="shared" si="46"/>
        <v>Goals No Match</v>
      </c>
      <c r="T281" t="str">
        <f t="shared" si="47"/>
        <v>H</v>
      </c>
      <c r="U281" t="str">
        <f t="shared" si="48"/>
        <v>D</v>
      </c>
      <c r="V281" t="str">
        <f t="shared" si="49"/>
        <v>Result No Match</v>
      </c>
    </row>
    <row r="282" spans="1:22" x14ac:dyDescent="0.25">
      <c r="A282">
        <v>191027</v>
      </c>
      <c r="B282">
        <v>28</v>
      </c>
      <c r="C282" t="s">
        <v>92</v>
      </c>
      <c r="D282" t="s">
        <v>64</v>
      </c>
      <c r="E282" t="s">
        <v>47</v>
      </c>
      <c r="F282" t="s">
        <v>31</v>
      </c>
      <c r="G282">
        <v>1.444666056</v>
      </c>
      <c r="H282">
        <v>1.108215368</v>
      </c>
      <c r="I282">
        <v>1</v>
      </c>
      <c r="J282">
        <v>1</v>
      </c>
      <c r="K282">
        <f t="shared" si="40"/>
        <v>1</v>
      </c>
      <c r="L282">
        <f t="shared" si="41"/>
        <v>1</v>
      </c>
      <c r="O282" t="str">
        <f t="shared" si="42"/>
        <v>False</v>
      </c>
      <c r="P282" t="str">
        <f t="shared" si="43"/>
        <v>No</v>
      </c>
      <c r="Q282" t="str">
        <f t="shared" si="44"/>
        <v>Yes</v>
      </c>
      <c r="R282" t="str">
        <f t="shared" si="45"/>
        <v>BTTS No Match</v>
      </c>
      <c r="S282" t="str">
        <f t="shared" si="46"/>
        <v>Goals No Match</v>
      </c>
      <c r="T282" t="str">
        <f t="shared" si="47"/>
        <v>D</v>
      </c>
      <c r="U282" t="str">
        <f t="shared" si="48"/>
        <v>D</v>
      </c>
      <c r="V282" t="str">
        <f t="shared" si="49"/>
        <v>Result Match</v>
      </c>
    </row>
    <row r="283" spans="1:22" x14ac:dyDescent="0.25">
      <c r="A283">
        <v>191028</v>
      </c>
      <c r="B283">
        <v>29</v>
      </c>
      <c r="C283" t="s">
        <v>93</v>
      </c>
      <c r="D283" t="s">
        <v>42</v>
      </c>
      <c r="E283" t="s">
        <v>43</v>
      </c>
      <c r="F283" t="s">
        <v>29</v>
      </c>
      <c r="G283">
        <v>1.587146825</v>
      </c>
      <c r="H283">
        <v>1.0445479520000001</v>
      </c>
      <c r="I283">
        <v>1</v>
      </c>
      <c r="J283">
        <v>1</v>
      </c>
      <c r="K283">
        <f t="shared" si="40"/>
        <v>2</v>
      </c>
      <c r="L283">
        <f t="shared" si="41"/>
        <v>1</v>
      </c>
      <c r="O283" t="str">
        <f t="shared" si="42"/>
        <v>False</v>
      </c>
      <c r="P283" t="str">
        <f t="shared" si="43"/>
        <v>No</v>
      </c>
      <c r="Q283" t="str">
        <f t="shared" si="44"/>
        <v>Yes</v>
      </c>
      <c r="R283" t="str">
        <f t="shared" si="45"/>
        <v>BTTS No Match</v>
      </c>
      <c r="S283" t="str">
        <f t="shared" si="46"/>
        <v>Goals No Match</v>
      </c>
      <c r="T283" t="str">
        <f t="shared" si="47"/>
        <v>H</v>
      </c>
      <c r="U283" t="str">
        <f t="shared" si="48"/>
        <v>D</v>
      </c>
      <c r="V283" t="str">
        <f t="shared" si="49"/>
        <v>Result No Match</v>
      </c>
    </row>
    <row r="284" spans="1:22" x14ac:dyDescent="0.25">
      <c r="A284">
        <v>191029</v>
      </c>
      <c r="B284">
        <v>29</v>
      </c>
      <c r="C284" t="s">
        <v>93</v>
      </c>
      <c r="D284" t="s">
        <v>18</v>
      </c>
      <c r="E284" t="s">
        <v>19</v>
      </c>
      <c r="F284" t="s">
        <v>36</v>
      </c>
      <c r="G284">
        <v>0.89052849899999997</v>
      </c>
      <c r="H284">
        <v>0.58522582999999995</v>
      </c>
      <c r="I284">
        <v>0</v>
      </c>
      <c r="J284">
        <v>0</v>
      </c>
      <c r="K284">
        <f t="shared" si="40"/>
        <v>1</v>
      </c>
      <c r="L284">
        <f t="shared" si="41"/>
        <v>1</v>
      </c>
      <c r="O284" t="str">
        <f t="shared" si="42"/>
        <v>False</v>
      </c>
      <c r="P284" t="str">
        <f t="shared" si="43"/>
        <v>No</v>
      </c>
      <c r="Q284" t="str">
        <f t="shared" si="44"/>
        <v>Yes</v>
      </c>
      <c r="R284" t="str">
        <f t="shared" si="45"/>
        <v>BTTS No Match</v>
      </c>
      <c r="S284" t="str">
        <f t="shared" si="46"/>
        <v>Goals No Match</v>
      </c>
      <c r="T284" t="str">
        <f t="shared" si="47"/>
        <v>D</v>
      </c>
      <c r="U284" t="str">
        <f t="shared" si="48"/>
        <v>D</v>
      </c>
      <c r="V284" t="str">
        <f t="shared" si="49"/>
        <v>Result Match</v>
      </c>
    </row>
    <row r="285" spans="1:22" x14ac:dyDescent="0.25">
      <c r="A285">
        <v>191030</v>
      </c>
      <c r="B285">
        <v>29</v>
      </c>
      <c r="C285" t="s">
        <v>93</v>
      </c>
      <c r="D285" t="s">
        <v>24</v>
      </c>
      <c r="E285" t="s">
        <v>25</v>
      </c>
      <c r="F285" t="s">
        <v>20</v>
      </c>
      <c r="G285">
        <v>0.61186904799999997</v>
      </c>
      <c r="H285">
        <v>1.8670897440000001</v>
      </c>
      <c r="I285">
        <v>0</v>
      </c>
      <c r="J285">
        <v>1</v>
      </c>
      <c r="K285">
        <f t="shared" si="40"/>
        <v>1</v>
      </c>
      <c r="L285">
        <f t="shared" si="41"/>
        <v>2</v>
      </c>
      <c r="O285" t="str">
        <f t="shared" si="42"/>
        <v>False</v>
      </c>
      <c r="P285" t="str">
        <f t="shared" si="43"/>
        <v>No</v>
      </c>
      <c r="Q285" t="str">
        <f t="shared" si="44"/>
        <v>Yes</v>
      </c>
      <c r="R285" t="str">
        <f t="shared" si="45"/>
        <v>BTTS No Match</v>
      </c>
      <c r="S285" t="str">
        <f t="shared" si="46"/>
        <v>Goals No Match</v>
      </c>
      <c r="T285" t="str">
        <f t="shared" si="47"/>
        <v>A</v>
      </c>
      <c r="U285" t="str">
        <f t="shared" si="48"/>
        <v>D</v>
      </c>
      <c r="V285" t="str">
        <f t="shared" si="49"/>
        <v>Result No Match</v>
      </c>
    </row>
    <row r="286" spans="1:22" x14ac:dyDescent="0.25">
      <c r="A286">
        <v>191031</v>
      </c>
      <c r="B286">
        <v>29</v>
      </c>
      <c r="C286" t="s">
        <v>93</v>
      </c>
      <c r="D286" t="s">
        <v>15</v>
      </c>
      <c r="E286" t="s">
        <v>16</v>
      </c>
      <c r="F286" t="s">
        <v>32</v>
      </c>
      <c r="G286">
        <v>0.47484848499999999</v>
      </c>
      <c r="H286">
        <v>0.16957575799999999</v>
      </c>
      <c r="I286">
        <v>0</v>
      </c>
      <c r="J286">
        <v>0</v>
      </c>
      <c r="K286">
        <f t="shared" si="40"/>
        <v>0</v>
      </c>
      <c r="L286">
        <f t="shared" si="41"/>
        <v>0</v>
      </c>
      <c r="O286" t="str">
        <f t="shared" si="42"/>
        <v>True</v>
      </c>
      <c r="P286" t="str">
        <f t="shared" si="43"/>
        <v>No</v>
      </c>
      <c r="Q286" t="str">
        <f t="shared" si="44"/>
        <v>No</v>
      </c>
      <c r="R286" t="str">
        <f t="shared" si="45"/>
        <v>BTTS Match</v>
      </c>
      <c r="S286" t="str">
        <f t="shared" si="46"/>
        <v>Goals No Match</v>
      </c>
      <c r="T286" t="str">
        <f t="shared" si="47"/>
        <v>D</v>
      </c>
      <c r="U286" t="str">
        <f t="shared" si="48"/>
        <v>D</v>
      </c>
      <c r="V286" t="str">
        <f t="shared" si="49"/>
        <v>Result Match</v>
      </c>
    </row>
    <row r="287" spans="1:22" x14ac:dyDescent="0.25">
      <c r="A287">
        <v>191032</v>
      </c>
      <c r="B287">
        <v>29</v>
      </c>
      <c r="C287" t="s">
        <v>93</v>
      </c>
      <c r="D287" t="s">
        <v>30</v>
      </c>
      <c r="E287" t="s">
        <v>31</v>
      </c>
      <c r="F287" t="s">
        <v>44</v>
      </c>
      <c r="G287">
        <v>2.3703752499999999</v>
      </c>
      <c r="H287">
        <v>0.91180702599999996</v>
      </c>
      <c r="I287">
        <v>2</v>
      </c>
      <c r="J287">
        <v>0</v>
      </c>
      <c r="K287">
        <f t="shared" si="40"/>
        <v>2</v>
      </c>
      <c r="L287">
        <f t="shared" si="41"/>
        <v>1</v>
      </c>
      <c r="O287" t="str">
        <f t="shared" si="42"/>
        <v>False</v>
      </c>
      <c r="P287" t="str">
        <f t="shared" si="43"/>
        <v>No</v>
      </c>
      <c r="Q287" t="str">
        <f t="shared" si="44"/>
        <v>Yes</v>
      </c>
      <c r="R287" t="str">
        <f t="shared" si="45"/>
        <v>BTTS No Match</v>
      </c>
      <c r="S287" t="str">
        <f t="shared" si="46"/>
        <v>Goals No Match</v>
      </c>
      <c r="T287" t="str">
        <f t="shared" si="47"/>
        <v>H</v>
      </c>
      <c r="U287" t="str">
        <f t="shared" si="48"/>
        <v>D</v>
      </c>
      <c r="V287" t="str">
        <f t="shared" si="49"/>
        <v>Result No Match</v>
      </c>
    </row>
    <row r="288" spans="1:22" x14ac:dyDescent="0.25">
      <c r="A288">
        <v>191033</v>
      </c>
      <c r="B288">
        <v>29</v>
      </c>
      <c r="C288" t="s">
        <v>93</v>
      </c>
      <c r="D288" t="s">
        <v>21</v>
      </c>
      <c r="E288" t="s">
        <v>22</v>
      </c>
      <c r="F288" t="s">
        <v>47</v>
      </c>
      <c r="G288">
        <v>0.250902597</v>
      </c>
      <c r="H288">
        <v>0.74517857099999996</v>
      </c>
      <c r="I288">
        <v>0</v>
      </c>
      <c r="J288">
        <v>0</v>
      </c>
      <c r="K288">
        <f t="shared" si="40"/>
        <v>0</v>
      </c>
      <c r="L288">
        <f t="shared" si="41"/>
        <v>1</v>
      </c>
      <c r="O288" t="str">
        <f t="shared" si="42"/>
        <v>False</v>
      </c>
      <c r="P288" t="str">
        <f t="shared" si="43"/>
        <v>No</v>
      </c>
      <c r="Q288" t="str">
        <f t="shared" si="44"/>
        <v>No</v>
      </c>
      <c r="R288" t="str">
        <f t="shared" si="45"/>
        <v>BTTS Match</v>
      </c>
      <c r="S288" t="str">
        <f t="shared" si="46"/>
        <v>Goals No Match</v>
      </c>
      <c r="T288" t="str">
        <f t="shared" si="47"/>
        <v>A</v>
      </c>
      <c r="U288" t="str">
        <f t="shared" si="48"/>
        <v>D</v>
      </c>
      <c r="V288" t="str">
        <f t="shared" si="49"/>
        <v>Result No Match</v>
      </c>
    </row>
    <row r="289" spans="1:22" x14ac:dyDescent="0.25">
      <c r="A289">
        <v>191034</v>
      </c>
      <c r="B289">
        <v>29</v>
      </c>
      <c r="C289" t="s">
        <v>93</v>
      </c>
      <c r="D289" t="s">
        <v>45</v>
      </c>
      <c r="E289" t="s">
        <v>46</v>
      </c>
      <c r="F289" t="s">
        <v>23</v>
      </c>
      <c r="G289">
        <v>1.066098846</v>
      </c>
      <c r="H289">
        <v>1.3303243149999999</v>
      </c>
      <c r="I289">
        <v>1</v>
      </c>
      <c r="J289">
        <v>1</v>
      </c>
      <c r="K289">
        <f t="shared" si="40"/>
        <v>1</v>
      </c>
      <c r="L289">
        <f t="shared" si="41"/>
        <v>1</v>
      </c>
      <c r="O289" t="str">
        <f t="shared" si="42"/>
        <v>False</v>
      </c>
      <c r="P289" t="str">
        <f t="shared" si="43"/>
        <v>No</v>
      </c>
      <c r="Q289" t="str">
        <f t="shared" si="44"/>
        <v>Yes</v>
      </c>
      <c r="R289" t="str">
        <f t="shared" si="45"/>
        <v>BTTS No Match</v>
      </c>
      <c r="S289" t="str">
        <f t="shared" si="46"/>
        <v>Goals No Match</v>
      </c>
      <c r="T289" t="str">
        <f t="shared" si="47"/>
        <v>D</v>
      </c>
      <c r="U289" t="str">
        <f t="shared" si="48"/>
        <v>D</v>
      </c>
      <c r="V289" t="str">
        <f t="shared" si="49"/>
        <v>Result Match</v>
      </c>
    </row>
    <row r="290" spans="1:22" x14ac:dyDescent="0.25">
      <c r="A290">
        <v>191035</v>
      </c>
      <c r="B290">
        <v>29</v>
      </c>
      <c r="C290" t="s">
        <v>93</v>
      </c>
      <c r="D290" t="s">
        <v>38</v>
      </c>
      <c r="E290" t="s">
        <v>39</v>
      </c>
      <c r="F290" t="s">
        <v>26</v>
      </c>
      <c r="G290">
        <v>2.2294088259999998</v>
      </c>
      <c r="H290">
        <v>0.75626778800000005</v>
      </c>
      <c r="I290">
        <v>2</v>
      </c>
      <c r="J290">
        <v>0</v>
      </c>
      <c r="K290">
        <f t="shared" si="40"/>
        <v>2</v>
      </c>
      <c r="L290">
        <f t="shared" si="41"/>
        <v>1</v>
      </c>
      <c r="O290" t="str">
        <f t="shared" si="42"/>
        <v>False</v>
      </c>
      <c r="P290" t="str">
        <f t="shared" si="43"/>
        <v>No</v>
      </c>
      <c r="Q290" t="str">
        <f t="shared" si="44"/>
        <v>Yes</v>
      </c>
      <c r="R290" t="str">
        <f t="shared" si="45"/>
        <v>BTTS No Match</v>
      </c>
      <c r="S290" t="str">
        <f t="shared" si="46"/>
        <v>Goals No Match</v>
      </c>
      <c r="T290" t="str">
        <f t="shared" si="47"/>
        <v>H</v>
      </c>
      <c r="U290" t="str">
        <f t="shared" si="48"/>
        <v>D</v>
      </c>
      <c r="V290" t="str">
        <f t="shared" si="49"/>
        <v>Result No Match</v>
      </c>
    </row>
    <row r="291" spans="1:22" x14ac:dyDescent="0.25">
      <c r="A291">
        <v>191036</v>
      </c>
      <c r="B291">
        <v>29</v>
      </c>
      <c r="C291" t="s">
        <v>93</v>
      </c>
      <c r="D291" t="s">
        <v>34</v>
      </c>
      <c r="E291" t="s">
        <v>35</v>
      </c>
      <c r="F291" t="s">
        <v>40</v>
      </c>
      <c r="G291">
        <v>1.395781441</v>
      </c>
      <c r="H291">
        <v>1.6593876400000001</v>
      </c>
      <c r="I291">
        <v>1</v>
      </c>
      <c r="J291">
        <v>1</v>
      </c>
      <c r="K291">
        <f t="shared" si="40"/>
        <v>1</v>
      </c>
      <c r="L291">
        <f t="shared" si="41"/>
        <v>2</v>
      </c>
      <c r="O291" t="str">
        <f t="shared" si="42"/>
        <v>False</v>
      </c>
      <c r="P291" t="str">
        <f t="shared" si="43"/>
        <v>No</v>
      </c>
      <c r="Q291" t="str">
        <f t="shared" si="44"/>
        <v>Yes</v>
      </c>
      <c r="R291" t="str">
        <f t="shared" si="45"/>
        <v>BTTS No Match</v>
      </c>
      <c r="S291" t="str">
        <f t="shared" si="46"/>
        <v>Goals No Match</v>
      </c>
      <c r="T291" t="str">
        <f t="shared" si="47"/>
        <v>A</v>
      </c>
      <c r="U291" t="str">
        <f t="shared" si="48"/>
        <v>D</v>
      </c>
      <c r="V291" t="str">
        <f t="shared" si="49"/>
        <v>Result No Match</v>
      </c>
    </row>
    <row r="292" spans="1:22" x14ac:dyDescent="0.25">
      <c r="A292">
        <v>191037</v>
      </c>
      <c r="B292">
        <v>29</v>
      </c>
      <c r="C292" t="s">
        <v>93</v>
      </c>
      <c r="D292" t="s">
        <v>27</v>
      </c>
      <c r="E292" t="s">
        <v>28</v>
      </c>
      <c r="F292" t="s">
        <v>17</v>
      </c>
      <c r="G292">
        <v>0.61967164799999996</v>
      </c>
      <c r="H292">
        <v>1.575804473</v>
      </c>
      <c r="I292">
        <v>0</v>
      </c>
      <c r="J292">
        <v>1</v>
      </c>
      <c r="K292">
        <f t="shared" si="40"/>
        <v>1</v>
      </c>
      <c r="L292">
        <f t="shared" si="41"/>
        <v>2</v>
      </c>
      <c r="O292" t="str">
        <f t="shared" si="42"/>
        <v>False</v>
      </c>
      <c r="P292" t="str">
        <f t="shared" si="43"/>
        <v>No</v>
      </c>
      <c r="Q292" t="str">
        <f t="shared" si="44"/>
        <v>Yes</v>
      </c>
      <c r="R292" t="str">
        <f t="shared" si="45"/>
        <v>BTTS No Match</v>
      </c>
      <c r="S292" t="str">
        <f t="shared" si="46"/>
        <v>Goals No Match</v>
      </c>
      <c r="T292" t="str">
        <f t="shared" si="47"/>
        <v>A</v>
      </c>
      <c r="U292" t="str">
        <f t="shared" si="48"/>
        <v>D</v>
      </c>
      <c r="V292" t="str">
        <f t="shared" si="49"/>
        <v>Result No Match</v>
      </c>
    </row>
    <row r="293" spans="1:22" x14ac:dyDescent="0.25">
      <c r="A293">
        <v>191038</v>
      </c>
      <c r="B293">
        <v>30</v>
      </c>
      <c r="C293" s="1">
        <v>44259.625</v>
      </c>
      <c r="D293" t="s">
        <v>58</v>
      </c>
      <c r="E293" t="s">
        <v>17</v>
      </c>
      <c r="F293" t="s">
        <v>31</v>
      </c>
      <c r="G293">
        <v>0.50618334399999998</v>
      </c>
      <c r="H293">
        <v>0.747524776</v>
      </c>
      <c r="I293">
        <v>0</v>
      </c>
      <c r="J293">
        <v>0</v>
      </c>
      <c r="K293">
        <f t="shared" si="40"/>
        <v>1</v>
      </c>
      <c r="L293">
        <f t="shared" si="41"/>
        <v>1</v>
      </c>
      <c r="O293" t="str">
        <f t="shared" si="42"/>
        <v>False</v>
      </c>
      <c r="P293" t="str">
        <f t="shared" si="43"/>
        <v>No</v>
      </c>
      <c r="Q293" t="str">
        <f t="shared" si="44"/>
        <v>Yes</v>
      </c>
      <c r="R293" t="str">
        <f t="shared" si="45"/>
        <v>BTTS No Match</v>
      </c>
      <c r="S293" t="str">
        <f t="shared" si="46"/>
        <v>Goals No Match</v>
      </c>
      <c r="T293" t="str">
        <f t="shared" si="47"/>
        <v>D</v>
      </c>
      <c r="U293" t="str">
        <f t="shared" si="48"/>
        <v>D</v>
      </c>
      <c r="V293" t="str">
        <f t="shared" si="49"/>
        <v>Result Match</v>
      </c>
    </row>
    <row r="294" spans="1:22" x14ac:dyDescent="0.25">
      <c r="A294">
        <v>191039</v>
      </c>
      <c r="B294">
        <v>30</v>
      </c>
      <c r="C294" s="1">
        <v>44259.625</v>
      </c>
      <c r="D294" t="s">
        <v>59</v>
      </c>
      <c r="E294" t="s">
        <v>23</v>
      </c>
      <c r="F294" t="s">
        <v>16</v>
      </c>
      <c r="G294">
        <v>2.0158300589999998</v>
      </c>
      <c r="H294">
        <v>0.27141197700000003</v>
      </c>
      <c r="I294">
        <v>2</v>
      </c>
      <c r="J294">
        <v>0</v>
      </c>
      <c r="K294">
        <f t="shared" si="40"/>
        <v>2</v>
      </c>
      <c r="L294">
        <f t="shared" si="41"/>
        <v>0</v>
      </c>
      <c r="O294" t="str">
        <f t="shared" si="42"/>
        <v>False</v>
      </c>
      <c r="P294" t="str">
        <f t="shared" si="43"/>
        <v>No</v>
      </c>
      <c r="Q294" t="str">
        <f t="shared" si="44"/>
        <v>No</v>
      </c>
      <c r="R294" t="str">
        <f t="shared" si="45"/>
        <v>BTTS Match</v>
      </c>
      <c r="S294" t="str">
        <f t="shared" si="46"/>
        <v>Goals No Match</v>
      </c>
      <c r="T294" t="str">
        <f t="shared" si="47"/>
        <v>H</v>
      </c>
      <c r="U294" t="str">
        <f t="shared" si="48"/>
        <v>D</v>
      </c>
      <c r="V294" t="str">
        <f t="shared" si="49"/>
        <v>Result No Match</v>
      </c>
    </row>
    <row r="295" spans="1:22" x14ac:dyDescent="0.25">
      <c r="A295">
        <v>191040</v>
      </c>
      <c r="B295">
        <v>30</v>
      </c>
      <c r="C295" s="1">
        <v>44259.625</v>
      </c>
      <c r="D295" t="s">
        <v>62</v>
      </c>
      <c r="E295" t="s">
        <v>44</v>
      </c>
      <c r="F295" t="s">
        <v>35</v>
      </c>
      <c r="G295">
        <v>1.9847633760000001</v>
      </c>
      <c r="H295">
        <v>0.66022807699999997</v>
      </c>
      <c r="I295">
        <v>1</v>
      </c>
      <c r="J295">
        <v>0</v>
      </c>
      <c r="K295">
        <f t="shared" si="40"/>
        <v>2</v>
      </c>
      <c r="L295">
        <f t="shared" si="41"/>
        <v>1</v>
      </c>
      <c r="O295" t="str">
        <f t="shared" si="42"/>
        <v>False</v>
      </c>
      <c r="P295" t="str">
        <f t="shared" si="43"/>
        <v>No</v>
      </c>
      <c r="Q295" t="str">
        <f t="shared" si="44"/>
        <v>Yes</v>
      </c>
      <c r="R295" t="str">
        <f t="shared" si="45"/>
        <v>BTTS No Match</v>
      </c>
      <c r="S295" t="str">
        <f t="shared" si="46"/>
        <v>Goals No Match</v>
      </c>
      <c r="T295" t="str">
        <f t="shared" si="47"/>
        <v>H</v>
      </c>
      <c r="U295" t="str">
        <f t="shared" si="48"/>
        <v>D</v>
      </c>
      <c r="V295" t="str">
        <f t="shared" si="49"/>
        <v>Result No Match</v>
      </c>
    </row>
    <row r="296" spans="1:22" x14ac:dyDescent="0.25">
      <c r="A296">
        <v>191041</v>
      </c>
      <c r="B296">
        <v>30</v>
      </c>
      <c r="C296" s="1">
        <v>44259.625</v>
      </c>
      <c r="D296" t="s">
        <v>49</v>
      </c>
      <c r="E296" t="s">
        <v>40</v>
      </c>
      <c r="F296" t="s">
        <v>25</v>
      </c>
      <c r="G296">
        <v>1.966722222</v>
      </c>
      <c r="H296">
        <v>1.4733055559999999</v>
      </c>
      <c r="I296">
        <v>1</v>
      </c>
      <c r="J296">
        <v>1</v>
      </c>
      <c r="K296">
        <f t="shared" si="40"/>
        <v>2</v>
      </c>
      <c r="L296">
        <f t="shared" si="41"/>
        <v>1</v>
      </c>
      <c r="O296" t="str">
        <f t="shared" si="42"/>
        <v>False</v>
      </c>
      <c r="P296" t="str">
        <f t="shared" si="43"/>
        <v>No</v>
      </c>
      <c r="Q296" t="str">
        <f t="shared" si="44"/>
        <v>Yes</v>
      </c>
      <c r="R296" t="str">
        <f t="shared" si="45"/>
        <v>BTTS No Match</v>
      </c>
      <c r="S296" t="str">
        <f t="shared" si="46"/>
        <v>Goals No Match</v>
      </c>
      <c r="T296" t="str">
        <f t="shared" si="47"/>
        <v>H</v>
      </c>
      <c r="U296" t="str">
        <f t="shared" si="48"/>
        <v>D</v>
      </c>
      <c r="V296" t="str">
        <f t="shared" si="49"/>
        <v>Result No Match</v>
      </c>
    </row>
    <row r="297" spans="1:22" x14ac:dyDescent="0.25">
      <c r="A297">
        <v>191042</v>
      </c>
      <c r="B297">
        <v>30</v>
      </c>
      <c r="C297" s="1">
        <v>44259.625</v>
      </c>
      <c r="D297" t="s">
        <v>51</v>
      </c>
      <c r="E297" t="s">
        <v>32</v>
      </c>
      <c r="F297" t="s">
        <v>46</v>
      </c>
      <c r="G297">
        <v>0.87774034300000003</v>
      </c>
      <c r="H297">
        <v>1.2041664329999999</v>
      </c>
      <c r="I297">
        <v>0</v>
      </c>
      <c r="J297">
        <v>1</v>
      </c>
      <c r="K297">
        <f t="shared" si="40"/>
        <v>1</v>
      </c>
      <c r="L297">
        <f t="shared" si="41"/>
        <v>1</v>
      </c>
      <c r="O297" t="str">
        <f t="shared" si="42"/>
        <v>False</v>
      </c>
      <c r="P297" t="str">
        <f t="shared" si="43"/>
        <v>No</v>
      </c>
      <c r="Q297" t="str">
        <f t="shared" si="44"/>
        <v>Yes</v>
      </c>
      <c r="R297" t="str">
        <f t="shared" si="45"/>
        <v>BTTS No Match</v>
      </c>
      <c r="S297" t="str">
        <f t="shared" si="46"/>
        <v>Goals No Match</v>
      </c>
      <c r="T297" t="str">
        <f t="shared" si="47"/>
        <v>D</v>
      </c>
      <c r="U297" t="str">
        <f t="shared" si="48"/>
        <v>D</v>
      </c>
      <c r="V297" t="str">
        <f t="shared" si="49"/>
        <v>Result Match</v>
      </c>
    </row>
    <row r="298" spans="1:22" x14ac:dyDescent="0.25">
      <c r="A298">
        <v>191043</v>
      </c>
      <c r="B298">
        <v>30</v>
      </c>
      <c r="C298" s="1">
        <v>44259.625</v>
      </c>
      <c r="D298" t="s">
        <v>52</v>
      </c>
      <c r="E298" t="s">
        <v>36</v>
      </c>
      <c r="F298" t="s">
        <v>22</v>
      </c>
      <c r="G298">
        <v>0.569880952</v>
      </c>
      <c r="H298">
        <v>1.4542738099999999</v>
      </c>
      <c r="I298">
        <v>0</v>
      </c>
      <c r="J298">
        <v>1</v>
      </c>
      <c r="K298">
        <f t="shared" si="40"/>
        <v>1</v>
      </c>
      <c r="L298">
        <f t="shared" si="41"/>
        <v>1</v>
      </c>
      <c r="O298" t="str">
        <f t="shared" si="42"/>
        <v>False</v>
      </c>
      <c r="P298" t="str">
        <f t="shared" si="43"/>
        <v>No</v>
      </c>
      <c r="Q298" t="str">
        <f t="shared" si="44"/>
        <v>Yes</v>
      </c>
      <c r="R298" t="str">
        <f t="shared" si="45"/>
        <v>BTTS No Match</v>
      </c>
      <c r="S298" t="str">
        <f t="shared" si="46"/>
        <v>Goals No Match</v>
      </c>
      <c r="T298" t="str">
        <f t="shared" si="47"/>
        <v>D</v>
      </c>
      <c r="U298" t="str">
        <f t="shared" si="48"/>
        <v>D</v>
      </c>
      <c r="V298" t="str">
        <f t="shared" si="49"/>
        <v>Result Match</v>
      </c>
    </row>
    <row r="299" spans="1:22" x14ac:dyDescent="0.25">
      <c r="A299">
        <v>191044</v>
      </c>
      <c r="B299">
        <v>30</v>
      </c>
      <c r="C299" s="1">
        <v>44259.625</v>
      </c>
      <c r="D299" t="s">
        <v>54</v>
      </c>
      <c r="E299" t="s">
        <v>20</v>
      </c>
      <c r="F299" t="s">
        <v>43</v>
      </c>
      <c r="G299">
        <v>2.522857143</v>
      </c>
      <c r="H299">
        <v>0.28257142899999999</v>
      </c>
      <c r="I299">
        <v>2</v>
      </c>
      <c r="J299">
        <v>0</v>
      </c>
      <c r="K299">
        <f t="shared" si="40"/>
        <v>3</v>
      </c>
      <c r="L299">
        <f t="shared" si="41"/>
        <v>0</v>
      </c>
      <c r="O299" t="str">
        <f t="shared" si="42"/>
        <v>False</v>
      </c>
      <c r="P299" t="str">
        <f t="shared" si="43"/>
        <v>No</v>
      </c>
      <c r="Q299" t="str">
        <f t="shared" si="44"/>
        <v>No</v>
      </c>
      <c r="R299" t="str">
        <f t="shared" si="45"/>
        <v>BTTS Match</v>
      </c>
      <c r="S299" t="str">
        <f t="shared" si="46"/>
        <v>Goals No Match</v>
      </c>
      <c r="T299" t="str">
        <f t="shared" si="47"/>
        <v>H</v>
      </c>
      <c r="U299" t="str">
        <f t="shared" si="48"/>
        <v>D</v>
      </c>
      <c r="V299" t="str">
        <f t="shared" si="49"/>
        <v>Result No Match</v>
      </c>
    </row>
    <row r="300" spans="1:22" x14ac:dyDescent="0.25">
      <c r="A300">
        <v>191045</v>
      </c>
      <c r="B300">
        <v>30</v>
      </c>
      <c r="C300" s="1">
        <v>44259.625</v>
      </c>
      <c r="D300" t="s">
        <v>60</v>
      </c>
      <c r="E300" t="s">
        <v>29</v>
      </c>
      <c r="F300" t="s">
        <v>39</v>
      </c>
      <c r="G300">
        <v>2.113601413</v>
      </c>
      <c r="H300">
        <v>1.1461619750000001</v>
      </c>
      <c r="I300">
        <v>2</v>
      </c>
      <c r="J300">
        <v>1</v>
      </c>
      <c r="K300">
        <f t="shared" si="40"/>
        <v>2</v>
      </c>
      <c r="L300">
        <f t="shared" si="41"/>
        <v>1</v>
      </c>
      <c r="O300" t="str">
        <f t="shared" si="42"/>
        <v>False</v>
      </c>
      <c r="P300" t="str">
        <f t="shared" si="43"/>
        <v>No</v>
      </c>
      <c r="Q300" t="str">
        <f t="shared" si="44"/>
        <v>Yes</v>
      </c>
      <c r="R300" t="str">
        <f t="shared" si="45"/>
        <v>BTTS No Match</v>
      </c>
      <c r="S300" t="str">
        <f t="shared" si="46"/>
        <v>Goals No Match</v>
      </c>
      <c r="T300" t="str">
        <f t="shared" si="47"/>
        <v>H</v>
      </c>
      <c r="U300" t="str">
        <f t="shared" si="48"/>
        <v>D</v>
      </c>
      <c r="V300" t="str">
        <f t="shared" si="49"/>
        <v>Result No Match</v>
      </c>
    </row>
    <row r="301" spans="1:22" x14ac:dyDescent="0.25">
      <c r="A301">
        <v>191046</v>
      </c>
      <c r="B301">
        <v>30</v>
      </c>
      <c r="C301" s="1">
        <v>44259.625</v>
      </c>
      <c r="D301" t="s">
        <v>56</v>
      </c>
      <c r="E301" t="s">
        <v>26</v>
      </c>
      <c r="F301" t="s">
        <v>19</v>
      </c>
      <c r="G301">
        <v>1.9535</v>
      </c>
      <c r="H301">
        <v>0.48109523799999998</v>
      </c>
      <c r="I301">
        <v>1</v>
      </c>
      <c r="J301">
        <v>0</v>
      </c>
      <c r="K301">
        <f t="shared" si="40"/>
        <v>2</v>
      </c>
      <c r="L301">
        <f t="shared" si="41"/>
        <v>0</v>
      </c>
      <c r="O301" t="str">
        <f t="shared" si="42"/>
        <v>False</v>
      </c>
      <c r="P301" t="str">
        <f t="shared" si="43"/>
        <v>No</v>
      </c>
      <c r="Q301" t="str">
        <f t="shared" si="44"/>
        <v>No</v>
      </c>
      <c r="R301" t="str">
        <f t="shared" si="45"/>
        <v>BTTS Match</v>
      </c>
      <c r="S301" t="str">
        <f t="shared" si="46"/>
        <v>Goals No Match</v>
      </c>
      <c r="T301" t="str">
        <f t="shared" si="47"/>
        <v>H</v>
      </c>
      <c r="U301" t="str">
        <f t="shared" si="48"/>
        <v>D</v>
      </c>
      <c r="V301" t="str">
        <f t="shared" si="49"/>
        <v>Result No Match</v>
      </c>
    </row>
    <row r="302" spans="1:22" x14ac:dyDescent="0.25">
      <c r="A302">
        <v>191047</v>
      </c>
      <c r="B302">
        <v>30</v>
      </c>
      <c r="C302" s="1">
        <v>44259.625</v>
      </c>
      <c r="D302" t="s">
        <v>64</v>
      </c>
      <c r="E302" t="s">
        <v>47</v>
      </c>
      <c r="F302" t="s">
        <v>28</v>
      </c>
      <c r="G302">
        <v>1.1650947110000001</v>
      </c>
      <c r="H302">
        <v>0.77644200200000002</v>
      </c>
      <c r="I302">
        <v>1</v>
      </c>
      <c r="J302">
        <v>0</v>
      </c>
      <c r="K302">
        <f t="shared" si="40"/>
        <v>1</v>
      </c>
      <c r="L302">
        <f t="shared" si="41"/>
        <v>1</v>
      </c>
      <c r="O302" t="str">
        <f t="shared" si="42"/>
        <v>False</v>
      </c>
      <c r="P302" t="str">
        <f t="shared" si="43"/>
        <v>No</v>
      </c>
      <c r="Q302" t="str">
        <f t="shared" si="44"/>
        <v>Yes</v>
      </c>
      <c r="R302" t="str">
        <f t="shared" si="45"/>
        <v>BTTS No Match</v>
      </c>
      <c r="S302" t="str">
        <f t="shared" si="46"/>
        <v>Goals No Match</v>
      </c>
      <c r="T302" t="str">
        <f t="shared" si="47"/>
        <v>D</v>
      </c>
      <c r="U302" t="str">
        <f t="shared" si="48"/>
        <v>D</v>
      </c>
      <c r="V302" t="str">
        <f t="shared" si="49"/>
        <v>Result Match</v>
      </c>
    </row>
    <row r="303" spans="1:22" x14ac:dyDescent="0.25">
      <c r="A303">
        <v>191048</v>
      </c>
      <c r="B303">
        <v>31</v>
      </c>
      <c r="C303" s="1">
        <v>44473.625</v>
      </c>
      <c r="D303" t="s">
        <v>42</v>
      </c>
      <c r="E303" t="s">
        <v>43</v>
      </c>
      <c r="F303" t="s">
        <v>40</v>
      </c>
      <c r="G303">
        <v>1.042542208</v>
      </c>
      <c r="H303">
        <v>1.077063492</v>
      </c>
      <c r="I303">
        <v>1</v>
      </c>
      <c r="J303">
        <v>1</v>
      </c>
      <c r="K303">
        <f t="shared" si="40"/>
        <v>1</v>
      </c>
      <c r="L303">
        <f t="shared" si="41"/>
        <v>1</v>
      </c>
      <c r="O303" t="str">
        <f t="shared" si="42"/>
        <v>False</v>
      </c>
      <c r="P303" t="str">
        <f t="shared" si="43"/>
        <v>No</v>
      </c>
      <c r="Q303" t="str">
        <f t="shared" si="44"/>
        <v>Yes</v>
      </c>
      <c r="R303" t="str">
        <f t="shared" si="45"/>
        <v>BTTS No Match</v>
      </c>
      <c r="S303" t="str">
        <f t="shared" si="46"/>
        <v>Goals No Match</v>
      </c>
      <c r="T303" t="str">
        <f t="shared" si="47"/>
        <v>D</v>
      </c>
      <c r="U303" t="str">
        <f t="shared" si="48"/>
        <v>D</v>
      </c>
      <c r="V303" t="str">
        <f t="shared" si="49"/>
        <v>Result Match</v>
      </c>
    </row>
    <row r="304" spans="1:22" x14ac:dyDescent="0.25">
      <c r="A304">
        <v>191049</v>
      </c>
      <c r="B304">
        <v>31</v>
      </c>
      <c r="C304" s="1">
        <v>44473.625</v>
      </c>
      <c r="D304" t="s">
        <v>18</v>
      </c>
      <c r="E304" t="s">
        <v>19</v>
      </c>
      <c r="F304" t="s">
        <v>29</v>
      </c>
      <c r="G304">
        <v>0.98869444399999995</v>
      </c>
      <c r="H304">
        <v>1.075762238</v>
      </c>
      <c r="I304">
        <v>0</v>
      </c>
      <c r="J304">
        <v>1</v>
      </c>
      <c r="K304">
        <f t="shared" si="40"/>
        <v>1</v>
      </c>
      <c r="L304">
        <f t="shared" si="41"/>
        <v>1</v>
      </c>
      <c r="O304" t="str">
        <f t="shared" si="42"/>
        <v>False</v>
      </c>
      <c r="P304" t="str">
        <f t="shared" si="43"/>
        <v>No</v>
      </c>
      <c r="Q304" t="str">
        <f t="shared" si="44"/>
        <v>Yes</v>
      </c>
      <c r="R304" t="str">
        <f t="shared" si="45"/>
        <v>BTTS No Match</v>
      </c>
      <c r="S304" t="str">
        <f t="shared" si="46"/>
        <v>Goals No Match</v>
      </c>
      <c r="T304" t="str">
        <f t="shared" si="47"/>
        <v>D</v>
      </c>
      <c r="U304" t="str">
        <f t="shared" si="48"/>
        <v>D</v>
      </c>
      <c r="V304" t="str">
        <f t="shared" si="49"/>
        <v>Result Match</v>
      </c>
    </row>
    <row r="305" spans="1:22" x14ac:dyDescent="0.25">
      <c r="A305">
        <v>191050</v>
      </c>
      <c r="B305">
        <v>31</v>
      </c>
      <c r="C305" s="1">
        <v>44473.625</v>
      </c>
      <c r="D305" t="s">
        <v>24</v>
      </c>
      <c r="E305" t="s">
        <v>25</v>
      </c>
      <c r="F305" t="s">
        <v>44</v>
      </c>
      <c r="G305">
        <v>9.0637362999999999E-2</v>
      </c>
      <c r="H305">
        <v>1.7991666669999999</v>
      </c>
      <c r="I305">
        <v>0</v>
      </c>
      <c r="J305">
        <v>1</v>
      </c>
      <c r="K305">
        <f t="shared" si="40"/>
        <v>0</v>
      </c>
      <c r="L305">
        <f t="shared" si="41"/>
        <v>2</v>
      </c>
      <c r="O305" t="str">
        <f t="shared" si="42"/>
        <v>False</v>
      </c>
      <c r="P305" t="str">
        <f t="shared" si="43"/>
        <v>No</v>
      </c>
      <c r="Q305" t="str">
        <f t="shared" si="44"/>
        <v>No</v>
      </c>
      <c r="R305" t="str">
        <f t="shared" si="45"/>
        <v>BTTS Match</v>
      </c>
      <c r="S305" t="str">
        <f t="shared" si="46"/>
        <v>Goals No Match</v>
      </c>
      <c r="T305" t="str">
        <f t="shared" si="47"/>
        <v>A</v>
      </c>
      <c r="U305" t="str">
        <f t="shared" si="48"/>
        <v>D</v>
      </c>
      <c r="V305" t="str">
        <f t="shared" si="49"/>
        <v>Result No Match</v>
      </c>
    </row>
    <row r="306" spans="1:22" x14ac:dyDescent="0.25">
      <c r="A306">
        <v>191051</v>
      </c>
      <c r="B306">
        <v>31</v>
      </c>
      <c r="C306" s="1">
        <v>44473.625</v>
      </c>
      <c r="D306" t="s">
        <v>15</v>
      </c>
      <c r="E306" t="s">
        <v>16</v>
      </c>
      <c r="F306" t="s">
        <v>47</v>
      </c>
      <c r="G306">
        <v>0.88533333299999994</v>
      </c>
      <c r="H306">
        <v>0.61306349199999999</v>
      </c>
      <c r="I306">
        <v>0</v>
      </c>
      <c r="J306">
        <v>0</v>
      </c>
      <c r="K306">
        <f t="shared" si="40"/>
        <v>1</v>
      </c>
      <c r="L306">
        <f t="shared" si="41"/>
        <v>1</v>
      </c>
      <c r="O306" t="str">
        <f t="shared" si="42"/>
        <v>False</v>
      </c>
      <c r="P306" t="str">
        <f t="shared" si="43"/>
        <v>No</v>
      </c>
      <c r="Q306" t="str">
        <f t="shared" si="44"/>
        <v>Yes</v>
      </c>
      <c r="R306" t="str">
        <f t="shared" si="45"/>
        <v>BTTS No Match</v>
      </c>
      <c r="S306" t="str">
        <f t="shared" si="46"/>
        <v>Goals No Match</v>
      </c>
      <c r="T306" t="str">
        <f t="shared" si="47"/>
        <v>D</v>
      </c>
      <c r="U306" t="str">
        <f t="shared" si="48"/>
        <v>D</v>
      </c>
      <c r="V306" t="str">
        <f t="shared" si="49"/>
        <v>Result Match</v>
      </c>
    </row>
    <row r="307" spans="1:22" x14ac:dyDescent="0.25">
      <c r="A307">
        <v>191052</v>
      </c>
      <c r="B307">
        <v>31</v>
      </c>
      <c r="C307" s="1">
        <v>44473.625</v>
      </c>
      <c r="D307" t="s">
        <v>30</v>
      </c>
      <c r="E307" t="s">
        <v>31</v>
      </c>
      <c r="F307" t="s">
        <v>23</v>
      </c>
      <c r="G307">
        <v>1.95482931</v>
      </c>
      <c r="H307">
        <v>0.896313464</v>
      </c>
      <c r="I307">
        <v>1</v>
      </c>
      <c r="J307">
        <v>0</v>
      </c>
      <c r="K307">
        <f t="shared" si="40"/>
        <v>2</v>
      </c>
      <c r="L307">
        <f t="shared" si="41"/>
        <v>1</v>
      </c>
      <c r="O307" t="str">
        <f t="shared" si="42"/>
        <v>False</v>
      </c>
      <c r="P307" t="str">
        <f t="shared" si="43"/>
        <v>No</v>
      </c>
      <c r="Q307" t="str">
        <f t="shared" si="44"/>
        <v>Yes</v>
      </c>
      <c r="R307" t="str">
        <f t="shared" si="45"/>
        <v>BTTS No Match</v>
      </c>
      <c r="S307" t="str">
        <f t="shared" si="46"/>
        <v>Goals No Match</v>
      </c>
      <c r="T307" t="str">
        <f t="shared" si="47"/>
        <v>H</v>
      </c>
      <c r="U307" t="str">
        <f t="shared" si="48"/>
        <v>D</v>
      </c>
      <c r="V307" t="str">
        <f t="shared" si="49"/>
        <v>Result No Match</v>
      </c>
    </row>
    <row r="308" spans="1:22" x14ac:dyDescent="0.25">
      <c r="A308">
        <v>191053</v>
      </c>
      <c r="B308">
        <v>31</v>
      </c>
      <c r="C308" s="1">
        <v>44473.625</v>
      </c>
      <c r="D308" t="s">
        <v>21</v>
      </c>
      <c r="E308" t="s">
        <v>22</v>
      </c>
      <c r="F308" t="s">
        <v>32</v>
      </c>
      <c r="G308">
        <v>0.02</v>
      </c>
      <c r="H308">
        <v>1.364920635</v>
      </c>
      <c r="I308">
        <v>0</v>
      </c>
      <c r="J308">
        <v>1</v>
      </c>
      <c r="K308">
        <f t="shared" si="40"/>
        <v>0</v>
      </c>
      <c r="L308">
        <f t="shared" si="41"/>
        <v>1</v>
      </c>
      <c r="O308" t="str">
        <f t="shared" si="42"/>
        <v>False</v>
      </c>
      <c r="P308" t="str">
        <f t="shared" si="43"/>
        <v>No</v>
      </c>
      <c r="Q308" t="str">
        <f t="shared" si="44"/>
        <v>No</v>
      </c>
      <c r="R308" t="str">
        <f t="shared" si="45"/>
        <v>BTTS Match</v>
      </c>
      <c r="S308" t="str">
        <f t="shared" si="46"/>
        <v>Goals No Match</v>
      </c>
      <c r="T308" t="str">
        <f t="shared" si="47"/>
        <v>A</v>
      </c>
      <c r="U308" t="str">
        <f t="shared" si="48"/>
        <v>D</v>
      </c>
      <c r="V308" t="str">
        <f t="shared" si="49"/>
        <v>Result No Match</v>
      </c>
    </row>
    <row r="309" spans="1:22" x14ac:dyDescent="0.25">
      <c r="A309">
        <v>191054</v>
      </c>
      <c r="B309">
        <v>31</v>
      </c>
      <c r="C309" s="1">
        <v>44473.625</v>
      </c>
      <c r="D309" t="s">
        <v>45</v>
      </c>
      <c r="E309" t="s">
        <v>46</v>
      </c>
      <c r="F309" t="s">
        <v>17</v>
      </c>
      <c r="G309">
        <v>1.3162930399999999</v>
      </c>
      <c r="H309">
        <v>0.38673665200000001</v>
      </c>
      <c r="I309">
        <v>1</v>
      </c>
      <c r="J309">
        <v>0</v>
      </c>
      <c r="K309">
        <f t="shared" si="40"/>
        <v>1</v>
      </c>
      <c r="L309">
        <f t="shared" si="41"/>
        <v>0</v>
      </c>
      <c r="O309" t="str">
        <f t="shared" si="42"/>
        <v>False</v>
      </c>
      <c r="P309" t="str">
        <f t="shared" si="43"/>
        <v>No</v>
      </c>
      <c r="Q309" t="str">
        <f t="shared" si="44"/>
        <v>No</v>
      </c>
      <c r="R309" t="str">
        <f t="shared" si="45"/>
        <v>BTTS Match</v>
      </c>
      <c r="S309" t="str">
        <f t="shared" si="46"/>
        <v>Goals No Match</v>
      </c>
      <c r="T309" t="str">
        <f t="shared" si="47"/>
        <v>H</v>
      </c>
      <c r="U309" t="str">
        <f t="shared" si="48"/>
        <v>D</v>
      </c>
      <c r="V309" t="str">
        <f t="shared" si="49"/>
        <v>Result No Match</v>
      </c>
    </row>
    <row r="310" spans="1:22" x14ac:dyDescent="0.25">
      <c r="A310">
        <v>191055</v>
      </c>
      <c r="B310">
        <v>31</v>
      </c>
      <c r="C310" s="1">
        <v>44473.625</v>
      </c>
      <c r="D310" t="s">
        <v>38</v>
      </c>
      <c r="E310" t="s">
        <v>39</v>
      </c>
      <c r="F310" t="s">
        <v>20</v>
      </c>
      <c r="G310">
        <v>1.975817433</v>
      </c>
      <c r="H310">
        <v>1.8100898270000001</v>
      </c>
      <c r="I310">
        <v>1</v>
      </c>
      <c r="J310">
        <v>1</v>
      </c>
      <c r="K310">
        <f t="shared" si="40"/>
        <v>2</v>
      </c>
      <c r="L310">
        <f t="shared" si="41"/>
        <v>2</v>
      </c>
      <c r="O310" t="str">
        <f t="shared" si="42"/>
        <v>False</v>
      </c>
      <c r="P310" t="str">
        <f t="shared" si="43"/>
        <v>No</v>
      </c>
      <c r="Q310" t="str">
        <f t="shared" si="44"/>
        <v>Yes</v>
      </c>
      <c r="R310" t="str">
        <f t="shared" si="45"/>
        <v>BTTS No Match</v>
      </c>
      <c r="S310" t="str">
        <f t="shared" si="46"/>
        <v>Goals No Match</v>
      </c>
      <c r="T310" t="str">
        <f t="shared" si="47"/>
        <v>D</v>
      </c>
      <c r="U310" t="str">
        <f t="shared" si="48"/>
        <v>D</v>
      </c>
      <c r="V310" t="str">
        <f t="shared" si="49"/>
        <v>Result Match</v>
      </c>
    </row>
    <row r="311" spans="1:22" x14ac:dyDescent="0.25">
      <c r="A311">
        <v>191056</v>
      </c>
      <c r="B311">
        <v>31</v>
      </c>
      <c r="C311" s="1">
        <v>44473.625</v>
      </c>
      <c r="D311" t="s">
        <v>34</v>
      </c>
      <c r="E311" t="s">
        <v>35</v>
      </c>
      <c r="F311" t="s">
        <v>26</v>
      </c>
      <c r="G311">
        <v>2.0815566379999999</v>
      </c>
      <c r="H311">
        <v>0.75356859799999998</v>
      </c>
      <c r="I311">
        <v>2</v>
      </c>
      <c r="J311">
        <v>0</v>
      </c>
      <c r="K311">
        <f t="shared" si="40"/>
        <v>2</v>
      </c>
      <c r="L311">
        <f t="shared" si="41"/>
        <v>1</v>
      </c>
      <c r="O311" t="str">
        <f t="shared" si="42"/>
        <v>False</v>
      </c>
      <c r="P311" t="str">
        <f t="shared" si="43"/>
        <v>No</v>
      </c>
      <c r="Q311" t="str">
        <f t="shared" si="44"/>
        <v>Yes</v>
      </c>
      <c r="R311" t="str">
        <f t="shared" si="45"/>
        <v>BTTS No Match</v>
      </c>
      <c r="S311" t="str">
        <f t="shared" si="46"/>
        <v>Goals No Match</v>
      </c>
      <c r="T311" t="str">
        <f t="shared" si="47"/>
        <v>H</v>
      </c>
      <c r="U311" t="str">
        <f t="shared" si="48"/>
        <v>D</v>
      </c>
      <c r="V311" t="str">
        <f t="shared" si="49"/>
        <v>Result No Match</v>
      </c>
    </row>
    <row r="312" spans="1:22" x14ac:dyDescent="0.25">
      <c r="A312">
        <v>191057</v>
      </c>
      <c r="B312">
        <v>31</v>
      </c>
      <c r="C312" s="1">
        <v>44473.625</v>
      </c>
      <c r="D312" t="s">
        <v>27</v>
      </c>
      <c r="E312" t="s">
        <v>28</v>
      </c>
      <c r="F312" t="s">
        <v>36</v>
      </c>
      <c r="G312">
        <v>1.6733788709999999</v>
      </c>
      <c r="H312">
        <v>0.97368290000000002</v>
      </c>
      <c r="I312">
        <v>1</v>
      </c>
      <c r="J312">
        <v>0</v>
      </c>
      <c r="K312">
        <f t="shared" si="40"/>
        <v>2</v>
      </c>
      <c r="L312">
        <f t="shared" si="41"/>
        <v>1</v>
      </c>
      <c r="O312" t="str">
        <f t="shared" si="42"/>
        <v>False</v>
      </c>
      <c r="P312" t="str">
        <f t="shared" si="43"/>
        <v>No</v>
      </c>
      <c r="Q312" t="str">
        <f t="shared" si="44"/>
        <v>Yes</v>
      </c>
      <c r="R312" t="str">
        <f t="shared" si="45"/>
        <v>BTTS No Match</v>
      </c>
      <c r="S312" t="str">
        <f t="shared" si="46"/>
        <v>Goals No Match</v>
      </c>
      <c r="T312" t="str">
        <f t="shared" si="47"/>
        <v>H</v>
      </c>
      <c r="U312" t="str">
        <f t="shared" si="48"/>
        <v>D</v>
      </c>
      <c r="V312" t="str">
        <f t="shared" si="49"/>
        <v>Result No Match</v>
      </c>
    </row>
    <row r="313" spans="1:22" x14ac:dyDescent="0.25">
      <c r="A313">
        <v>191058</v>
      </c>
      <c r="B313">
        <v>32</v>
      </c>
      <c r="C313" t="s">
        <v>94</v>
      </c>
      <c r="D313" t="s">
        <v>58</v>
      </c>
      <c r="E313" t="s">
        <v>17</v>
      </c>
      <c r="F313" t="s">
        <v>16</v>
      </c>
      <c r="G313">
        <v>3.0344125040000001</v>
      </c>
      <c r="H313">
        <v>0.96015079400000003</v>
      </c>
      <c r="I313">
        <v>3</v>
      </c>
      <c r="J313">
        <v>0</v>
      </c>
      <c r="K313">
        <f t="shared" si="40"/>
        <v>3</v>
      </c>
      <c r="L313">
        <f t="shared" si="41"/>
        <v>1</v>
      </c>
      <c r="O313" t="str">
        <f t="shared" si="42"/>
        <v>False</v>
      </c>
      <c r="P313" t="str">
        <f t="shared" si="43"/>
        <v>No</v>
      </c>
      <c r="Q313" t="str">
        <f t="shared" si="44"/>
        <v>Yes</v>
      </c>
      <c r="R313" t="str">
        <f t="shared" si="45"/>
        <v>BTTS No Match</v>
      </c>
      <c r="S313" t="str">
        <f t="shared" si="46"/>
        <v>Goals No Match</v>
      </c>
      <c r="T313" t="str">
        <f t="shared" si="47"/>
        <v>H</v>
      </c>
      <c r="U313" t="str">
        <f t="shared" si="48"/>
        <v>D</v>
      </c>
      <c r="V313" t="str">
        <f t="shared" si="49"/>
        <v>Result No Match</v>
      </c>
    </row>
    <row r="314" spans="1:22" x14ac:dyDescent="0.25">
      <c r="A314">
        <v>191059</v>
      </c>
      <c r="B314">
        <v>32</v>
      </c>
      <c r="C314" t="s">
        <v>94</v>
      </c>
      <c r="D314" t="s">
        <v>59</v>
      </c>
      <c r="E314" t="s">
        <v>23</v>
      </c>
      <c r="F314" t="s">
        <v>22</v>
      </c>
      <c r="G314">
        <v>1.0151666669999999</v>
      </c>
      <c r="H314">
        <v>1.306464286</v>
      </c>
      <c r="I314">
        <v>1</v>
      </c>
      <c r="J314">
        <v>1</v>
      </c>
      <c r="K314">
        <f t="shared" si="40"/>
        <v>1</v>
      </c>
      <c r="L314">
        <f t="shared" si="41"/>
        <v>1</v>
      </c>
      <c r="O314" t="str">
        <f t="shared" si="42"/>
        <v>False</v>
      </c>
      <c r="P314" t="str">
        <f t="shared" si="43"/>
        <v>No</v>
      </c>
      <c r="Q314" t="str">
        <f t="shared" si="44"/>
        <v>Yes</v>
      </c>
      <c r="R314" t="str">
        <f t="shared" si="45"/>
        <v>BTTS No Match</v>
      </c>
      <c r="S314" t="str">
        <f t="shared" si="46"/>
        <v>Goals No Match</v>
      </c>
      <c r="T314" t="str">
        <f t="shared" si="47"/>
        <v>D</v>
      </c>
      <c r="U314" t="str">
        <f t="shared" si="48"/>
        <v>D</v>
      </c>
      <c r="V314" t="str">
        <f t="shared" si="49"/>
        <v>Result Match</v>
      </c>
    </row>
    <row r="315" spans="1:22" x14ac:dyDescent="0.25">
      <c r="A315">
        <v>191060</v>
      </c>
      <c r="B315">
        <v>32</v>
      </c>
      <c r="C315" t="s">
        <v>94</v>
      </c>
      <c r="D315" t="s">
        <v>62</v>
      </c>
      <c r="E315" t="s">
        <v>44</v>
      </c>
      <c r="F315" t="s">
        <v>43</v>
      </c>
      <c r="G315">
        <v>1.3975454549999999</v>
      </c>
      <c r="H315">
        <v>0.57716666699999997</v>
      </c>
      <c r="I315">
        <v>1</v>
      </c>
      <c r="J315">
        <v>0</v>
      </c>
      <c r="K315">
        <f t="shared" si="40"/>
        <v>1</v>
      </c>
      <c r="L315">
        <f t="shared" si="41"/>
        <v>1</v>
      </c>
      <c r="O315" t="str">
        <f t="shared" si="42"/>
        <v>False</v>
      </c>
      <c r="P315" t="str">
        <f t="shared" si="43"/>
        <v>No</v>
      </c>
      <c r="Q315" t="str">
        <f t="shared" si="44"/>
        <v>Yes</v>
      </c>
      <c r="R315" t="str">
        <f t="shared" si="45"/>
        <v>BTTS No Match</v>
      </c>
      <c r="S315" t="str">
        <f t="shared" si="46"/>
        <v>Goals No Match</v>
      </c>
      <c r="T315" t="str">
        <f t="shared" si="47"/>
        <v>D</v>
      </c>
      <c r="U315" t="str">
        <f t="shared" si="48"/>
        <v>D</v>
      </c>
      <c r="V315" t="str">
        <f t="shared" si="49"/>
        <v>Result Match</v>
      </c>
    </row>
    <row r="316" spans="1:22" x14ac:dyDescent="0.25">
      <c r="A316">
        <v>191061</v>
      </c>
      <c r="B316">
        <v>32</v>
      </c>
      <c r="C316" t="s">
        <v>94</v>
      </c>
      <c r="D316" t="s">
        <v>49</v>
      </c>
      <c r="E316" t="s">
        <v>40</v>
      </c>
      <c r="F316" t="s">
        <v>39</v>
      </c>
      <c r="G316">
        <v>0.60515480399999999</v>
      </c>
      <c r="H316">
        <v>0.85109085399999995</v>
      </c>
      <c r="I316">
        <v>0</v>
      </c>
      <c r="J316">
        <v>0</v>
      </c>
      <c r="K316">
        <f t="shared" si="40"/>
        <v>1</v>
      </c>
      <c r="L316">
        <f t="shared" si="41"/>
        <v>1</v>
      </c>
      <c r="O316" t="str">
        <f t="shared" si="42"/>
        <v>False</v>
      </c>
      <c r="P316" t="str">
        <f t="shared" si="43"/>
        <v>No</v>
      </c>
      <c r="Q316" t="str">
        <f t="shared" si="44"/>
        <v>Yes</v>
      </c>
      <c r="R316" t="str">
        <f t="shared" si="45"/>
        <v>BTTS No Match</v>
      </c>
      <c r="S316" t="str">
        <f t="shared" si="46"/>
        <v>Goals No Match</v>
      </c>
      <c r="T316" t="str">
        <f t="shared" si="47"/>
        <v>D</v>
      </c>
      <c r="U316" t="str">
        <f t="shared" si="48"/>
        <v>D</v>
      </c>
      <c r="V316" t="str">
        <f t="shared" si="49"/>
        <v>Result Match</v>
      </c>
    </row>
    <row r="317" spans="1:22" x14ac:dyDescent="0.25">
      <c r="A317">
        <v>191062</v>
      </c>
      <c r="B317">
        <v>32</v>
      </c>
      <c r="C317" t="s">
        <v>94</v>
      </c>
      <c r="D317" t="s">
        <v>51</v>
      </c>
      <c r="E317" t="s">
        <v>32</v>
      </c>
      <c r="F317" t="s">
        <v>31</v>
      </c>
      <c r="G317">
        <v>0.71286229300000004</v>
      </c>
      <c r="H317">
        <v>1.9028679100000001</v>
      </c>
      <c r="I317">
        <v>0</v>
      </c>
      <c r="J317">
        <v>1</v>
      </c>
      <c r="K317">
        <f t="shared" si="40"/>
        <v>1</v>
      </c>
      <c r="L317">
        <f t="shared" si="41"/>
        <v>2</v>
      </c>
      <c r="O317" t="str">
        <f t="shared" si="42"/>
        <v>False</v>
      </c>
      <c r="P317" t="str">
        <f t="shared" si="43"/>
        <v>No</v>
      </c>
      <c r="Q317" t="str">
        <f t="shared" si="44"/>
        <v>Yes</v>
      </c>
      <c r="R317" t="str">
        <f t="shared" si="45"/>
        <v>BTTS No Match</v>
      </c>
      <c r="S317" t="str">
        <f t="shared" si="46"/>
        <v>Goals No Match</v>
      </c>
      <c r="T317" t="str">
        <f t="shared" si="47"/>
        <v>A</v>
      </c>
      <c r="U317" t="str">
        <f t="shared" si="48"/>
        <v>D</v>
      </c>
      <c r="V317" t="str">
        <f t="shared" si="49"/>
        <v>Result No Match</v>
      </c>
    </row>
    <row r="318" spans="1:22" x14ac:dyDescent="0.25">
      <c r="A318">
        <v>191063</v>
      </c>
      <c r="B318">
        <v>32</v>
      </c>
      <c r="C318" t="s">
        <v>94</v>
      </c>
      <c r="D318" t="s">
        <v>52</v>
      </c>
      <c r="E318" t="s">
        <v>36</v>
      </c>
      <c r="F318" t="s">
        <v>35</v>
      </c>
      <c r="G318">
        <v>1.028318182</v>
      </c>
      <c r="H318">
        <v>1.772411977</v>
      </c>
      <c r="I318">
        <v>1</v>
      </c>
      <c r="J318">
        <v>1</v>
      </c>
      <c r="K318">
        <f t="shared" si="40"/>
        <v>1</v>
      </c>
      <c r="L318">
        <f t="shared" si="41"/>
        <v>2</v>
      </c>
      <c r="O318" t="str">
        <f t="shared" si="42"/>
        <v>False</v>
      </c>
      <c r="P318" t="str">
        <f t="shared" si="43"/>
        <v>No</v>
      </c>
      <c r="Q318" t="str">
        <f t="shared" si="44"/>
        <v>Yes</v>
      </c>
      <c r="R318" t="str">
        <f t="shared" si="45"/>
        <v>BTTS No Match</v>
      </c>
      <c r="S318" t="str">
        <f t="shared" si="46"/>
        <v>Goals No Match</v>
      </c>
      <c r="T318" t="str">
        <f t="shared" si="47"/>
        <v>A</v>
      </c>
      <c r="U318" t="str">
        <f t="shared" si="48"/>
        <v>D</v>
      </c>
      <c r="V318" t="str">
        <f t="shared" si="49"/>
        <v>Result No Match</v>
      </c>
    </row>
    <row r="319" spans="1:22" x14ac:dyDescent="0.25">
      <c r="A319">
        <v>191064</v>
      </c>
      <c r="B319">
        <v>32</v>
      </c>
      <c r="C319" t="s">
        <v>94</v>
      </c>
      <c r="D319" t="s">
        <v>54</v>
      </c>
      <c r="E319" t="s">
        <v>20</v>
      </c>
      <c r="F319" t="s">
        <v>19</v>
      </c>
      <c r="G319">
        <v>3.7050000000000001</v>
      </c>
      <c r="H319">
        <v>1.361035714</v>
      </c>
      <c r="I319">
        <v>3</v>
      </c>
      <c r="J319">
        <v>1</v>
      </c>
      <c r="K319">
        <f t="shared" si="40"/>
        <v>4</v>
      </c>
      <c r="L319">
        <f t="shared" si="41"/>
        <v>1</v>
      </c>
      <c r="O319" t="str">
        <f t="shared" si="42"/>
        <v>False</v>
      </c>
      <c r="P319" t="str">
        <f t="shared" si="43"/>
        <v>No</v>
      </c>
      <c r="Q319" t="str">
        <f t="shared" si="44"/>
        <v>Yes</v>
      </c>
      <c r="R319" t="str">
        <f t="shared" si="45"/>
        <v>BTTS No Match</v>
      </c>
      <c r="S319" t="str">
        <f t="shared" si="46"/>
        <v>Goals No Match</v>
      </c>
      <c r="T319" t="str">
        <f t="shared" si="47"/>
        <v>H</v>
      </c>
      <c r="U319" t="str">
        <f t="shared" si="48"/>
        <v>D</v>
      </c>
      <c r="V319" t="str">
        <f t="shared" si="49"/>
        <v>Result No Match</v>
      </c>
    </row>
    <row r="320" spans="1:22" x14ac:dyDescent="0.25">
      <c r="A320">
        <v>191065</v>
      </c>
      <c r="B320">
        <v>32</v>
      </c>
      <c r="C320" t="s">
        <v>94</v>
      </c>
      <c r="D320" t="s">
        <v>60</v>
      </c>
      <c r="E320" t="s">
        <v>29</v>
      </c>
      <c r="F320" t="s">
        <v>28</v>
      </c>
      <c r="G320">
        <v>1.566437399</v>
      </c>
      <c r="H320">
        <v>1.1464883450000001</v>
      </c>
      <c r="I320">
        <v>1</v>
      </c>
      <c r="J320">
        <v>1</v>
      </c>
      <c r="K320">
        <f t="shared" si="40"/>
        <v>2</v>
      </c>
      <c r="L320">
        <f t="shared" si="41"/>
        <v>1</v>
      </c>
      <c r="O320" t="str">
        <f t="shared" si="42"/>
        <v>False</v>
      </c>
      <c r="P320" t="str">
        <f t="shared" si="43"/>
        <v>No</v>
      </c>
      <c r="Q320" t="str">
        <f t="shared" si="44"/>
        <v>Yes</v>
      </c>
      <c r="R320" t="str">
        <f t="shared" si="45"/>
        <v>BTTS No Match</v>
      </c>
      <c r="S320" t="str">
        <f t="shared" si="46"/>
        <v>Goals No Match</v>
      </c>
      <c r="T320" t="str">
        <f t="shared" si="47"/>
        <v>H</v>
      </c>
      <c r="U320" t="str">
        <f t="shared" si="48"/>
        <v>D</v>
      </c>
      <c r="V320" t="str">
        <f t="shared" si="49"/>
        <v>Result No Match</v>
      </c>
    </row>
    <row r="321" spans="1:22" x14ac:dyDescent="0.25">
      <c r="A321">
        <v>191066</v>
      </c>
      <c r="B321">
        <v>32</v>
      </c>
      <c r="C321" t="s">
        <v>94</v>
      </c>
      <c r="D321" t="s">
        <v>56</v>
      </c>
      <c r="E321" t="s">
        <v>26</v>
      </c>
      <c r="F321" t="s">
        <v>25</v>
      </c>
      <c r="G321">
        <v>1.932238095</v>
      </c>
      <c r="H321">
        <v>0.61180952399999999</v>
      </c>
      <c r="I321">
        <v>1</v>
      </c>
      <c r="J321">
        <v>0</v>
      </c>
      <c r="K321">
        <f t="shared" si="40"/>
        <v>2</v>
      </c>
      <c r="L321">
        <f t="shared" si="41"/>
        <v>1</v>
      </c>
      <c r="O321" t="str">
        <f t="shared" si="42"/>
        <v>False</v>
      </c>
      <c r="P321" t="str">
        <f t="shared" si="43"/>
        <v>No</v>
      </c>
      <c r="Q321" t="str">
        <f t="shared" si="44"/>
        <v>Yes</v>
      </c>
      <c r="R321" t="str">
        <f t="shared" si="45"/>
        <v>BTTS No Match</v>
      </c>
      <c r="S321" t="str">
        <f t="shared" si="46"/>
        <v>Goals No Match</v>
      </c>
      <c r="T321" t="str">
        <f t="shared" si="47"/>
        <v>H</v>
      </c>
      <c r="U321" t="str">
        <f t="shared" si="48"/>
        <v>D</v>
      </c>
      <c r="V321" t="str">
        <f t="shared" si="49"/>
        <v>Result No Match</v>
      </c>
    </row>
    <row r="322" spans="1:22" x14ac:dyDescent="0.25">
      <c r="A322">
        <v>191067</v>
      </c>
      <c r="B322">
        <v>32</v>
      </c>
      <c r="C322" t="s">
        <v>94</v>
      </c>
      <c r="D322" t="s">
        <v>64</v>
      </c>
      <c r="E322" t="s">
        <v>47</v>
      </c>
      <c r="F322" t="s">
        <v>46</v>
      </c>
      <c r="G322">
        <v>0.98545664499999996</v>
      </c>
      <c r="H322">
        <v>0.63227904000000001</v>
      </c>
      <c r="I322">
        <v>0</v>
      </c>
      <c r="J322">
        <v>0</v>
      </c>
      <c r="K322">
        <f t="shared" si="40"/>
        <v>1</v>
      </c>
      <c r="L322">
        <f t="shared" si="41"/>
        <v>1</v>
      </c>
      <c r="O322" t="str">
        <f t="shared" si="42"/>
        <v>False</v>
      </c>
      <c r="P322" t="str">
        <f t="shared" si="43"/>
        <v>No</v>
      </c>
      <c r="Q322" t="str">
        <f t="shared" si="44"/>
        <v>Yes</v>
      </c>
      <c r="R322" t="str">
        <f t="shared" si="45"/>
        <v>BTTS No Match</v>
      </c>
      <c r="S322" t="str">
        <f t="shared" si="46"/>
        <v>Goals No Match</v>
      </c>
      <c r="T322" t="str">
        <f t="shared" si="47"/>
        <v>D</v>
      </c>
      <c r="U322" t="str">
        <f t="shared" si="48"/>
        <v>D</v>
      </c>
      <c r="V322" t="str">
        <f t="shared" si="49"/>
        <v>Result Match</v>
      </c>
    </row>
    <row r="323" spans="1:22" x14ac:dyDescent="0.25">
      <c r="A323">
        <v>191068</v>
      </c>
      <c r="B323">
        <v>33</v>
      </c>
      <c r="C323" t="s">
        <v>95</v>
      </c>
      <c r="D323" t="s">
        <v>58</v>
      </c>
      <c r="E323" t="s">
        <v>17</v>
      </c>
      <c r="F323" t="s">
        <v>40</v>
      </c>
      <c r="G323">
        <v>2.803270119</v>
      </c>
      <c r="H323">
        <v>1.1336727440000001</v>
      </c>
      <c r="I323">
        <v>2</v>
      </c>
      <c r="J323">
        <v>1</v>
      </c>
      <c r="K323">
        <f t="shared" si="40"/>
        <v>3</v>
      </c>
      <c r="L323">
        <f t="shared" si="41"/>
        <v>1</v>
      </c>
      <c r="O323" t="str">
        <f t="shared" si="42"/>
        <v>False</v>
      </c>
      <c r="P323" t="str">
        <f t="shared" si="43"/>
        <v>No</v>
      </c>
      <c r="Q323" t="str">
        <f t="shared" si="44"/>
        <v>Yes</v>
      </c>
      <c r="R323" t="str">
        <f t="shared" si="45"/>
        <v>BTTS No Match</v>
      </c>
      <c r="S323" t="str">
        <f t="shared" si="46"/>
        <v>Goals No Match</v>
      </c>
      <c r="T323" t="str">
        <f t="shared" si="47"/>
        <v>H</v>
      </c>
      <c r="U323" t="str">
        <f t="shared" si="48"/>
        <v>D</v>
      </c>
      <c r="V323" t="str">
        <f t="shared" si="49"/>
        <v>Result No Match</v>
      </c>
    </row>
    <row r="324" spans="1:22" x14ac:dyDescent="0.25">
      <c r="A324">
        <v>191069</v>
      </c>
      <c r="B324">
        <v>33</v>
      </c>
      <c r="C324" t="s">
        <v>95</v>
      </c>
      <c r="D324" t="s">
        <v>59</v>
      </c>
      <c r="E324" t="s">
        <v>23</v>
      </c>
      <c r="F324" t="s">
        <v>35</v>
      </c>
      <c r="G324">
        <v>1.7140092410000001</v>
      </c>
      <c r="H324">
        <v>0.97055559700000005</v>
      </c>
      <c r="I324">
        <v>1</v>
      </c>
      <c r="J324">
        <v>0</v>
      </c>
      <c r="K324">
        <f t="shared" ref="K324:K382" si="50">ROUND(G324,0)</f>
        <v>2</v>
      </c>
      <c r="L324">
        <f t="shared" ref="L324:L382" si="51">ROUND(H324,0)</f>
        <v>1</v>
      </c>
      <c r="O324" t="str">
        <f t="shared" ref="O324:O382" si="52">IF(AND(M324=K324,N324=L324),"True", "False")</f>
        <v>False</v>
      </c>
      <c r="P324" t="str">
        <f t="shared" ref="P324:P382" si="53">IF(AND(M324&gt;0,N324&gt;0),"Yes","No")</f>
        <v>No</v>
      </c>
      <c r="Q324" t="str">
        <f t="shared" ref="Q324:Q382" si="54">IF(AND(K324&gt;0,L324&gt;0),"Yes","No")</f>
        <v>Yes</v>
      </c>
      <c r="R324" t="str">
        <f t="shared" ref="R324:R382" si="55">IF(Q324=P324, "BTTS Match", "BTTS No Match")</f>
        <v>BTTS No Match</v>
      </c>
      <c r="S324" t="str">
        <f t="shared" ref="S324:S382" si="56">IF(AND((K324+L324)&gt;1, (M324+N324)&gt;1), "Goals Match", "Goals No Match")</f>
        <v>Goals No Match</v>
      </c>
      <c r="T324" t="str">
        <f t="shared" ref="T324:T382" si="57">IF(K324&gt;L324, "H", IF(K324=L324, "D", "A"))</f>
        <v>H</v>
      </c>
      <c r="U324" t="str">
        <f t="shared" ref="U324:U382" si="58">IF(M324&gt;N324, "H", IF(M324=N324, "D", "A"))</f>
        <v>D</v>
      </c>
      <c r="V324" t="str">
        <f t="shared" ref="V324:V382" si="59">IF(T324=U324, "Result Match", "Result No Match")</f>
        <v>Result No Match</v>
      </c>
    </row>
    <row r="325" spans="1:22" x14ac:dyDescent="0.25">
      <c r="A325">
        <v>191070</v>
      </c>
      <c r="B325">
        <v>33</v>
      </c>
      <c r="C325" t="s">
        <v>95</v>
      </c>
      <c r="D325" t="s">
        <v>15</v>
      </c>
      <c r="E325" t="s">
        <v>16</v>
      </c>
      <c r="F325" t="s">
        <v>39</v>
      </c>
      <c r="G325">
        <v>0.68133333299999999</v>
      </c>
      <c r="H325">
        <v>1.663</v>
      </c>
      <c r="I325">
        <v>0</v>
      </c>
      <c r="J325">
        <v>1</v>
      </c>
      <c r="K325">
        <f t="shared" si="50"/>
        <v>1</v>
      </c>
      <c r="L325">
        <f t="shared" si="51"/>
        <v>2</v>
      </c>
      <c r="O325" t="str">
        <f t="shared" si="52"/>
        <v>False</v>
      </c>
      <c r="P325" t="str">
        <f t="shared" si="53"/>
        <v>No</v>
      </c>
      <c r="Q325" t="str">
        <f t="shared" si="54"/>
        <v>Yes</v>
      </c>
      <c r="R325" t="str">
        <f t="shared" si="55"/>
        <v>BTTS No Match</v>
      </c>
      <c r="S325" t="str">
        <f t="shared" si="56"/>
        <v>Goals No Match</v>
      </c>
      <c r="T325" t="str">
        <f t="shared" si="57"/>
        <v>A</v>
      </c>
      <c r="U325" t="str">
        <f t="shared" si="58"/>
        <v>D</v>
      </c>
      <c r="V325" t="str">
        <f t="shared" si="59"/>
        <v>Result No Match</v>
      </c>
    </row>
    <row r="326" spans="1:22" x14ac:dyDescent="0.25">
      <c r="A326">
        <v>191071</v>
      </c>
      <c r="B326">
        <v>33</v>
      </c>
      <c r="C326" t="s">
        <v>95</v>
      </c>
      <c r="D326" t="s">
        <v>51</v>
      </c>
      <c r="E326" t="s">
        <v>32</v>
      </c>
      <c r="F326" t="s">
        <v>20</v>
      </c>
      <c r="G326">
        <v>1.352487679</v>
      </c>
      <c r="H326">
        <v>1.632496725</v>
      </c>
      <c r="I326">
        <v>1</v>
      </c>
      <c r="J326">
        <v>1</v>
      </c>
      <c r="K326">
        <f t="shared" si="50"/>
        <v>1</v>
      </c>
      <c r="L326">
        <f t="shared" si="51"/>
        <v>2</v>
      </c>
      <c r="O326" t="str">
        <f t="shared" si="52"/>
        <v>False</v>
      </c>
      <c r="P326" t="str">
        <f t="shared" si="53"/>
        <v>No</v>
      </c>
      <c r="Q326" t="str">
        <f t="shared" si="54"/>
        <v>Yes</v>
      </c>
      <c r="R326" t="str">
        <f t="shared" si="55"/>
        <v>BTTS No Match</v>
      </c>
      <c r="S326" t="str">
        <f t="shared" si="56"/>
        <v>Goals No Match</v>
      </c>
      <c r="T326" t="str">
        <f t="shared" si="57"/>
        <v>A</v>
      </c>
      <c r="U326" t="str">
        <f t="shared" si="58"/>
        <v>D</v>
      </c>
      <c r="V326" t="str">
        <f t="shared" si="59"/>
        <v>Result No Match</v>
      </c>
    </row>
    <row r="327" spans="1:22" x14ac:dyDescent="0.25">
      <c r="A327">
        <v>191072</v>
      </c>
      <c r="B327">
        <v>33</v>
      </c>
      <c r="C327" t="s">
        <v>95</v>
      </c>
      <c r="D327" t="s">
        <v>52</v>
      </c>
      <c r="E327" t="s">
        <v>36</v>
      </c>
      <c r="F327" t="s">
        <v>25</v>
      </c>
      <c r="G327">
        <v>1.0576031749999999</v>
      </c>
      <c r="H327">
        <v>1.5134285709999999</v>
      </c>
      <c r="I327">
        <v>1</v>
      </c>
      <c r="J327">
        <v>1</v>
      </c>
      <c r="K327">
        <f t="shared" si="50"/>
        <v>1</v>
      </c>
      <c r="L327">
        <f t="shared" si="51"/>
        <v>2</v>
      </c>
      <c r="O327" t="str">
        <f t="shared" si="52"/>
        <v>False</v>
      </c>
      <c r="P327" t="str">
        <f t="shared" si="53"/>
        <v>No</v>
      </c>
      <c r="Q327" t="str">
        <f t="shared" si="54"/>
        <v>Yes</v>
      </c>
      <c r="R327" t="str">
        <f t="shared" si="55"/>
        <v>BTTS No Match</v>
      </c>
      <c r="S327" t="str">
        <f t="shared" si="56"/>
        <v>Goals No Match</v>
      </c>
      <c r="T327" t="str">
        <f t="shared" si="57"/>
        <v>A</v>
      </c>
      <c r="U327" t="str">
        <f t="shared" si="58"/>
        <v>D</v>
      </c>
      <c r="V327" t="str">
        <f t="shared" si="59"/>
        <v>Result No Match</v>
      </c>
    </row>
    <row r="328" spans="1:22" x14ac:dyDescent="0.25">
      <c r="A328">
        <v>191073</v>
      </c>
      <c r="B328">
        <v>33</v>
      </c>
      <c r="C328" t="s">
        <v>95</v>
      </c>
      <c r="D328" t="s">
        <v>30</v>
      </c>
      <c r="E328" t="s">
        <v>31</v>
      </c>
      <c r="F328" t="s">
        <v>29</v>
      </c>
      <c r="G328">
        <v>2.8025159290000001</v>
      </c>
      <c r="H328">
        <v>1.0456643080000001</v>
      </c>
      <c r="I328">
        <v>2</v>
      </c>
      <c r="J328">
        <v>1</v>
      </c>
      <c r="K328">
        <f t="shared" si="50"/>
        <v>3</v>
      </c>
      <c r="L328">
        <f t="shared" si="51"/>
        <v>1</v>
      </c>
      <c r="O328" t="str">
        <f t="shared" si="52"/>
        <v>False</v>
      </c>
      <c r="P328" t="str">
        <f t="shared" si="53"/>
        <v>No</v>
      </c>
      <c r="Q328" t="str">
        <f t="shared" si="54"/>
        <v>Yes</v>
      </c>
      <c r="R328" t="str">
        <f t="shared" si="55"/>
        <v>BTTS No Match</v>
      </c>
      <c r="S328" t="str">
        <f t="shared" si="56"/>
        <v>Goals No Match</v>
      </c>
      <c r="T328" t="str">
        <f t="shared" si="57"/>
        <v>H</v>
      </c>
      <c r="U328" t="str">
        <f t="shared" si="58"/>
        <v>D</v>
      </c>
      <c r="V328" t="str">
        <f t="shared" si="59"/>
        <v>Result No Match</v>
      </c>
    </row>
    <row r="329" spans="1:22" x14ac:dyDescent="0.25">
      <c r="A329">
        <v>191074</v>
      </c>
      <c r="B329">
        <v>33</v>
      </c>
      <c r="C329" t="s">
        <v>95</v>
      </c>
      <c r="D329" t="s">
        <v>21</v>
      </c>
      <c r="E329" t="s">
        <v>22</v>
      </c>
      <c r="F329" t="s">
        <v>26</v>
      </c>
      <c r="G329">
        <v>1.565833333</v>
      </c>
      <c r="H329">
        <v>1.5465833330000001</v>
      </c>
      <c r="I329">
        <v>1</v>
      </c>
      <c r="J329">
        <v>1</v>
      </c>
      <c r="K329">
        <f t="shared" si="50"/>
        <v>2</v>
      </c>
      <c r="L329">
        <f t="shared" si="51"/>
        <v>2</v>
      </c>
      <c r="O329" t="str">
        <f t="shared" si="52"/>
        <v>False</v>
      </c>
      <c r="P329" t="str">
        <f t="shared" si="53"/>
        <v>No</v>
      </c>
      <c r="Q329" t="str">
        <f t="shared" si="54"/>
        <v>Yes</v>
      </c>
      <c r="R329" t="str">
        <f t="shared" si="55"/>
        <v>BTTS No Match</v>
      </c>
      <c r="S329" t="str">
        <f t="shared" si="56"/>
        <v>Goals No Match</v>
      </c>
      <c r="T329" t="str">
        <f t="shared" si="57"/>
        <v>D</v>
      </c>
      <c r="U329" t="str">
        <f t="shared" si="58"/>
        <v>D</v>
      </c>
      <c r="V329" t="str">
        <f t="shared" si="59"/>
        <v>Result Match</v>
      </c>
    </row>
    <row r="330" spans="1:22" x14ac:dyDescent="0.25">
      <c r="A330">
        <v>191075</v>
      </c>
      <c r="B330">
        <v>33</v>
      </c>
      <c r="C330" t="s">
        <v>95</v>
      </c>
      <c r="D330" t="s">
        <v>45</v>
      </c>
      <c r="E330" t="s">
        <v>46</v>
      </c>
      <c r="F330" t="s">
        <v>43</v>
      </c>
      <c r="G330">
        <v>2.4561666670000002</v>
      </c>
      <c r="H330">
        <v>0.89416269800000003</v>
      </c>
      <c r="I330">
        <v>2</v>
      </c>
      <c r="J330">
        <v>0</v>
      </c>
      <c r="K330">
        <f t="shared" si="50"/>
        <v>2</v>
      </c>
      <c r="L330">
        <f t="shared" si="51"/>
        <v>1</v>
      </c>
      <c r="O330" t="str">
        <f t="shared" si="52"/>
        <v>False</v>
      </c>
      <c r="P330" t="str">
        <f t="shared" si="53"/>
        <v>No</v>
      </c>
      <c r="Q330" t="str">
        <f t="shared" si="54"/>
        <v>Yes</v>
      </c>
      <c r="R330" t="str">
        <f t="shared" si="55"/>
        <v>BTTS No Match</v>
      </c>
      <c r="S330" t="str">
        <f t="shared" si="56"/>
        <v>Goals No Match</v>
      </c>
      <c r="T330" t="str">
        <f t="shared" si="57"/>
        <v>H</v>
      </c>
      <c r="U330" t="str">
        <f t="shared" si="58"/>
        <v>D</v>
      </c>
      <c r="V330" t="str">
        <f t="shared" si="59"/>
        <v>Result No Match</v>
      </c>
    </row>
    <row r="331" spans="1:22" x14ac:dyDescent="0.25">
      <c r="A331">
        <v>191076</v>
      </c>
      <c r="B331">
        <v>33</v>
      </c>
      <c r="C331" t="s">
        <v>95</v>
      </c>
      <c r="D331" t="s">
        <v>27</v>
      </c>
      <c r="E331" t="s">
        <v>28</v>
      </c>
      <c r="F331" t="s">
        <v>44</v>
      </c>
      <c r="G331">
        <v>1.301893024</v>
      </c>
      <c r="H331">
        <v>1.4538609849999999</v>
      </c>
      <c r="I331">
        <v>1</v>
      </c>
      <c r="J331">
        <v>1</v>
      </c>
      <c r="K331">
        <f t="shared" si="50"/>
        <v>1</v>
      </c>
      <c r="L331">
        <f t="shared" si="51"/>
        <v>1</v>
      </c>
      <c r="O331" t="str">
        <f t="shared" si="52"/>
        <v>False</v>
      </c>
      <c r="P331" t="str">
        <f t="shared" si="53"/>
        <v>No</v>
      </c>
      <c r="Q331" t="str">
        <f t="shared" si="54"/>
        <v>Yes</v>
      </c>
      <c r="R331" t="str">
        <f t="shared" si="55"/>
        <v>BTTS No Match</v>
      </c>
      <c r="S331" t="str">
        <f t="shared" si="56"/>
        <v>Goals No Match</v>
      </c>
      <c r="T331" t="str">
        <f t="shared" si="57"/>
        <v>D</v>
      </c>
      <c r="U331" t="str">
        <f t="shared" si="58"/>
        <v>D</v>
      </c>
      <c r="V331" t="str">
        <f t="shared" si="59"/>
        <v>Result Match</v>
      </c>
    </row>
    <row r="332" spans="1:22" x14ac:dyDescent="0.25">
      <c r="A332">
        <v>191077</v>
      </c>
      <c r="B332">
        <v>33</v>
      </c>
      <c r="C332" t="s">
        <v>95</v>
      </c>
      <c r="D332" t="s">
        <v>64</v>
      </c>
      <c r="E332" t="s">
        <v>47</v>
      </c>
      <c r="F332" t="s">
        <v>19</v>
      </c>
      <c r="G332">
        <v>1.851166667</v>
      </c>
      <c r="H332">
        <v>8.0000000000000002E-3</v>
      </c>
      <c r="I332">
        <v>1</v>
      </c>
      <c r="J332">
        <v>0</v>
      </c>
      <c r="K332">
        <f t="shared" si="50"/>
        <v>2</v>
      </c>
      <c r="L332">
        <f t="shared" si="51"/>
        <v>0</v>
      </c>
      <c r="O332" t="str">
        <f t="shared" si="52"/>
        <v>False</v>
      </c>
      <c r="P332" t="str">
        <f t="shared" si="53"/>
        <v>No</v>
      </c>
      <c r="Q332" t="str">
        <f t="shared" si="54"/>
        <v>No</v>
      </c>
      <c r="R332" t="str">
        <f t="shared" si="55"/>
        <v>BTTS Match</v>
      </c>
      <c r="S332" t="str">
        <f t="shared" si="56"/>
        <v>Goals No Match</v>
      </c>
      <c r="T332" t="str">
        <f t="shared" si="57"/>
        <v>H</v>
      </c>
      <c r="U332" t="str">
        <f t="shared" si="58"/>
        <v>D</v>
      </c>
      <c r="V332" t="str">
        <f t="shared" si="59"/>
        <v>Result No Match</v>
      </c>
    </row>
    <row r="333" spans="1:22" x14ac:dyDescent="0.25">
      <c r="A333">
        <v>191078</v>
      </c>
      <c r="B333">
        <v>34</v>
      </c>
      <c r="C333" s="1">
        <v>44201.625</v>
      </c>
      <c r="D333" t="s">
        <v>42</v>
      </c>
      <c r="E333" t="s">
        <v>43</v>
      </c>
      <c r="F333" t="s">
        <v>32</v>
      </c>
      <c r="G333">
        <v>1.064321429</v>
      </c>
      <c r="H333">
        <v>1.3001626980000001</v>
      </c>
      <c r="I333">
        <v>1</v>
      </c>
      <c r="J333">
        <v>1</v>
      </c>
      <c r="K333">
        <f t="shared" si="50"/>
        <v>1</v>
      </c>
      <c r="L333">
        <f t="shared" si="51"/>
        <v>1</v>
      </c>
      <c r="O333" t="str">
        <f t="shared" si="52"/>
        <v>False</v>
      </c>
      <c r="P333" t="str">
        <f t="shared" si="53"/>
        <v>No</v>
      </c>
      <c r="Q333" t="str">
        <f t="shared" si="54"/>
        <v>Yes</v>
      </c>
      <c r="R333" t="str">
        <f t="shared" si="55"/>
        <v>BTTS No Match</v>
      </c>
      <c r="S333" t="str">
        <f t="shared" si="56"/>
        <v>Goals No Match</v>
      </c>
      <c r="T333" t="str">
        <f t="shared" si="57"/>
        <v>D</v>
      </c>
      <c r="U333" t="str">
        <f t="shared" si="58"/>
        <v>D</v>
      </c>
      <c r="V333" t="str">
        <f t="shared" si="59"/>
        <v>Result Match</v>
      </c>
    </row>
    <row r="334" spans="1:22" x14ac:dyDescent="0.25">
      <c r="A334">
        <v>191079</v>
      </c>
      <c r="B334">
        <v>34</v>
      </c>
      <c r="C334" s="1">
        <v>44201.625</v>
      </c>
      <c r="D334" t="s">
        <v>18</v>
      </c>
      <c r="E334" t="s">
        <v>19</v>
      </c>
      <c r="F334" t="s">
        <v>28</v>
      </c>
      <c r="G334">
        <v>0.755833333</v>
      </c>
      <c r="H334">
        <v>1.6729206350000001</v>
      </c>
      <c r="I334">
        <v>0</v>
      </c>
      <c r="J334">
        <v>1</v>
      </c>
      <c r="K334">
        <f t="shared" si="50"/>
        <v>1</v>
      </c>
      <c r="L334">
        <f t="shared" si="51"/>
        <v>2</v>
      </c>
      <c r="O334" t="str">
        <f t="shared" si="52"/>
        <v>False</v>
      </c>
      <c r="P334" t="str">
        <f t="shared" si="53"/>
        <v>No</v>
      </c>
      <c r="Q334" t="str">
        <f t="shared" si="54"/>
        <v>Yes</v>
      </c>
      <c r="R334" t="str">
        <f t="shared" si="55"/>
        <v>BTTS No Match</v>
      </c>
      <c r="S334" t="str">
        <f t="shared" si="56"/>
        <v>Goals No Match</v>
      </c>
      <c r="T334" t="str">
        <f t="shared" si="57"/>
        <v>A</v>
      </c>
      <c r="U334" t="str">
        <f t="shared" si="58"/>
        <v>D</v>
      </c>
      <c r="V334" t="str">
        <f t="shared" si="59"/>
        <v>Result No Match</v>
      </c>
    </row>
    <row r="335" spans="1:22" x14ac:dyDescent="0.25">
      <c r="A335">
        <v>191080</v>
      </c>
      <c r="B335">
        <v>34</v>
      </c>
      <c r="C335" s="1">
        <v>44201.625</v>
      </c>
      <c r="D335" t="s">
        <v>62</v>
      </c>
      <c r="E335" t="s">
        <v>44</v>
      </c>
      <c r="F335" t="s">
        <v>16</v>
      </c>
      <c r="G335">
        <v>2.4882045449999999</v>
      </c>
      <c r="H335">
        <v>1.719042929</v>
      </c>
      <c r="I335">
        <v>2</v>
      </c>
      <c r="J335">
        <v>1</v>
      </c>
      <c r="K335">
        <f t="shared" si="50"/>
        <v>2</v>
      </c>
      <c r="L335">
        <f t="shared" si="51"/>
        <v>2</v>
      </c>
      <c r="O335" t="str">
        <f t="shared" si="52"/>
        <v>False</v>
      </c>
      <c r="P335" t="str">
        <f t="shared" si="53"/>
        <v>No</v>
      </c>
      <c r="Q335" t="str">
        <f t="shared" si="54"/>
        <v>Yes</v>
      </c>
      <c r="R335" t="str">
        <f t="shared" si="55"/>
        <v>BTTS No Match</v>
      </c>
      <c r="S335" t="str">
        <f t="shared" si="56"/>
        <v>Goals No Match</v>
      </c>
      <c r="T335" t="str">
        <f t="shared" si="57"/>
        <v>D</v>
      </c>
      <c r="U335" t="str">
        <f t="shared" si="58"/>
        <v>D</v>
      </c>
      <c r="V335" t="str">
        <f t="shared" si="59"/>
        <v>Result Match</v>
      </c>
    </row>
    <row r="336" spans="1:22" x14ac:dyDescent="0.25">
      <c r="A336">
        <v>191081</v>
      </c>
      <c r="B336">
        <v>34</v>
      </c>
      <c r="C336" s="1">
        <v>44201.625</v>
      </c>
      <c r="D336" t="s">
        <v>24</v>
      </c>
      <c r="E336" t="s">
        <v>25</v>
      </c>
      <c r="F336" t="s">
        <v>22</v>
      </c>
      <c r="G336">
        <v>2.042880952</v>
      </c>
      <c r="H336">
        <v>1.018333333</v>
      </c>
      <c r="I336">
        <v>2</v>
      </c>
      <c r="J336">
        <v>1</v>
      </c>
      <c r="K336">
        <f t="shared" si="50"/>
        <v>2</v>
      </c>
      <c r="L336">
        <f t="shared" si="51"/>
        <v>1</v>
      </c>
      <c r="O336" t="str">
        <f t="shared" si="52"/>
        <v>False</v>
      </c>
      <c r="P336" t="str">
        <f t="shared" si="53"/>
        <v>No</v>
      </c>
      <c r="Q336" t="str">
        <f t="shared" si="54"/>
        <v>Yes</v>
      </c>
      <c r="R336" t="str">
        <f t="shared" si="55"/>
        <v>BTTS No Match</v>
      </c>
      <c r="S336" t="str">
        <f t="shared" si="56"/>
        <v>Goals No Match</v>
      </c>
      <c r="T336" t="str">
        <f t="shared" si="57"/>
        <v>H</v>
      </c>
      <c r="U336" t="str">
        <f t="shared" si="58"/>
        <v>D</v>
      </c>
      <c r="V336" t="str">
        <f t="shared" si="59"/>
        <v>Result No Match</v>
      </c>
    </row>
    <row r="337" spans="1:22" x14ac:dyDescent="0.25">
      <c r="A337">
        <v>191082</v>
      </c>
      <c r="B337">
        <v>34</v>
      </c>
      <c r="C337" s="1">
        <v>44201.625</v>
      </c>
      <c r="D337" t="s">
        <v>49</v>
      </c>
      <c r="E337" t="s">
        <v>40</v>
      </c>
      <c r="F337" t="s">
        <v>23</v>
      </c>
      <c r="G337">
        <v>0.87474780900000004</v>
      </c>
      <c r="H337">
        <v>1.2849704820000001</v>
      </c>
      <c r="I337">
        <v>0</v>
      </c>
      <c r="J337">
        <v>1</v>
      </c>
      <c r="K337">
        <f t="shared" si="50"/>
        <v>1</v>
      </c>
      <c r="L337">
        <f t="shared" si="51"/>
        <v>1</v>
      </c>
      <c r="O337" t="str">
        <f t="shared" si="52"/>
        <v>False</v>
      </c>
      <c r="P337" t="str">
        <f t="shared" si="53"/>
        <v>No</v>
      </c>
      <c r="Q337" t="str">
        <f t="shared" si="54"/>
        <v>Yes</v>
      </c>
      <c r="R337" t="str">
        <f t="shared" si="55"/>
        <v>BTTS No Match</v>
      </c>
      <c r="S337" t="str">
        <f t="shared" si="56"/>
        <v>Goals No Match</v>
      </c>
      <c r="T337" t="str">
        <f t="shared" si="57"/>
        <v>D</v>
      </c>
      <c r="U337" t="str">
        <f t="shared" si="58"/>
        <v>D</v>
      </c>
      <c r="V337" t="str">
        <f t="shared" si="59"/>
        <v>Result Match</v>
      </c>
    </row>
    <row r="338" spans="1:22" x14ac:dyDescent="0.25">
      <c r="A338">
        <v>191083</v>
      </c>
      <c r="B338">
        <v>34</v>
      </c>
      <c r="C338" s="1">
        <v>44201.625</v>
      </c>
      <c r="D338" t="s">
        <v>54</v>
      </c>
      <c r="E338" t="s">
        <v>20</v>
      </c>
      <c r="F338" t="s">
        <v>31</v>
      </c>
      <c r="G338">
        <v>1.129548424</v>
      </c>
      <c r="H338">
        <v>0.66987096199999996</v>
      </c>
      <c r="I338">
        <v>1</v>
      </c>
      <c r="J338">
        <v>0</v>
      </c>
      <c r="K338">
        <f t="shared" si="50"/>
        <v>1</v>
      </c>
      <c r="L338">
        <f t="shared" si="51"/>
        <v>1</v>
      </c>
      <c r="O338" t="str">
        <f t="shared" si="52"/>
        <v>False</v>
      </c>
      <c r="P338" t="str">
        <f t="shared" si="53"/>
        <v>No</v>
      </c>
      <c r="Q338" t="str">
        <f t="shared" si="54"/>
        <v>Yes</v>
      </c>
      <c r="R338" t="str">
        <f t="shared" si="55"/>
        <v>BTTS No Match</v>
      </c>
      <c r="S338" t="str">
        <f t="shared" si="56"/>
        <v>Goals No Match</v>
      </c>
      <c r="T338" t="str">
        <f t="shared" si="57"/>
        <v>D</v>
      </c>
      <c r="U338" t="str">
        <f t="shared" si="58"/>
        <v>D</v>
      </c>
      <c r="V338" t="str">
        <f t="shared" si="59"/>
        <v>Result Match</v>
      </c>
    </row>
    <row r="339" spans="1:22" x14ac:dyDescent="0.25">
      <c r="A339">
        <v>191084</v>
      </c>
      <c r="B339">
        <v>34</v>
      </c>
      <c r="C339" s="1">
        <v>44201.625</v>
      </c>
      <c r="D339" t="s">
        <v>60</v>
      </c>
      <c r="E339" t="s">
        <v>29</v>
      </c>
      <c r="F339" t="s">
        <v>17</v>
      </c>
      <c r="G339">
        <v>1.08648557</v>
      </c>
      <c r="H339">
        <v>0.99308835600000001</v>
      </c>
      <c r="I339">
        <v>1</v>
      </c>
      <c r="J339">
        <v>0</v>
      </c>
      <c r="K339">
        <f t="shared" si="50"/>
        <v>1</v>
      </c>
      <c r="L339">
        <f t="shared" si="51"/>
        <v>1</v>
      </c>
      <c r="O339" t="str">
        <f t="shared" si="52"/>
        <v>False</v>
      </c>
      <c r="P339" t="str">
        <f t="shared" si="53"/>
        <v>No</v>
      </c>
      <c r="Q339" t="str">
        <f t="shared" si="54"/>
        <v>Yes</v>
      </c>
      <c r="R339" t="str">
        <f t="shared" si="55"/>
        <v>BTTS No Match</v>
      </c>
      <c r="S339" t="str">
        <f t="shared" si="56"/>
        <v>Goals No Match</v>
      </c>
      <c r="T339" t="str">
        <f t="shared" si="57"/>
        <v>D</v>
      </c>
      <c r="U339" t="str">
        <f t="shared" si="58"/>
        <v>D</v>
      </c>
      <c r="V339" t="str">
        <f t="shared" si="59"/>
        <v>Result Match</v>
      </c>
    </row>
    <row r="340" spans="1:22" x14ac:dyDescent="0.25">
      <c r="A340">
        <v>191085</v>
      </c>
      <c r="B340">
        <v>34</v>
      </c>
      <c r="C340" s="1">
        <v>44201.625</v>
      </c>
      <c r="D340" t="s">
        <v>56</v>
      </c>
      <c r="E340" t="s">
        <v>26</v>
      </c>
      <c r="F340" t="s">
        <v>36</v>
      </c>
      <c r="G340">
        <v>1.7266518200000001</v>
      </c>
      <c r="H340">
        <v>1.4392399819999999</v>
      </c>
      <c r="I340">
        <v>1</v>
      </c>
      <c r="J340">
        <v>1</v>
      </c>
      <c r="K340">
        <f t="shared" si="50"/>
        <v>2</v>
      </c>
      <c r="L340">
        <f t="shared" si="51"/>
        <v>1</v>
      </c>
      <c r="O340" t="str">
        <f t="shared" si="52"/>
        <v>False</v>
      </c>
      <c r="P340" t="str">
        <f t="shared" si="53"/>
        <v>No</v>
      </c>
      <c r="Q340" t="str">
        <f t="shared" si="54"/>
        <v>Yes</v>
      </c>
      <c r="R340" t="str">
        <f t="shared" si="55"/>
        <v>BTTS No Match</v>
      </c>
      <c r="S340" t="str">
        <f t="shared" si="56"/>
        <v>Goals No Match</v>
      </c>
      <c r="T340" t="str">
        <f t="shared" si="57"/>
        <v>H</v>
      </c>
      <c r="U340" t="str">
        <f t="shared" si="58"/>
        <v>D</v>
      </c>
      <c r="V340" t="str">
        <f t="shared" si="59"/>
        <v>Result No Match</v>
      </c>
    </row>
    <row r="341" spans="1:22" x14ac:dyDescent="0.25">
      <c r="A341">
        <v>191086</v>
      </c>
      <c r="B341">
        <v>34</v>
      </c>
      <c r="C341" s="1">
        <v>44201.625</v>
      </c>
      <c r="D341" t="s">
        <v>38</v>
      </c>
      <c r="E341" t="s">
        <v>39</v>
      </c>
      <c r="F341" t="s">
        <v>46</v>
      </c>
      <c r="G341">
        <v>1.424519841</v>
      </c>
      <c r="H341">
        <v>1.6362514429999999</v>
      </c>
      <c r="I341">
        <v>1</v>
      </c>
      <c r="J341">
        <v>1</v>
      </c>
      <c r="K341">
        <f t="shared" si="50"/>
        <v>1</v>
      </c>
      <c r="L341">
        <f t="shared" si="51"/>
        <v>2</v>
      </c>
      <c r="O341" t="str">
        <f t="shared" si="52"/>
        <v>False</v>
      </c>
      <c r="P341" t="str">
        <f t="shared" si="53"/>
        <v>No</v>
      </c>
      <c r="Q341" t="str">
        <f t="shared" si="54"/>
        <v>Yes</v>
      </c>
      <c r="R341" t="str">
        <f t="shared" si="55"/>
        <v>BTTS No Match</v>
      </c>
      <c r="S341" t="str">
        <f t="shared" si="56"/>
        <v>Goals No Match</v>
      </c>
      <c r="T341" t="str">
        <f t="shared" si="57"/>
        <v>A</v>
      </c>
      <c r="U341" t="str">
        <f t="shared" si="58"/>
        <v>D</v>
      </c>
      <c r="V341" t="str">
        <f t="shared" si="59"/>
        <v>Result No Match</v>
      </c>
    </row>
    <row r="342" spans="1:22" x14ac:dyDescent="0.25">
      <c r="A342">
        <v>191087</v>
      </c>
      <c r="B342">
        <v>34</v>
      </c>
      <c r="C342" s="1">
        <v>44201.625</v>
      </c>
      <c r="D342" t="s">
        <v>34</v>
      </c>
      <c r="E342" t="s">
        <v>35</v>
      </c>
      <c r="F342" t="s">
        <v>47</v>
      </c>
      <c r="G342">
        <v>1.28672841</v>
      </c>
      <c r="H342">
        <v>0.71440542799999995</v>
      </c>
      <c r="I342">
        <v>1</v>
      </c>
      <c r="J342">
        <v>0</v>
      </c>
      <c r="K342">
        <f t="shared" si="50"/>
        <v>1</v>
      </c>
      <c r="L342">
        <f t="shared" si="51"/>
        <v>1</v>
      </c>
      <c r="O342" t="str">
        <f t="shared" si="52"/>
        <v>False</v>
      </c>
      <c r="P342" t="str">
        <f t="shared" si="53"/>
        <v>No</v>
      </c>
      <c r="Q342" t="str">
        <f t="shared" si="54"/>
        <v>Yes</v>
      </c>
      <c r="R342" t="str">
        <f t="shared" si="55"/>
        <v>BTTS No Match</v>
      </c>
      <c r="S342" t="str">
        <f t="shared" si="56"/>
        <v>Goals No Match</v>
      </c>
      <c r="T342" t="str">
        <f t="shared" si="57"/>
        <v>D</v>
      </c>
      <c r="U342" t="str">
        <f t="shared" si="58"/>
        <v>D</v>
      </c>
      <c r="V342" t="str">
        <f t="shared" si="59"/>
        <v>Result Match</v>
      </c>
    </row>
    <row r="343" spans="1:22" x14ac:dyDescent="0.25">
      <c r="A343">
        <v>191088</v>
      </c>
      <c r="B343">
        <v>35</v>
      </c>
      <c r="C343" s="1">
        <v>44413.625</v>
      </c>
      <c r="D343" t="s">
        <v>58</v>
      </c>
      <c r="E343" t="s">
        <v>17</v>
      </c>
      <c r="F343" t="s">
        <v>35</v>
      </c>
      <c r="G343">
        <v>2.0307110110000002</v>
      </c>
      <c r="H343">
        <v>0.22911949400000001</v>
      </c>
      <c r="I343">
        <v>2</v>
      </c>
      <c r="J343">
        <v>0</v>
      </c>
      <c r="K343">
        <f t="shared" si="50"/>
        <v>2</v>
      </c>
      <c r="L343">
        <f t="shared" si="51"/>
        <v>0</v>
      </c>
      <c r="O343" t="str">
        <f t="shared" si="52"/>
        <v>False</v>
      </c>
      <c r="P343" t="str">
        <f t="shared" si="53"/>
        <v>No</v>
      </c>
      <c r="Q343" t="str">
        <f t="shared" si="54"/>
        <v>No</v>
      </c>
      <c r="R343" t="str">
        <f t="shared" si="55"/>
        <v>BTTS Match</v>
      </c>
      <c r="S343" t="str">
        <f t="shared" si="56"/>
        <v>Goals No Match</v>
      </c>
      <c r="T343" t="str">
        <f t="shared" si="57"/>
        <v>H</v>
      </c>
      <c r="U343" t="str">
        <f t="shared" si="58"/>
        <v>D</v>
      </c>
      <c r="V343" t="str">
        <f t="shared" si="59"/>
        <v>Result No Match</v>
      </c>
    </row>
    <row r="344" spans="1:22" x14ac:dyDescent="0.25">
      <c r="A344">
        <v>191089</v>
      </c>
      <c r="B344">
        <v>35</v>
      </c>
      <c r="C344" s="1">
        <v>44413.625</v>
      </c>
      <c r="D344" t="s">
        <v>59</v>
      </c>
      <c r="E344" t="s">
        <v>23</v>
      </c>
      <c r="F344" t="s">
        <v>20</v>
      </c>
      <c r="G344">
        <v>0.73511248500000004</v>
      </c>
      <c r="H344">
        <v>1.1213375219999999</v>
      </c>
      <c r="I344">
        <v>0</v>
      </c>
      <c r="J344">
        <v>1</v>
      </c>
      <c r="K344">
        <f t="shared" si="50"/>
        <v>1</v>
      </c>
      <c r="L344">
        <f t="shared" si="51"/>
        <v>1</v>
      </c>
      <c r="O344" t="str">
        <f t="shared" si="52"/>
        <v>False</v>
      </c>
      <c r="P344" t="str">
        <f t="shared" si="53"/>
        <v>No</v>
      </c>
      <c r="Q344" t="str">
        <f t="shared" si="54"/>
        <v>Yes</v>
      </c>
      <c r="R344" t="str">
        <f t="shared" si="55"/>
        <v>BTTS No Match</v>
      </c>
      <c r="S344" t="str">
        <f t="shared" si="56"/>
        <v>Goals No Match</v>
      </c>
      <c r="T344" t="str">
        <f t="shared" si="57"/>
        <v>D</v>
      </c>
      <c r="U344" t="str">
        <f t="shared" si="58"/>
        <v>D</v>
      </c>
      <c r="V344" t="str">
        <f t="shared" si="59"/>
        <v>Result Match</v>
      </c>
    </row>
    <row r="345" spans="1:22" x14ac:dyDescent="0.25">
      <c r="A345">
        <v>191090</v>
      </c>
      <c r="B345">
        <v>35</v>
      </c>
      <c r="C345" s="1">
        <v>44413.625</v>
      </c>
      <c r="D345" t="s">
        <v>15</v>
      </c>
      <c r="E345" t="s">
        <v>16</v>
      </c>
      <c r="F345" t="s">
        <v>19</v>
      </c>
      <c r="G345">
        <v>2.438952381</v>
      </c>
      <c r="H345">
        <v>0.31911904800000002</v>
      </c>
      <c r="I345">
        <v>2</v>
      </c>
      <c r="J345">
        <v>0</v>
      </c>
      <c r="K345">
        <f t="shared" si="50"/>
        <v>2</v>
      </c>
      <c r="L345">
        <f t="shared" si="51"/>
        <v>0</v>
      </c>
      <c r="O345" t="str">
        <f t="shared" si="52"/>
        <v>False</v>
      </c>
      <c r="P345" t="str">
        <f t="shared" si="53"/>
        <v>No</v>
      </c>
      <c r="Q345" t="str">
        <f t="shared" si="54"/>
        <v>No</v>
      </c>
      <c r="R345" t="str">
        <f t="shared" si="55"/>
        <v>BTTS Match</v>
      </c>
      <c r="S345" t="str">
        <f t="shared" si="56"/>
        <v>Goals No Match</v>
      </c>
      <c r="T345" t="str">
        <f t="shared" si="57"/>
        <v>H</v>
      </c>
      <c r="U345" t="str">
        <f t="shared" si="58"/>
        <v>D</v>
      </c>
      <c r="V345" t="str">
        <f t="shared" si="59"/>
        <v>Result No Match</v>
      </c>
    </row>
    <row r="346" spans="1:22" x14ac:dyDescent="0.25">
      <c r="A346">
        <v>191091</v>
      </c>
      <c r="B346">
        <v>35</v>
      </c>
      <c r="C346" s="1">
        <v>44413.625</v>
      </c>
      <c r="D346" t="s">
        <v>51</v>
      </c>
      <c r="E346" t="s">
        <v>32</v>
      </c>
      <c r="F346" t="s">
        <v>39</v>
      </c>
      <c r="G346">
        <v>1.4658799259999999</v>
      </c>
      <c r="H346">
        <v>0.93602450299999995</v>
      </c>
      <c r="I346">
        <v>1</v>
      </c>
      <c r="J346">
        <v>0</v>
      </c>
      <c r="K346">
        <f t="shared" si="50"/>
        <v>1</v>
      </c>
      <c r="L346">
        <f t="shared" si="51"/>
        <v>1</v>
      </c>
      <c r="O346" t="str">
        <f t="shared" si="52"/>
        <v>False</v>
      </c>
      <c r="P346" t="str">
        <f t="shared" si="53"/>
        <v>No</v>
      </c>
      <c r="Q346" t="str">
        <f t="shared" si="54"/>
        <v>Yes</v>
      </c>
      <c r="R346" t="str">
        <f t="shared" si="55"/>
        <v>BTTS No Match</v>
      </c>
      <c r="S346" t="str">
        <f t="shared" si="56"/>
        <v>Goals No Match</v>
      </c>
      <c r="T346" t="str">
        <f t="shared" si="57"/>
        <v>D</v>
      </c>
      <c r="U346" t="str">
        <f t="shared" si="58"/>
        <v>D</v>
      </c>
      <c r="V346" t="str">
        <f t="shared" si="59"/>
        <v>Result Match</v>
      </c>
    </row>
    <row r="347" spans="1:22" x14ac:dyDescent="0.25">
      <c r="A347">
        <v>191092</v>
      </c>
      <c r="B347">
        <v>35</v>
      </c>
      <c r="C347" s="1">
        <v>44413.625</v>
      </c>
      <c r="D347" t="s">
        <v>52</v>
      </c>
      <c r="E347" t="s">
        <v>36</v>
      </c>
      <c r="F347" t="s">
        <v>29</v>
      </c>
      <c r="G347">
        <v>1.0265874129999999</v>
      </c>
      <c r="H347">
        <v>0.81002435100000003</v>
      </c>
      <c r="I347">
        <v>1</v>
      </c>
      <c r="J347">
        <v>0</v>
      </c>
      <c r="K347">
        <f t="shared" si="50"/>
        <v>1</v>
      </c>
      <c r="L347">
        <f t="shared" si="51"/>
        <v>1</v>
      </c>
      <c r="O347" t="str">
        <f t="shared" si="52"/>
        <v>False</v>
      </c>
      <c r="P347" t="str">
        <f t="shared" si="53"/>
        <v>No</v>
      </c>
      <c r="Q347" t="str">
        <f t="shared" si="54"/>
        <v>Yes</v>
      </c>
      <c r="R347" t="str">
        <f t="shared" si="55"/>
        <v>BTTS No Match</v>
      </c>
      <c r="S347" t="str">
        <f t="shared" si="56"/>
        <v>Goals No Match</v>
      </c>
      <c r="T347" t="str">
        <f t="shared" si="57"/>
        <v>D</v>
      </c>
      <c r="U347" t="str">
        <f t="shared" si="58"/>
        <v>D</v>
      </c>
      <c r="V347" t="str">
        <f t="shared" si="59"/>
        <v>Result Match</v>
      </c>
    </row>
    <row r="348" spans="1:22" x14ac:dyDescent="0.25">
      <c r="A348">
        <v>191093</v>
      </c>
      <c r="B348">
        <v>35</v>
      </c>
      <c r="C348" s="1">
        <v>44413.625</v>
      </c>
      <c r="D348" t="s">
        <v>30</v>
      </c>
      <c r="E348" t="s">
        <v>31</v>
      </c>
      <c r="F348" t="s">
        <v>26</v>
      </c>
      <c r="G348">
        <v>2.0566566769999999</v>
      </c>
      <c r="H348">
        <v>1.159938728</v>
      </c>
      <c r="I348">
        <v>2</v>
      </c>
      <c r="J348">
        <v>1</v>
      </c>
      <c r="K348">
        <f t="shared" si="50"/>
        <v>2</v>
      </c>
      <c r="L348">
        <f t="shared" si="51"/>
        <v>1</v>
      </c>
      <c r="O348" t="str">
        <f t="shared" si="52"/>
        <v>False</v>
      </c>
      <c r="P348" t="str">
        <f t="shared" si="53"/>
        <v>No</v>
      </c>
      <c r="Q348" t="str">
        <f t="shared" si="54"/>
        <v>Yes</v>
      </c>
      <c r="R348" t="str">
        <f t="shared" si="55"/>
        <v>BTTS No Match</v>
      </c>
      <c r="S348" t="str">
        <f t="shared" si="56"/>
        <v>Goals No Match</v>
      </c>
      <c r="T348" t="str">
        <f t="shared" si="57"/>
        <v>H</v>
      </c>
      <c r="U348" t="str">
        <f t="shared" si="58"/>
        <v>D</v>
      </c>
      <c r="V348" t="str">
        <f t="shared" si="59"/>
        <v>Result No Match</v>
      </c>
    </row>
    <row r="349" spans="1:22" x14ac:dyDescent="0.25">
      <c r="A349">
        <v>191094</v>
      </c>
      <c r="B349">
        <v>35</v>
      </c>
      <c r="C349" s="1">
        <v>44413.625</v>
      </c>
      <c r="D349" t="s">
        <v>21</v>
      </c>
      <c r="E349" t="s">
        <v>22</v>
      </c>
      <c r="F349" t="s">
        <v>44</v>
      </c>
      <c r="G349">
        <v>0.68823015899999995</v>
      </c>
      <c r="H349">
        <v>1.693309524</v>
      </c>
      <c r="I349">
        <v>0</v>
      </c>
      <c r="J349">
        <v>1</v>
      </c>
      <c r="K349">
        <f t="shared" si="50"/>
        <v>1</v>
      </c>
      <c r="L349">
        <f t="shared" si="51"/>
        <v>2</v>
      </c>
      <c r="O349" t="str">
        <f t="shared" si="52"/>
        <v>False</v>
      </c>
      <c r="P349" t="str">
        <f t="shared" si="53"/>
        <v>No</v>
      </c>
      <c r="Q349" t="str">
        <f t="shared" si="54"/>
        <v>Yes</v>
      </c>
      <c r="R349" t="str">
        <f t="shared" si="55"/>
        <v>BTTS No Match</v>
      </c>
      <c r="S349" t="str">
        <f t="shared" si="56"/>
        <v>Goals No Match</v>
      </c>
      <c r="T349" t="str">
        <f t="shared" si="57"/>
        <v>A</v>
      </c>
      <c r="U349" t="str">
        <f t="shared" si="58"/>
        <v>D</v>
      </c>
      <c r="V349" t="str">
        <f t="shared" si="59"/>
        <v>Result No Match</v>
      </c>
    </row>
    <row r="350" spans="1:22" x14ac:dyDescent="0.25">
      <c r="A350">
        <v>191095</v>
      </c>
      <c r="B350">
        <v>35</v>
      </c>
      <c r="C350" s="1">
        <v>44413.625</v>
      </c>
      <c r="D350" t="s">
        <v>45</v>
      </c>
      <c r="E350" t="s">
        <v>46</v>
      </c>
      <c r="F350" t="s">
        <v>25</v>
      </c>
      <c r="G350">
        <v>1.84832215</v>
      </c>
      <c r="H350">
        <v>1.3934372850000001</v>
      </c>
      <c r="I350">
        <v>1</v>
      </c>
      <c r="J350">
        <v>1</v>
      </c>
      <c r="K350">
        <f t="shared" si="50"/>
        <v>2</v>
      </c>
      <c r="L350">
        <f t="shared" si="51"/>
        <v>1</v>
      </c>
      <c r="O350" t="str">
        <f t="shared" si="52"/>
        <v>False</v>
      </c>
      <c r="P350" t="str">
        <f t="shared" si="53"/>
        <v>No</v>
      </c>
      <c r="Q350" t="str">
        <f t="shared" si="54"/>
        <v>Yes</v>
      </c>
      <c r="R350" t="str">
        <f t="shared" si="55"/>
        <v>BTTS No Match</v>
      </c>
      <c r="S350" t="str">
        <f t="shared" si="56"/>
        <v>Goals No Match</v>
      </c>
      <c r="T350" t="str">
        <f t="shared" si="57"/>
        <v>H</v>
      </c>
      <c r="U350" t="str">
        <f t="shared" si="58"/>
        <v>D</v>
      </c>
      <c r="V350" t="str">
        <f t="shared" si="59"/>
        <v>Result No Match</v>
      </c>
    </row>
    <row r="351" spans="1:22" x14ac:dyDescent="0.25">
      <c r="A351">
        <v>191096</v>
      </c>
      <c r="B351">
        <v>35</v>
      </c>
      <c r="C351" s="1">
        <v>44413.625</v>
      </c>
      <c r="D351" t="s">
        <v>27</v>
      </c>
      <c r="E351" t="s">
        <v>28</v>
      </c>
      <c r="F351" t="s">
        <v>40</v>
      </c>
      <c r="G351">
        <v>1.3844304169999999</v>
      </c>
      <c r="H351">
        <v>1.760305389</v>
      </c>
      <c r="I351">
        <v>1</v>
      </c>
      <c r="J351">
        <v>1</v>
      </c>
      <c r="K351">
        <f t="shared" si="50"/>
        <v>1</v>
      </c>
      <c r="L351">
        <f t="shared" si="51"/>
        <v>2</v>
      </c>
      <c r="O351" t="str">
        <f t="shared" si="52"/>
        <v>False</v>
      </c>
      <c r="P351" t="str">
        <f t="shared" si="53"/>
        <v>No</v>
      </c>
      <c r="Q351" t="str">
        <f t="shared" si="54"/>
        <v>Yes</v>
      </c>
      <c r="R351" t="str">
        <f t="shared" si="55"/>
        <v>BTTS No Match</v>
      </c>
      <c r="S351" t="str">
        <f t="shared" si="56"/>
        <v>Goals No Match</v>
      </c>
      <c r="T351" t="str">
        <f t="shared" si="57"/>
        <v>A</v>
      </c>
      <c r="U351" t="str">
        <f t="shared" si="58"/>
        <v>D</v>
      </c>
      <c r="V351" t="str">
        <f t="shared" si="59"/>
        <v>Result No Match</v>
      </c>
    </row>
    <row r="352" spans="1:22" x14ac:dyDescent="0.25">
      <c r="A352">
        <v>191097</v>
      </c>
      <c r="B352">
        <v>35</v>
      </c>
      <c r="C352" s="1">
        <v>44413.625</v>
      </c>
      <c r="D352" t="s">
        <v>64</v>
      </c>
      <c r="E352" t="s">
        <v>47</v>
      </c>
      <c r="F352" t="s">
        <v>43</v>
      </c>
      <c r="G352">
        <v>2.2897500000000002</v>
      </c>
      <c r="H352">
        <v>0.48998484799999997</v>
      </c>
      <c r="I352">
        <v>2</v>
      </c>
      <c r="J352">
        <v>0</v>
      </c>
      <c r="K352">
        <f t="shared" si="50"/>
        <v>2</v>
      </c>
      <c r="L352">
        <f t="shared" si="51"/>
        <v>0</v>
      </c>
      <c r="O352" t="str">
        <f t="shared" si="52"/>
        <v>False</v>
      </c>
      <c r="P352" t="str">
        <f t="shared" si="53"/>
        <v>No</v>
      </c>
      <c r="Q352" t="str">
        <f t="shared" si="54"/>
        <v>No</v>
      </c>
      <c r="R352" t="str">
        <f t="shared" si="55"/>
        <v>BTTS Match</v>
      </c>
      <c r="S352" t="str">
        <f t="shared" si="56"/>
        <v>Goals No Match</v>
      </c>
      <c r="T352" t="str">
        <f t="shared" si="57"/>
        <v>H</v>
      </c>
      <c r="U352" t="str">
        <f t="shared" si="58"/>
        <v>D</v>
      </c>
      <c r="V352" t="str">
        <f t="shared" si="59"/>
        <v>Result No Match</v>
      </c>
    </row>
    <row r="353" spans="1:22" x14ac:dyDescent="0.25">
      <c r="A353">
        <v>191098</v>
      </c>
      <c r="B353">
        <v>36</v>
      </c>
      <c r="C353" s="1">
        <v>44505.822916666664</v>
      </c>
      <c r="D353" t="s">
        <v>42</v>
      </c>
      <c r="E353" t="s">
        <v>43</v>
      </c>
      <c r="F353" t="s">
        <v>28</v>
      </c>
      <c r="G353">
        <v>1.1205000000000001</v>
      </c>
      <c r="H353">
        <v>1.6365000000000001</v>
      </c>
      <c r="I353">
        <v>1</v>
      </c>
      <c r="J353">
        <v>1</v>
      </c>
      <c r="K353">
        <f t="shared" si="50"/>
        <v>1</v>
      </c>
      <c r="L353">
        <f t="shared" si="51"/>
        <v>2</v>
      </c>
      <c r="O353" t="str">
        <f t="shared" si="52"/>
        <v>False</v>
      </c>
      <c r="P353" t="str">
        <f t="shared" si="53"/>
        <v>No</v>
      </c>
      <c r="Q353" t="str">
        <f t="shared" si="54"/>
        <v>Yes</v>
      </c>
      <c r="R353" t="str">
        <f t="shared" si="55"/>
        <v>BTTS No Match</v>
      </c>
      <c r="S353" t="str">
        <f t="shared" si="56"/>
        <v>Goals No Match</v>
      </c>
      <c r="T353" t="str">
        <f t="shared" si="57"/>
        <v>A</v>
      </c>
      <c r="U353" t="str">
        <f t="shared" si="58"/>
        <v>D</v>
      </c>
      <c r="V353" t="str">
        <f t="shared" si="59"/>
        <v>Result No Match</v>
      </c>
    </row>
    <row r="354" spans="1:22" x14ac:dyDescent="0.25">
      <c r="A354">
        <v>191099</v>
      </c>
      <c r="B354">
        <v>36</v>
      </c>
      <c r="C354" s="1">
        <v>44505.822916666664</v>
      </c>
      <c r="D354" t="s">
        <v>18</v>
      </c>
      <c r="E354" t="s">
        <v>19</v>
      </c>
      <c r="F354" t="s">
        <v>32</v>
      </c>
      <c r="G354">
        <v>0.87607395399999999</v>
      </c>
      <c r="H354">
        <v>0.87225696500000005</v>
      </c>
      <c r="I354">
        <v>0</v>
      </c>
      <c r="J354">
        <v>0</v>
      </c>
      <c r="K354">
        <f t="shared" si="50"/>
        <v>1</v>
      </c>
      <c r="L354">
        <f t="shared" si="51"/>
        <v>1</v>
      </c>
      <c r="O354" t="str">
        <f t="shared" si="52"/>
        <v>False</v>
      </c>
      <c r="P354" t="str">
        <f t="shared" si="53"/>
        <v>No</v>
      </c>
      <c r="Q354" t="str">
        <f t="shared" si="54"/>
        <v>Yes</v>
      </c>
      <c r="R354" t="str">
        <f t="shared" si="55"/>
        <v>BTTS No Match</v>
      </c>
      <c r="S354" t="str">
        <f t="shared" si="56"/>
        <v>Goals No Match</v>
      </c>
      <c r="T354" t="str">
        <f t="shared" si="57"/>
        <v>D</v>
      </c>
      <c r="U354" t="str">
        <f t="shared" si="58"/>
        <v>D</v>
      </c>
      <c r="V354" t="str">
        <f t="shared" si="59"/>
        <v>Result Match</v>
      </c>
    </row>
    <row r="355" spans="1:22" x14ac:dyDescent="0.25">
      <c r="A355">
        <v>191100</v>
      </c>
      <c r="B355">
        <v>36</v>
      </c>
      <c r="C355" s="1">
        <v>44505.822916666664</v>
      </c>
      <c r="D355" t="s">
        <v>49</v>
      </c>
      <c r="E355" t="s">
        <v>40</v>
      </c>
      <c r="F355" t="s">
        <v>46</v>
      </c>
      <c r="G355">
        <v>1.3361017040000001</v>
      </c>
      <c r="H355">
        <v>2.0927619050000001</v>
      </c>
      <c r="I355">
        <v>1</v>
      </c>
      <c r="J355">
        <v>2</v>
      </c>
      <c r="K355">
        <f t="shared" si="50"/>
        <v>1</v>
      </c>
      <c r="L355">
        <f t="shared" si="51"/>
        <v>2</v>
      </c>
      <c r="O355" t="str">
        <f t="shared" si="52"/>
        <v>False</v>
      </c>
      <c r="P355" t="str">
        <f t="shared" si="53"/>
        <v>No</v>
      </c>
      <c r="Q355" t="str">
        <f t="shared" si="54"/>
        <v>Yes</v>
      </c>
      <c r="R355" t="str">
        <f t="shared" si="55"/>
        <v>BTTS No Match</v>
      </c>
      <c r="S355" t="str">
        <f t="shared" si="56"/>
        <v>Goals No Match</v>
      </c>
      <c r="T355" t="str">
        <f t="shared" si="57"/>
        <v>A</v>
      </c>
      <c r="U355" t="str">
        <f t="shared" si="58"/>
        <v>D</v>
      </c>
      <c r="V355" t="str">
        <f t="shared" si="59"/>
        <v>Result No Match</v>
      </c>
    </row>
    <row r="356" spans="1:22" x14ac:dyDescent="0.25">
      <c r="A356">
        <v>191101</v>
      </c>
      <c r="B356">
        <v>36</v>
      </c>
      <c r="C356" s="1">
        <v>44505.833333333336</v>
      </c>
      <c r="D356" t="s">
        <v>54</v>
      </c>
      <c r="E356" t="s">
        <v>20</v>
      </c>
      <c r="F356" t="s">
        <v>36</v>
      </c>
      <c r="G356">
        <v>1.7481398319999999</v>
      </c>
      <c r="H356">
        <v>0.75944949500000003</v>
      </c>
      <c r="I356">
        <v>1</v>
      </c>
      <c r="J356">
        <v>0</v>
      </c>
      <c r="K356">
        <f t="shared" si="50"/>
        <v>2</v>
      </c>
      <c r="L356">
        <f t="shared" si="51"/>
        <v>1</v>
      </c>
      <c r="O356" t="str">
        <f t="shared" si="52"/>
        <v>False</v>
      </c>
      <c r="P356" t="str">
        <f t="shared" si="53"/>
        <v>No</v>
      </c>
      <c r="Q356" t="str">
        <f t="shared" si="54"/>
        <v>Yes</v>
      </c>
      <c r="R356" t="str">
        <f t="shared" si="55"/>
        <v>BTTS No Match</v>
      </c>
      <c r="S356" t="str">
        <f t="shared" si="56"/>
        <v>Goals No Match</v>
      </c>
      <c r="T356" t="str">
        <f t="shared" si="57"/>
        <v>H</v>
      </c>
      <c r="U356" t="str">
        <f t="shared" si="58"/>
        <v>D</v>
      </c>
      <c r="V356" t="str">
        <f t="shared" si="59"/>
        <v>Result No Match</v>
      </c>
    </row>
    <row r="357" spans="1:22" x14ac:dyDescent="0.25">
      <c r="A357">
        <v>191102</v>
      </c>
      <c r="B357">
        <v>36</v>
      </c>
      <c r="C357" s="1">
        <v>44505.833333333336</v>
      </c>
      <c r="D357" t="s">
        <v>34</v>
      </c>
      <c r="E357" t="s">
        <v>35</v>
      </c>
      <c r="F357" t="s">
        <v>31</v>
      </c>
      <c r="G357">
        <v>1.2950857200000001</v>
      </c>
      <c r="H357">
        <v>1.3946805689999999</v>
      </c>
      <c r="I357">
        <v>1</v>
      </c>
      <c r="J357">
        <v>1</v>
      </c>
      <c r="K357">
        <f t="shared" si="50"/>
        <v>1</v>
      </c>
      <c r="L357">
        <f t="shared" si="51"/>
        <v>1</v>
      </c>
      <c r="O357" t="str">
        <f t="shared" si="52"/>
        <v>False</v>
      </c>
      <c r="P357" t="str">
        <f t="shared" si="53"/>
        <v>No</v>
      </c>
      <c r="Q357" t="str">
        <f t="shared" si="54"/>
        <v>Yes</v>
      </c>
      <c r="R357" t="str">
        <f t="shared" si="55"/>
        <v>BTTS No Match</v>
      </c>
      <c r="S357" t="str">
        <f t="shared" si="56"/>
        <v>Goals No Match</v>
      </c>
      <c r="T357" t="str">
        <f t="shared" si="57"/>
        <v>D</v>
      </c>
      <c r="U357" t="str">
        <f t="shared" si="58"/>
        <v>D</v>
      </c>
      <c r="V357" t="str">
        <f t="shared" si="59"/>
        <v>Result Match</v>
      </c>
    </row>
    <row r="358" spans="1:22" x14ac:dyDescent="0.25">
      <c r="A358">
        <v>191103</v>
      </c>
      <c r="B358">
        <v>36</v>
      </c>
      <c r="C358" s="1">
        <v>44535.822916666664</v>
      </c>
      <c r="D358" t="s">
        <v>62</v>
      </c>
      <c r="E358" t="s">
        <v>44</v>
      </c>
      <c r="F358" t="s">
        <v>17</v>
      </c>
      <c r="G358">
        <v>1.2568937309999999</v>
      </c>
      <c r="H358">
        <v>1.5580833059999999</v>
      </c>
      <c r="I358">
        <v>1</v>
      </c>
      <c r="J358">
        <v>1</v>
      </c>
      <c r="K358">
        <f t="shared" si="50"/>
        <v>1</v>
      </c>
      <c r="L358">
        <f t="shared" si="51"/>
        <v>2</v>
      </c>
      <c r="O358" t="str">
        <f t="shared" si="52"/>
        <v>False</v>
      </c>
      <c r="P358" t="str">
        <f t="shared" si="53"/>
        <v>No</v>
      </c>
      <c r="Q358" t="str">
        <f t="shared" si="54"/>
        <v>Yes</v>
      </c>
      <c r="R358" t="str">
        <f t="shared" si="55"/>
        <v>BTTS No Match</v>
      </c>
      <c r="S358" t="str">
        <f t="shared" si="56"/>
        <v>Goals No Match</v>
      </c>
      <c r="T358" t="str">
        <f t="shared" si="57"/>
        <v>A</v>
      </c>
      <c r="U358" t="str">
        <f t="shared" si="58"/>
        <v>D</v>
      </c>
      <c r="V358" t="str">
        <f t="shared" si="59"/>
        <v>Result No Match</v>
      </c>
    </row>
    <row r="359" spans="1:22" x14ac:dyDescent="0.25">
      <c r="A359">
        <v>191104</v>
      </c>
      <c r="B359">
        <v>36</v>
      </c>
      <c r="C359" s="1">
        <v>44535.822916666664</v>
      </c>
      <c r="D359" t="s">
        <v>60</v>
      </c>
      <c r="E359" t="s">
        <v>29</v>
      </c>
      <c r="F359" t="s">
        <v>22</v>
      </c>
      <c r="G359">
        <v>0.96037698400000004</v>
      </c>
      <c r="H359">
        <v>0.65126190500000003</v>
      </c>
      <c r="I359">
        <v>0</v>
      </c>
      <c r="J359">
        <v>0</v>
      </c>
      <c r="K359">
        <f t="shared" si="50"/>
        <v>1</v>
      </c>
      <c r="L359">
        <f t="shared" si="51"/>
        <v>1</v>
      </c>
      <c r="O359" t="str">
        <f t="shared" si="52"/>
        <v>False</v>
      </c>
      <c r="P359" t="str">
        <f t="shared" si="53"/>
        <v>No</v>
      </c>
      <c r="Q359" t="str">
        <f t="shared" si="54"/>
        <v>Yes</v>
      </c>
      <c r="R359" t="str">
        <f t="shared" si="55"/>
        <v>BTTS No Match</v>
      </c>
      <c r="S359" t="str">
        <f t="shared" si="56"/>
        <v>Goals No Match</v>
      </c>
      <c r="T359" t="str">
        <f t="shared" si="57"/>
        <v>D</v>
      </c>
      <c r="U359" t="str">
        <f t="shared" si="58"/>
        <v>D</v>
      </c>
      <c r="V359" t="str">
        <f t="shared" si="59"/>
        <v>Result Match</v>
      </c>
    </row>
    <row r="360" spans="1:22" x14ac:dyDescent="0.25">
      <c r="A360">
        <v>191105</v>
      </c>
      <c r="B360">
        <v>36</v>
      </c>
      <c r="C360" s="1">
        <v>44535.822916666664</v>
      </c>
      <c r="D360" t="s">
        <v>56</v>
      </c>
      <c r="E360" t="s">
        <v>26</v>
      </c>
      <c r="F360" t="s">
        <v>16</v>
      </c>
      <c r="G360">
        <v>1.1046309519999999</v>
      </c>
      <c r="H360">
        <v>0.94299999999999995</v>
      </c>
      <c r="I360">
        <v>1</v>
      </c>
      <c r="J360">
        <v>0</v>
      </c>
      <c r="K360">
        <f t="shared" si="50"/>
        <v>1</v>
      </c>
      <c r="L360">
        <f t="shared" si="51"/>
        <v>1</v>
      </c>
      <c r="O360" t="str">
        <f t="shared" si="52"/>
        <v>False</v>
      </c>
      <c r="P360" t="str">
        <f t="shared" si="53"/>
        <v>No</v>
      </c>
      <c r="Q360" t="str">
        <f t="shared" si="54"/>
        <v>Yes</v>
      </c>
      <c r="R360" t="str">
        <f t="shared" si="55"/>
        <v>BTTS No Match</v>
      </c>
      <c r="S360" t="str">
        <f t="shared" si="56"/>
        <v>Goals No Match</v>
      </c>
      <c r="T360" t="str">
        <f t="shared" si="57"/>
        <v>D</v>
      </c>
      <c r="U360" t="str">
        <f t="shared" si="58"/>
        <v>D</v>
      </c>
      <c r="V360" t="str">
        <f t="shared" si="59"/>
        <v>Result Match</v>
      </c>
    </row>
    <row r="361" spans="1:22" x14ac:dyDescent="0.25">
      <c r="A361">
        <v>191106</v>
      </c>
      <c r="B361">
        <v>36</v>
      </c>
      <c r="C361" s="1">
        <v>44535.822916666664</v>
      </c>
      <c r="D361" t="s">
        <v>38</v>
      </c>
      <c r="E361" t="s">
        <v>39</v>
      </c>
      <c r="F361" t="s">
        <v>47</v>
      </c>
      <c r="G361">
        <v>1.11875938</v>
      </c>
      <c r="H361">
        <v>0.73772322099999998</v>
      </c>
      <c r="I361">
        <v>1</v>
      </c>
      <c r="J361">
        <v>0</v>
      </c>
      <c r="K361">
        <f t="shared" si="50"/>
        <v>1</v>
      </c>
      <c r="L361">
        <f t="shared" si="51"/>
        <v>1</v>
      </c>
      <c r="O361" t="str">
        <f t="shared" si="52"/>
        <v>False</v>
      </c>
      <c r="P361" t="str">
        <f t="shared" si="53"/>
        <v>No</v>
      </c>
      <c r="Q361" t="str">
        <f t="shared" si="54"/>
        <v>Yes</v>
      </c>
      <c r="R361" t="str">
        <f t="shared" si="55"/>
        <v>BTTS No Match</v>
      </c>
      <c r="S361" t="str">
        <f t="shared" si="56"/>
        <v>Goals No Match</v>
      </c>
      <c r="T361" t="str">
        <f t="shared" si="57"/>
        <v>D</v>
      </c>
      <c r="U361" t="str">
        <f t="shared" si="58"/>
        <v>D</v>
      </c>
      <c r="V361" t="str">
        <f t="shared" si="59"/>
        <v>Result Match</v>
      </c>
    </row>
    <row r="362" spans="1:22" x14ac:dyDescent="0.25">
      <c r="A362">
        <v>191107</v>
      </c>
      <c r="B362">
        <v>36</v>
      </c>
      <c r="C362" s="1">
        <v>44535.833333333336</v>
      </c>
      <c r="D362" t="s">
        <v>24</v>
      </c>
      <c r="E362" t="s">
        <v>25</v>
      </c>
      <c r="F362" t="s">
        <v>23</v>
      </c>
      <c r="G362">
        <v>0.572722222</v>
      </c>
      <c r="H362">
        <v>0.73472943700000004</v>
      </c>
      <c r="I362">
        <v>0</v>
      </c>
      <c r="J362">
        <v>0</v>
      </c>
      <c r="K362">
        <f t="shared" si="50"/>
        <v>1</v>
      </c>
      <c r="L362">
        <f t="shared" si="51"/>
        <v>1</v>
      </c>
      <c r="O362" t="str">
        <f t="shared" si="52"/>
        <v>False</v>
      </c>
      <c r="P362" t="str">
        <f t="shared" si="53"/>
        <v>No</v>
      </c>
      <c r="Q362" t="str">
        <f t="shared" si="54"/>
        <v>Yes</v>
      </c>
      <c r="R362" t="str">
        <f t="shared" si="55"/>
        <v>BTTS No Match</v>
      </c>
      <c r="S362" t="str">
        <f t="shared" si="56"/>
        <v>Goals No Match</v>
      </c>
      <c r="T362" t="str">
        <f t="shared" si="57"/>
        <v>D</v>
      </c>
      <c r="U362" t="str">
        <f t="shared" si="58"/>
        <v>D</v>
      </c>
      <c r="V362" t="str">
        <f t="shared" si="59"/>
        <v>Result Match</v>
      </c>
    </row>
    <row r="363" spans="1:22" x14ac:dyDescent="0.25">
      <c r="A363">
        <v>191108</v>
      </c>
      <c r="B363">
        <v>37</v>
      </c>
      <c r="C363" t="s">
        <v>96</v>
      </c>
      <c r="D363" t="s">
        <v>42</v>
      </c>
      <c r="E363" t="s">
        <v>43</v>
      </c>
      <c r="F363" t="s">
        <v>22</v>
      </c>
      <c r="G363">
        <v>2.0922514429999999</v>
      </c>
      <c r="H363">
        <v>1.82272619</v>
      </c>
      <c r="I363">
        <v>2</v>
      </c>
      <c r="J363">
        <v>1</v>
      </c>
      <c r="K363">
        <f t="shared" si="50"/>
        <v>2</v>
      </c>
      <c r="L363">
        <f t="shared" si="51"/>
        <v>2</v>
      </c>
      <c r="O363" t="str">
        <f t="shared" si="52"/>
        <v>False</v>
      </c>
      <c r="P363" t="str">
        <f t="shared" si="53"/>
        <v>No</v>
      </c>
      <c r="Q363" t="str">
        <f t="shared" si="54"/>
        <v>Yes</v>
      </c>
      <c r="R363" t="str">
        <f t="shared" si="55"/>
        <v>BTTS No Match</v>
      </c>
      <c r="S363" t="str">
        <f t="shared" si="56"/>
        <v>Goals No Match</v>
      </c>
      <c r="T363" t="str">
        <f t="shared" si="57"/>
        <v>D</v>
      </c>
      <c r="U363" t="str">
        <f t="shared" si="58"/>
        <v>D</v>
      </c>
      <c r="V363" t="str">
        <f t="shared" si="59"/>
        <v>Result Match</v>
      </c>
    </row>
    <row r="364" spans="1:22" x14ac:dyDescent="0.25">
      <c r="A364">
        <v>191109</v>
      </c>
      <c r="B364">
        <v>37</v>
      </c>
      <c r="C364" t="s">
        <v>96</v>
      </c>
      <c r="D364" t="s">
        <v>18</v>
      </c>
      <c r="E364" t="s">
        <v>19</v>
      </c>
      <c r="F364" t="s">
        <v>31</v>
      </c>
      <c r="G364">
        <v>1.244444444</v>
      </c>
      <c r="H364">
        <v>1.150670635</v>
      </c>
      <c r="I364">
        <v>1</v>
      </c>
      <c r="J364">
        <v>1</v>
      </c>
      <c r="K364">
        <f t="shared" si="50"/>
        <v>1</v>
      </c>
      <c r="L364">
        <f t="shared" si="51"/>
        <v>1</v>
      </c>
      <c r="O364" t="str">
        <f t="shared" si="52"/>
        <v>False</v>
      </c>
      <c r="P364" t="str">
        <f t="shared" si="53"/>
        <v>No</v>
      </c>
      <c r="Q364" t="str">
        <f t="shared" si="54"/>
        <v>Yes</v>
      </c>
      <c r="R364" t="str">
        <f t="shared" si="55"/>
        <v>BTTS No Match</v>
      </c>
      <c r="S364" t="str">
        <f t="shared" si="56"/>
        <v>Goals No Match</v>
      </c>
      <c r="T364" t="str">
        <f t="shared" si="57"/>
        <v>D</v>
      </c>
      <c r="U364" t="str">
        <f t="shared" si="58"/>
        <v>D</v>
      </c>
      <c r="V364" t="str">
        <f t="shared" si="59"/>
        <v>Result Match</v>
      </c>
    </row>
    <row r="365" spans="1:22" x14ac:dyDescent="0.25">
      <c r="A365">
        <v>191110</v>
      </c>
      <c r="B365">
        <v>37</v>
      </c>
      <c r="C365" t="s">
        <v>96</v>
      </c>
      <c r="D365" t="s">
        <v>62</v>
      </c>
      <c r="E365" t="s">
        <v>44</v>
      </c>
      <c r="F365" t="s">
        <v>36</v>
      </c>
      <c r="G365">
        <v>1.7256920579999999</v>
      </c>
      <c r="H365">
        <v>0.85878427099999999</v>
      </c>
      <c r="I365">
        <v>1</v>
      </c>
      <c r="J365">
        <v>0</v>
      </c>
      <c r="K365">
        <f t="shared" si="50"/>
        <v>2</v>
      </c>
      <c r="L365">
        <f t="shared" si="51"/>
        <v>1</v>
      </c>
      <c r="O365" t="str">
        <f t="shared" si="52"/>
        <v>False</v>
      </c>
      <c r="P365" t="str">
        <f t="shared" si="53"/>
        <v>No</v>
      </c>
      <c r="Q365" t="str">
        <f t="shared" si="54"/>
        <v>Yes</v>
      </c>
      <c r="R365" t="str">
        <f t="shared" si="55"/>
        <v>BTTS No Match</v>
      </c>
      <c r="S365" t="str">
        <f t="shared" si="56"/>
        <v>Goals No Match</v>
      </c>
      <c r="T365" t="str">
        <f t="shared" si="57"/>
        <v>H</v>
      </c>
      <c r="U365" t="str">
        <f t="shared" si="58"/>
        <v>D</v>
      </c>
      <c r="V365" t="str">
        <f t="shared" si="59"/>
        <v>Result No Match</v>
      </c>
    </row>
    <row r="366" spans="1:22" x14ac:dyDescent="0.25">
      <c r="A366">
        <v>191111</v>
      </c>
      <c r="B366">
        <v>37</v>
      </c>
      <c r="C366" t="s">
        <v>96</v>
      </c>
      <c r="D366" t="s">
        <v>24</v>
      </c>
      <c r="E366" t="s">
        <v>25</v>
      </c>
      <c r="F366" t="s">
        <v>17</v>
      </c>
      <c r="G366">
        <v>0.127015873</v>
      </c>
      <c r="H366">
        <v>1.3701904760000001</v>
      </c>
      <c r="I366">
        <v>0</v>
      </c>
      <c r="J366">
        <v>1</v>
      </c>
      <c r="K366">
        <f t="shared" si="50"/>
        <v>0</v>
      </c>
      <c r="L366">
        <f t="shared" si="51"/>
        <v>1</v>
      </c>
      <c r="O366" t="str">
        <f t="shared" si="52"/>
        <v>False</v>
      </c>
      <c r="P366" t="str">
        <f t="shared" si="53"/>
        <v>No</v>
      </c>
      <c r="Q366" t="str">
        <f t="shared" si="54"/>
        <v>No</v>
      </c>
      <c r="R366" t="str">
        <f t="shared" si="55"/>
        <v>BTTS Match</v>
      </c>
      <c r="S366" t="str">
        <f t="shared" si="56"/>
        <v>Goals No Match</v>
      </c>
      <c r="T366" t="str">
        <f t="shared" si="57"/>
        <v>A</v>
      </c>
      <c r="U366" t="str">
        <f t="shared" si="58"/>
        <v>D</v>
      </c>
      <c r="V366" t="str">
        <f t="shared" si="59"/>
        <v>Result No Match</v>
      </c>
    </row>
    <row r="367" spans="1:22" x14ac:dyDescent="0.25">
      <c r="A367">
        <v>191112</v>
      </c>
      <c r="B367">
        <v>37</v>
      </c>
      <c r="C367" t="s">
        <v>96</v>
      </c>
      <c r="D367" t="s">
        <v>49</v>
      </c>
      <c r="E367" t="s">
        <v>40</v>
      </c>
      <c r="F367" t="s">
        <v>47</v>
      </c>
      <c r="G367">
        <v>1.380290043</v>
      </c>
      <c r="H367">
        <v>0.92182828299999997</v>
      </c>
      <c r="I367">
        <v>1</v>
      </c>
      <c r="J367">
        <v>0</v>
      </c>
      <c r="K367">
        <f t="shared" si="50"/>
        <v>1</v>
      </c>
      <c r="L367">
        <f t="shared" si="51"/>
        <v>1</v>
      </c>
      <c r="O367" t="str">
        <f t="shared" si="52"/>
        <v>False</v>
      </c>
      <c r="P367" t="str">
        <f t="shared" si="53"/>
        <v>No</v>
      </c>
      <c r="Q367" t="str">
        <f t="shared" si="54"/>
        <v>Yes</v>
      </c>
      <c r="R367" t="str">
        <f t="shared" si="55"/>
        <v>BTTS No Match</v>
      </c>
      <c r="S367" t="str">
        <f t="shared" si="56"/>
        <v>Goals No Match</v>
      </c>
      <c r="T367" t="str">
        <f t="shared" si="57"/>
        <v>D</v>
      </c>
      <c r="U367" t="str">
        <f t="shared" si="58"/>
        <v>D</v>
      </c>
      <c r="V367" t="str">
        <f t="shared" si="59"/>
        <v>Result Match</v>
      </c>
    </row>
    <row r="368" spans="1:22" x14ac:dyDescent="0.25">
      <c r="A368">
        <v>191113</v>
      </c>
      <c r="B368">
        <v>37</v>
      </c>
      <c r="C368" t="s">
        <v>96</v>
      </c>
      <c r="D368" t="s">
        <v>54</v>
      </c>
      <c r="E368" t="s">
        <v>20</v>
      </c>
      <c r="F368" t="s">
        <v>16</v>
      </c>
      <c r="G368">
        <v>3.0783181819999998</v>
      </c>
      <c r="H368">
        <v>1.4584642860000001</v>
      </c>
      <c r="I368">
        <v>3</v>
      </c>
      <c r="J368">
        <v>1</v>
      </c>
      <c r="K368">
        <f t="shared" si="50"/>
        <v>3</v>
      </c>
      <c r="L368">
        <f t="shared" si="51"/>
        <v>1</v>
      </c>
      <c r="O368" t="str">
        <f t="shared" si="52"/>
        <v>False</v>
      </c>
      <c r="P368" t="str">
        <f t="shared" si="53"/>
        <v>No</v>
      </c>
      <c r="Q368" t="str">
        <f t="shared" si="54"/>
        <v>Yes</v>
      </c>
      <c r="R368" t="str">
        <f t="shared" si="55"/>
        <v>BTTS No Match</v>
      </c>
      <c r="S368" t="str">
        <f t="shared" si="56"/>
        <v>Goals No Match</v>
      </c>
      <c r="T368" t="str">
        <f t="shared" si="57"/>
        <v>H</v>
      </c>
      <c r="U368" t="str">
        <f t="shared" si="58"/>
        <v>D</v>
      </c>
      <c r="V368" t="str">
        <f t="shared" si="59"/>
        <v>Result No Match</v>
      </c>
    </row>
    <row r="369" spans="1:22" x14ac:dyDescent="0.25">
      <c r="A369">
        <v>191114</v>
      </c>
      <c r="B369">
        <v>37</v>
      </c>
      <c r="C369" t="s">
        <v>96</v>
      </c>
      <c r="D369" t="s">
        <v>60</v>
      </c>
      <c r="E369" t="s">
        <v>29</v>
      </c>
      <c r="F369" t="s">
        <v>46</v>
      </c>
      <c r="G369">
        <v>2.3341158009999998</v>
      </c>
      <c r="H369">
        <v>0.80458433200000001</v>
      </c>
      <c r="I369">
        <v>2</v>
      </c>
      <c r="J369">
        <v>0</v>
      </c>
      <c r="K369">
        <f t="shared" si="50"/>
        <v>2</v>
      </c>
      <c r="L369">
        <f t="shared" si="51"/>
        <v>1</v>
      </c>
      <c r="O369" t="str">
        <f t="shared" si="52"/>
        <v>False</v>
      </c>
      <c r="P369" t="str">
        <f t="shared" si="53"/>
        <v>No</v>
      </c>
      <c r="Q369" t="str">
        <f t="shared" si="54"/>
        <v>Yes</v>
      </c>
      <c r="R369" t="str">
        <f t="shared" si="55"/>
        <v>BTTS No Match</v>
      </c>
      <c r="S369" t="str">
        <f t="shared" si="56"/>
        <v>Goals No Match</v>
      </c>
      <c r="T369" t="str">
        <f t="shared" si="57"/>
        <v>H</v>
      </c>
      <c r="U369" t="str">
        <f t="shared" si="58"/>
        <v>D</v>
      </c>
      <c r="V369" t="str">
        <f t="shared" si="59"/>
        <v>Result No Match</v>
      </c>
    </row>
    <row r="370" spans="1:22" x14ac:dyDescent="0.25">
      <c r="A370">
        <v>191115</v>
      </c>
      <c r="B370">
        <v>37</v>
      </c>
      <c r="C370" t="s">
        <v>96</v>
      </c>
      <c r="D370" t="s">
        <v>56</v>
      </c>
      <c r="E370" t="s">
        <v>26</v>
      </c>
      <c r="F370" t="s">
        <v>32</v>
      </c>
      <c r="G370">
        <v>0.76478717900000004</v>
      </c>
      <c r="H370">
        <v>1.460685786</v>
      </c>
      <c r="I370">
        <v>0</v>
      </c>
      <c r="J370">
        <v>1</v>
      </c>
      <c r="K370">
        <f t="shared" si="50"/>
        <v>1</v>
      </c>
      <c r="L370">
        <f t="shared" si="51"/>
        <v>1</v>
      </c>
      <c r="O370" t="str">
        <f t="shared" si="52"/>
        <v>False</v>
      </c>
      <c r="P370" t="str">
        <f t="shared" si="53"/>
        <v>No</v>
      </c>
      <c r="Q370" t="str">
        <f t="shared" si="54"/>
        <v>Yes</v>
      </c>
      <c r="R370" t="str">
        <f t="shared" si="55"/>
        <v>BTTS No Match</v>
      </c>
      <c r="S370" t="str">
        <f t="shared" si="56"/>
        <v>Goals No Match</v>
      </c>
      <c r="T370" t="str">
        <f t="shared" si="57"/>
        <v>D</v>
      </c>
      <c r="U370" t="str">
        <f t="shared" si="58"/>
        <v>D</v>
      </c>
      <c r="V370" t="str">
        <f t="shared" si="59"/>
        <v>Result Match</v>
      </c>
    </row>
    <row r="371" spans="1:22" x14ac:dyDescent="0.25">
      <c r="A371">
        <v>191116</v>
      </c>
      <c r="B371">
        <v>37</v>
      </c>
      <c r="C371" t="s">
        <v>96</v>
      </c>
      <c r="D371" t="s">
        <v>38</v>
      </c>
      <c r="E371" t="s">
        <v>39</v>
      </c>
      <c r="F371" t="s">
        <v>23</v>
      </c>
      <c r="G371">
        <v>1.2154078699999999</v>
      </c>
      <c r="H371">
        <v>1.3759510020000001</v>
      </c>
      <c r="I371">
        <v>1</v>
      </c>
      <c r="J371">
        <v>1</v>
      </c>
      <c r="K371">
        <f t="shared" si="50"/>
        <v>1</v>
      </c>
      <c r="L371">
        <f t="shared" si="51"/>
        <v>1</v>
      </c>
      <c r="O371" t="str">
        <f t="shared" si="52"/>
        <v>False</v>
      </c>
      <c r="P371" t="str">
        <f t="shared" si="53"/>
        <v>No</v>
      </c>
      <c r="Q371" t="str">
        <f t="shared" si="54"/>
        <v>Yes</v>
      </c>
      <c r="R371" t="str">
        <f t="shared" si="55"/>
        <v>BTTS No Match</v>
      </c>
      <c r="S371" t="str">
        <f t="shared" si="56"/>
        <v>Goals No Match</v>
      </c>
      <c r="T371" t="str">
        <f t="shared" si="57"/>
        <v>D</v>
      </c>
      <c r="U371" t="str">
        <f t="shared" si="58"/>
        <v>D</v>
      </c>
      <c r="V371" t="str">
        <f t="shared" si="59"/>
        <v>Result Match</v>
      </c>
    </row>
    <row r="372" spans="1:22" x14ac:dyDescent="0.25">
      <c r="A372">
        <v>191117</v>
      </c>
      <c r="B372">
        <v>37</v>
      </c>
      <c r="C372" t="s">
        <v>96</v>
      </c>
      <c r="D372" t="s">
        <v>34</v>
      </c>
      <c r="E372" t="s">
        <v>35</v>
      </c>
      <c r="F372" t="s">
        <v>28</v>
      </c>
      <c r="G372">
        <v>1.396833333</v>
      </c>
      <c r="H372">
        <v>1.484189033</v>
      </c>
      <c r="I372">
        <v>1</v>
      </c>
      <c r="J372">
        <v>1</v>
      </c>
      <c r="K372">
        <f t="shared" si="50"/>
        <v>1</v>
      </c>
      <c r="L372">
        <f t="shared" si="51"/>
        <v>1</v>
      </c>
      <c r="O372" t="str">
        <f t="shared" si="52"/>
        <v>False</v>
      </c>
      <c r="P372" t="str">
        <f t="shared" si="53"/>
        <v>No</v>
      </c>
      <c r="Q372" t="str">
        <f t="shared" si="54"/>
        <v>Yes</v>
      </c>
      <c r="R372" t="str">
        <f t="shared" si="55"/>
        <v>BTTS No Match</v>
      </c>
      <c r="S372" t="str">
        <f t="shared" si="56"/>
        <v>Goals No Match</v>
      </c>
      <c r="T372" t="str">
        <f t="shared" si="57"/>
        <v>D</v>
      </c>
      <c r="U372" t="str">
        <f t="shared" si="58"/>
        <v>D</v>
      </c>
      <c r="V372" t="str">
        <f t="shared" si="59"/>
        <v>Result Match</v>
      </c>
    </row>
    <row r="373" spans="1:22" x14ac:dyDescent="0.25">
      <c r="A373">
        <v>191118</v>
      </c>
      <c r="B373">
        <v>38</v>
      </c>
      <c r="C373" t="s">
        <v>97</v>
      </c>
      <c r="D373" t="s">
        <v>58</v>
      </c>
      <c r="E373" t="s">
        <v>17</v>
      </c>
      <c r="F373" t="s">
        <v>43</v>
      </c>
      <c r="G373">
        <v>1.4083968250000001</v>
      </c>
      <c r="H373">
        <v>0.55928571400000004</v>
      </c>
      <c r="I373">
        <v>1</v>
      </c>
      <c r="J373">
        <v>0</v>
      </c>
      <c r="K373">
        <f t="shared" si="50"/>
        <v>1</v>
      </c>
      <c r="L373">
        <f t="shared" si="51"/>
        <v>1</v>
      </c>
      <c r="O373" t="str">
        <f t="shared" si="52"/>
        <v>False</v>
      </c>
      <c r="P373" t="str">
        <f t="shared" si="53"/>
        <v>No</v>
      </c>
      <c r="Q373" t="str">
        <f t="shared" si="54"/>
        <v>Yes</v>
      </c>
      <c r="R373" t="str">
        <f t="shared" si="55"/>
        <v>BTTS No Match</v>
      </c>
      <c r="S373" t="str">
        <f t="shared" si="56"/>
        <v>Goals No Match</v>
      </c>
      <c r="T373" t="str">
        <f t="shared" si="57"/>
        <v>D</v>
      </c>
      <c r="U373" t="str">
        <f t="shared" si="58"/>
        <v>D</v>
      </c>
      <c r="V373" t="str">
        <f t="shared" si="59"/>
        <v>Result Match</v>
      </c>
    </row>
    <row r="374" spans="1:22" x14ac:dyDescent="0.25">
      <c r="A374">
        <v>191119</v>
      </c>
      <c r="B374">
        <v>38</v>
      </c>
      <c r="C374" t="s">
        <v>97</v>
      </c>
      <c r="D374" t="s">
        <v>59</v>
      </c>
      <c r="E374" t="s">
        <v>23</v>
      </c>
      <c r="F374" t="s">
        <v>44</v>
      </c>
      <c r="G374">
        <v>0.63949690599999998</v>
      </c>
      <c r="H374">
        <v>1.2310372730000001</v>
      </c>
      <c r="I374">
        <v>0</v>
      </c>
      <c r="J374">
        <v>1</v>
      </c>
      <c r="K374">
        <f t="shared" si="50"/>
        <v>1</v>
      </c>
      <c r="L374">
        <f t="shared" si="51"/>
        <v>1</v>
      </c>
      <c r="O374" t="str">
        <f t="shared" si="52"/>
        <v>False</v>
      </c>
      <c r="P374" t="str">
        <f t="shared" si="53"/>
        <v>No</v>
      </c>
      <c r="Q374" t="str">
        <f t="shared" si="54"/>
        <v>Yes</v>
      </c>
      <c r="R374" t="str">
        <f t="shared" si="55"/>
        <v>BTTS No Match</v>
      </c>
      <c r="S374" t="str">
        <f t="shared" si="56"/>
        <v>Goals No Match</v>
      </c>
      <c r="T374" t="str">
        <f t="shared" si="57"/>
        <v>D</v>
      </c>
      <c r="U374" t="str">
        <f t="shared" si="58"/>
        <v>D</v>
      </c>
      <c r="V374" t="str">
        <f t="shared" si="59"/>
        <v>Result Match</v>
      </c>
    </row>
    <row r="375" spans="1:22" x14ac:dyDescent="0.25">
      <c r="A375">
        <v>191120</v>
      </c>
      <c r="B375">
        <v>38</v>
      </c>
      <c r="C375" t="s">
        <v>97</v>
      </c>
      <c r="D375" t="s">
        <v>15</v>
      </c>
      <c r="E375" t="s">
        <v>16</v>
      </c>
      <c r="F375" t="s">
        <v>29</v>
      </c>
      <c r="G375">
        <v>2.4890119049999999</v>
      </c>
      <c r="H375">
        <v>1.3238809520000001</v>
      </c>
      <c r="I375">
        <v>2</v>
      </c>
      <c r="J375">
        <v>1</v>
      </c>
      <c r="K375">
        <f t="shared" si="50"/>
        <v>2</v>
      </c>
      <c r="L375">
        <f t="shared" si="51"/>
        <v>1</v>
      </c>
      <c r="O375" t="str">
        <f t="shared" si="52"/>
        <v>False</v>
      </c>
      <c r="P375" t="str">
        <f t="shared" si="53"/>
        <v>No</v>
      </c>
      <c r="Q375" t="str">
        <f t="shared" si="54"/>
        <v>Yes</v>
      </c>
      <c r="R375" t="str">
        <f t="shared" si="55"/>
        <v>BTTS No Match</v>
      </c>
      <c r="S375" t="str">
        <f t="shared" si="56"/>
        <v>Goals No Match</v>
      </c>
      <c r="T375" t="str">
        <f t="shared" si="57"/>
        <v>H</v>
      </c>
      <c r="U375" t="str">
        <f t="shared" si="58"/>
        <v>D</v>
      </c>
      <c r="V375" t="str">
        <f t="shared" si="59"/>
        <v>Result No Match</v>
      </c>
    </row>
    <row r="376" spans="1:22" x14ac:dyDescent="0.25">
      <c r="A376">
        <v>191121</v>
      </c>
      <c r="B376">
        <v>38</v>
      </c>
      <c r="C376" t="s">
        <v>97</v>
      </c>
      <c r="D376" t="s">
        <v>51</v>
      </c>
      <c r="E376" t="s">
        <v>32</v>
      </c>
      <c r="F376" t="s">
        <v>35</v>
      </c>
      <c r="G376">
        <v>1.934061799</v>
      </c>
      <c r="H376">
        <v>0.83761308099999998</v>
      </c>
      <c r="I376">
        <v>1</v>
      </c>
      <c r="J376">
        <v>0</v>
      </c>
      <c r="K376">
        <f t="shared" si="50"/>
        <v>2</v>
      </c>
      <c r="L376">
        <f t="shared" si="51"/>
        <v>1</v>
      </c>
      <c r="O376" t="str">
        <f t="shared" si="52"/>
        <v>False</v>
      </c>
      <c r="P376" t="str">
        <f t="shared" si="53"/>
        <v>No</v>
      </c>
      <c r="Q376" t="str">
        <f t="shared" si="54"/>
        <v>Yes</v>
      </c>
      <c r="R376" t="str">
        <f t="shared" si="55"/>
        <v>BTTS No Match</v>
      </c>
      <c r="S376" t="str">
        <f t="shared" si="56"/>
        <v>Goals No Match</v>
      </c>
      <c r="T376" t="str">
        <f t="shared" si="57"/>
        <v>H</v>
      </c>
      <c r="U376" t="str">
        <f t="shared" si="58"/>
        <v>D</v>
      </c>
      <c r="V376" t="str">
        <f t="shared" si="59"/>
        <v>Result No Match</v>
      </c>
    </row>
    <row r="377" spans="1:22" x14ac:dyDescent="0.25">
      <c r="A377">
        <v>191122</v>
      </c>
      <c r="B377">
        <v>38</v>
      </c>
      <c r="C377" t="s">
        <v>97</v>
      </c>
      <c r="D377" t="s">
        <v>52</v>
      </c>
      <c r="E377" t="s">
        <v>36</v>
      </c>
      <c r="F377" t="s">
        <v>39</v>
      </c>
      <c r="G377">
        <v>2.114602203</v>
      </c>
      <c r="H377">
        <v>1.005019841</v>
      </c>
      <c r="I377">
        <v>2</v>
      </c>
      <c r="J377">
        <v>1</v>
      </c>
      <c r="K377">
        <f t="shared" si="50"/>
        <v>2</v>
      </c>
      <c r="L377">
        <f t="shared" si="51"/>
        <v>1</v>
      </c>
      <c r="O377" t="str">
        <f t="shared" si="52"/>
        <v>False</v>
      </c>
      <c r="P377" t="str">
        <f t="shared" si="53"/>
        <v>No</v>
      </c>
      <c r="Q377" t="str">
        <f t="shared" si="54"/>
        <v>Yes</v>
      </c>
      <c r="R377" t="str">
        <f t="shared" si="55"/>
        <v>BTTS No Match</v>
      </c>
      <c r="S377" t="str">
        <f t="shared" si="56"/>
        <v>Goals No Match</v>
      </c>
      <c r="T377" t="str">
        <f t="shared" si="57"/>
        <v>H</v>
      </c>
      <c r="U377" t="str">
        <f t="shared" si="58"/>
        <v>D</v>
      </c>
      <c r="V377" t="str">
        <f t="shared" si="59"/>
        <v>Result No Match</v>
      </c>
    </row>
    <row r="378" spans="1:22" x14ac:dyDescent="0.25">
      <c r="A378">
        <v>191123</v>
      </c>
      <c r="B378">
        <v>38</v>
      </c>
      <c r="C378" t="s">
        <v>97</v>
      </c>
      <c r="D378" t="s">
        <v>30</v>
      </c>
      <c r="E378" t="s">
        <v>31</v>
      </c>
      <c r="F378" t="s">
        <v>25</v>
      </c>
      <c r="G378">
        <v>1.0683809520000001</v>
      </c>
      <c r="H378">
        <v>0.61320612699999999</v>
      </c>
      <c r="I378">
        <v>1</v>
      </c>
      <c r="J378">
        <v>0</v>
      </c>
      <c r="K378">
        <f t="shared" si="50"/>
        <v>1</v>
      </c>
      <c r="L378">
        <f t="shared" si="51"/>
        <v>1</v>
      </c>
      <c r="O378" t="str">
        <f t="shared" si="52"/>
        <v>False</v>
      </c>
      <c r="P378" t="str">
        <f t="shared" si="53"/>
        <v>No</v>
      </c>
      <c r="Q378" t="str">
        <f t="shared" si="54"/>
        <v>Yes</v>
      </c>
      <c r="R378" t="str">
        <f t="shared" si="55"/>
        <v>BTTS No Match</v>
      </c>
      <c r="S378" t="str">
        <f t="shared" si="56"/>
        <v>Goals No Match</v>
      </c>
      <c r="T378" t="str">
        <f t="shared" si="57"/>
        <v>D</v>
      </c>
      <c r="U378" t="str">
        <f t="shared" si="58"/>
        <v>D</v>
      </c>
      <c r="V378" t="str">
        <f t="shared" si="59"/>
        <v>Result Match</v>
      </c>
    </row>
    <row r="379" spans="1:22" x14ac:dyDescent="0.25">
      <c r="A379">
        <v>191124</v>
      </c>
      <c r="B379">
        <v>38</v>
      </c>
      <c r="C379" t="s">
        <v>97</v>
      </c>
      <c r="D379" t="s">
        <v>21</v>
      </c>
      <c r="E379" t="s">
        <v>22</v>
      </c>
      <c r="F379" t="s">
        <v>40</v>
      </c>
      <c r="G379">
        <v>2.6654444439999998</v>
      </c>
      <c r="H379">
        <v>0.55284127000000005</v>
      </c>
      <c r="I379">
        <v>2</v>
      </c>
      <c r="J379">
        <v>0</v>
      </c>
      <c r="K379">
        <f t="shared" si="50"/>
        <v>3</v>
      </c>
      <c r="L379">
        <f t="shared" si="51"/>
        <v>1</v>
      </c>
      <c r="O379" t="str">
        <f t="shared" si="52"/>
        <v>False</v>
      </c>
      <c r="P379" t="str">
        <f t="shared" si="53"/>
        <v>No</v>
      </c>
      <c r="Q379" t="str">
        <f t="shared" si="54"/>
        <v>Yes</v>
      </c>
      <c r="R379" t="str">
        <f t="shared" si="55"/>
        <v>BTTS No Match</v>
      </c>
      <c r="S379" t="str">
        <f t="shared" si="56"/>
        <v>Goals No Match</v>
      </c>
      <c r="T379" t="str">
        <f t="shared" si="57"/>
        <v>H</v>
      </c>
      <c r="U379" t="str">
        <f t="shared" si="58"/>
        <v>D</v>
      </c>
      <c r="V379" t="str">
        <f t="shared" si="59"/>
        <v>Result No Match</v>
      </c>
    </row>
    <row r="380" spans="1:22" x14ac:dyDescent="0.25">
      <c r="A380">
        <v>191125</v>
      </c>
      <c r="B380">
        <v>38</v>
      </c>
      <c r="C380" t="s">
        <v>97</v>
      </c>
      <c r="D380" t="s">
        <v>45</v>
      </c>
      <c r="E380" t="s">
        <v>46</v>
      </c>
      <c r="F380" t="s">
        <v>19</v>
      </c>
      <c r="G380">
        <v>2.2678849209999998</v>
      </c>
      <c r="H380">
        <v>3.6666667E-2</v>
      </c>
      <c r="I380">
        <v>2</v>
      </c>
      <c r="J380">
        <v>0</v>
      </c>
      <c r="K380">
        <f t="shared" si="50"/>
        <v>2</v>
      </c>
      <c r="L380">
        <f t="shared" si="51"/>
        <v>0</v>
      </c>
      <c r="O380" t="str">
        <f t="shared" si="52"/>
        <v>False</v>
      </c>
      <c r="P380" t="str">
        <f t="shared" si="53"/>
        <v>No</v>
      </c>
      <c r="Q380" t="str">
        <f t="shared" si="54"/>
        <v>No</v>
      </c>
      <c r="R380" t="str">
        <f t="shared" si="55"/>
        <v>BTTS Match</v>
      </c>
      <c r="S380" t="str">
        <f t="shared" si="56"/>
        <v>Goals No Match</v>
      </c>
      <c r="T380" t="str">
        <f t="shared" si="57"/>
        <v>H</v>
      </c>
      <c r="U380" t="str">
        <f t="shared" si="58"/>
        <v>D</v>
      </c>
      <c r="V380" t="str">
        <f t="shared" si="59"/>
        <v>Result No Match</v>
      </c>
    </row>
    <row r="381" spans="1:22" x14ac:dyDescent="0.25">
      <c r="A381">
        <v>191126</v>
      </c>
      <c r="B381">
        <v>38</v>
      </c>
      <c r="C381" t="s">
        <v>97</v>
      </c>
      <c r="D381" t="s">
        <v>27</v>
      </c>
      <c r="E381" t="s">
        <v>28</v>
      </c>
      <c r="F381" t="s">
        <v>26</v>
      </c>
      <c r="G381">
        <v>2.0245548059999998</v>
      </c>
      <c r="H381">
        <v>0.724483294</v>
      </c>
      <c r="I381">
        <v>2</v>
      </c>
      <c r="J381">
        <v>0</v>
      </c>
      <c r="K381">
        <f t="shared" si="50"/>
        <v>2</v>
      </c>
      <c r="L381">
        <f t="shared" si="51"/>
        <v>1</v>
      </c>
      <c r="O381" t="str">
        <f t="shared" si="52"/>
        <v>False</v>
      </c>
      <c r="P381" t="str">
        <f t="shared" si="53"/>
        <v>No</v>
      </c>
      <c r="Q381" t="str">
        <f t="shared" si="54"/>
        <v>Yes</v>
      </c>
      <c r="R381" t="str">
        <f t="shared" si="55"/>
        <v>BTTS No Match</v>
      </c>
      <c r="S381" t="str">
        <f t="shared" si="56"/>
        <v>Goals No Match</v>
      </c>
      <c r="T381" t="str">
        <f t="shared" si="57"/>
        <v>H</v>
      </c>
      <c r="U381" t="str">
        <f t="shared" si="58"/>
        <v>D</v>
      </c>
      <c r="V381" t="str">
        <f t="shared" si="59"/>
        <v>Result No Match</v>
      </c>
    </row>
    <row r="382" spans="1:22" x14ac:dyDescent="0.25">
      <c r="A382">
        <v>191127</v>
      </c>
      <c r="B382">
        <v>38</v>
      </c>
      <c r="C382" t="s">
        <v>97</v>
      </c>
      <c r="D382" t="s">
        <v>64</v>
      </c>
      <c r="E382" t="s">
        <v>47</v>
      </c>
      <c r="F382" t="s">
        <v>20</v>
      </c>
      <c r="G382">
        <v>1.443584776</v>
      </c>
      <c r="H382">
        <v>1.6974684339999999</v>
      </c>
      <c r="I382">
        <v>1</v>
      </c>
      <c r="J382">
        <v>1</v>
      </c>
      <c r="K382">
        <f t="shared" si="50"/>
        <v>1</v>
      </c>
      <c r="L382">
        <f t="shared" si="51"/>
        <v>2</v>
      </c>
      <c r="O382" t="str">
        <f t="shared" si="52"/>
        <v>False</v>
      </c>
      <c r="P382" t="str">
        <f t="shared" si="53"/>
        <v>No</v>
      </c>
      <c r="Q382" t="str">
        <f t="shared" si="54"/>
        <v>Yes</v>
      </c>
      <c r="R382" t="str">
        <f t="shared" si="55"/>
        <v>BTTS No Match</v>
      </c>
      <c r="S382" t="str">
        <f t="shared" si="56"/>
        <v>Goals No Match</v>
      </c>
      <c r="T382" t="str">
        <f t="shared" si="57"/>
        <v>A</v>
      </c>
      <c r="U382" t="str">
        <f t="shared" si="58"/>
        <v>D</v>
      </c>
      <c r="V382" t="str">
        <f t="shared" si="59"/>
        <v>Result No Match</v>
      </c>
    </row>
  </sheetData>
  <autoFilter ref="A2:V382" xr:uid="{AA187B10-2D0B-4410-9411-745B76D756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Harshad Barge</dc:creator>
  <cp:lastModifiedBy>Harshad Barge</cp:lastModifiedBy>
  <dcterms:created xsi:type="dcterms:W3CDTF">2020-10-10T23:48:40Z</dcterms:created>
  <dcterms:modified xsi:type="dcterms:W3CDTF">2020-10-11T14:58:06Z</dcterms:modified>
</cp:coreProperties>
</file>