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iro\rcadavid@grameenfoundation.org\7. Proyectos\Activos\LAC\DelosAndes Cooperativa\Diseno de herramientas\03. ARET\DBF a Salesforce\Tableros-credito-Andes\Documentos\Inconsistencias 28-06-17\"/>
    </mc:Choice>
  </mc:AlternateContent>
  <bookViews>
    <workbookView xWindow="0" yWindow="0" windowWidth="15345" windowHeight="3975" activeTab="2"/>
  </bookViews>
  <sheets>
    <sheet name="15522272" sheetId="1" r:id="rId1"/>
    <sheet name="15525500" sheetId="2" r:id="rId2"/>
    <sheet name="571227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F5" i="1"/>
  <c r="E5" i="1"/>
  <c r="G8" i="1"/>
  <c r="D8" i="1"/>
  <c r="C8" i="1"/>
  <c r="C8" i="2" l="1"/>
  <c r="D8" i="2"/>
  <c r="G8" i="2"/>
  <c r="G8" i="4"/>
  <c r="C8" i="4"/>
  <c r="B5" i="4" s="1"/>
  <c r="D8" i="4"/>
  <c r="B5" i="2"/>
  <c r="F5" i="4"/>
  <c r="E5" i="4"/>
  <c r="F5" i="2"/>
  <c r="B5" i="1"/>
</calcChain>
</file>

<file path=xl/sharedStrings.xml><?xml version="1.0" encoding="utf-8"?>
<sst xmlns="http://schemas.openxmlformats.org/spreadsheetml/2006/main" count="60" uniqueCount="19">
  <si>
    <t>TOTALES</t>
  </si>
  <si>
    <t>CEDULA</t>
  </si>
  <si>
    <t>disponibleAportes</t>
  </si>
  <si>
    <t>t.disp.ingresos</t>
  </si>
  <si>
    <t>saldo.oblig.actuales</t>
  </si>
  <si>
    <t>disp.actual.aportes</t>
  </si>
  <si>
    <t>disp.actual.ingresos</t>
  </si>
  <si>
    <t>aportes x 5</t>
  </si>
  <si>
    <t>último año de ventas de café ($6.500 $/Kg) / 2</t>
  </si>
  <si>
    <t>suma de todos los créditos vigentes</t>
  </si>
  <si>
    <t>disp.aportes - saldoObligActuales (solo saldo, no intereses)</t>
  </si>
  <si>
    <t>disp.ingresos - saldoObligActuales</t>
  </si>
  <si>
    <t>Aportes</t>
  </si>
  <si>
    <t>CAPCAFE</t>
  </si>
  <si>
    <t>KILCAFE</t>
  </si>
  <si>
    <t>PERIODO</t>
  </si>
  <si>
    <t>Créditos</t>
  </si>
  <si>
    <t>vr.actual</t>
  </si>
  <si>
    <t>último año de ventas de café ($6.800 $/Kg) /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</si>
</sst>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164" fontId="0" fillId="2" borderId="0" xfId="1" applyNumberFormat="1" applyFont="1" applyFill="1"/>
    <xf numFmtId="43" fontId="0" fillId="0" borderId="0" xfId="1" applyFont="1"/>
    <xf numFmtId="164" fontId="0" fillId="0" borderId="0" xfId="1" applyNumberFormat="1" applyFont="1"/>
    <xf numFmtId="164" fontId="0" fillId="3" borderId="0" xfId="1" applyNumberFormat="1" applyFont="1" applyFill="1"/>
    <xf numFmtId="0" fontId="2" fillId="4" borderId="0" xfId="0" applyFont="1" applyFill="1"/>
    <xf numFmtId="43" fontId="0" fillId="0" borderId="0" xfId="0" applyNumberFormat="1"/>
    <xf numFmtId="43" fontId="0" fillId="5" borderId="0" xfId="0" applyNumberFormat="1" applyFill="1"/>
    <xf numFmtId="0" fontId="2" fillId="0" borderId="1" xfId="0" applyFont="1" applyBorder="1"/>
    <xf numFmtId="0" fontId="0" fillId="0" borderId="1" xfId="0" applyBorder="1"/>
    <xf numFmtId="164" fontId="0" fillId="2" borderId="1" xfId="1" applyNumberFormat="1" applyFont="1" applyFill="1" applyBorder="1"/>
    <xf numFmtId="164" fontId="0" fillId="3" borderId="1" xfId="1" applyNumberFormat="1" applyFont="1" applyFill="1" applyBorder="1"/>
    <xf numFmtId="164" fontId="0" fillId="5" borderId="1" xfId="1" applyNumberFormat="1" applyFont="1" applyFill="1" applyBorder="1"/>
    <xf numFmtId="164" fontId="0" fillId="6" borderId="1" xfId="1" applyNumberFormat="1" applyFont="1" applyFill="1" applyBorder="1"/>
    <xf numFmtId="164" fontId="0" fillId="6" borderId="0" xfId="0" applyNumberFormat="1" applyFill="1"/>
    <xf numFmtId="164" fontId="0" fillId="7" borderId="1" xfId="1" applyNumberFormat="1" applyFont="1" applyFill="1" applyBorder="1"/>
    <xf numFmtId="164" fontId="0" fillId="7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>
      <selection activeCell="A4" sqref="A4"/>
    </sheetView>
  </sheetViews>
  <sheetFormatPr defaultRowHeight="15" x14ac:dyDescent="0.25"/>
  <cols>
    <col min="1" max="1" width="9" bestFit="1" customWidth="1"/>
    <col min="2" max="2" width="17.7109375" bestFit="1" customWidth="1"/>
    <col min="3" max="3" width="14.140625" bestFit="1" customWidth="1"/>
    <col min="4" max="4" width="18.85546875" bestFit="1" customWidth="1"/>
    <col min="5" max="5" width="18.140625" bestFit="1" customWidth="1"/>
    <col min="6" max="6" width="18.85546875" bestFit="1" customWidth="1"/>
    <col min="7" max="7" width="14.28515625" bestFit="1" customWidth="1"/>
  </cols>
  <sheetData>
    <row r="1" spans="1:7" x14ac:dyDescent="0.25">
      <c r="A1" s="6" t="s">
        <v>0</v>
      </c>
    </row>
    <row r="2" spans="1:7" ht="60" x14ac:dyDescent="0.25">
      <c r="B2" s="1" t="s">
        <v>7</v>
      </c>
      <c r="C2" s="1" t="s">
        <v>18</v>
      </c>
      <c r="D2" s="1" t="s">
        <v>9</v>
      </c>
      <c r="E2" s="1" t="s">
        <v>10</v>
      </c>
      <c r="F2" s="1" t="s">
        <v>11</v>
      </c>
    </row>
    <row r="3" spans="1:7" x14ac:dyDescent="0.25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</row>
    <row r="4" spans="1:7" x14ac:dyDescent="0.25">
      <c r="A4" s="10">
        <v>15522272</v>
      </c>
      <c r="B4" s="11">
        <v>60792610</v>
      </c>
      <c r="C4" s="12">
        <v>36745500</v>
      </c>
      <c r="D4" s="13">
        <v>26000000</v>
      </c>
      <c r="E4" s="16">
        <v>34792610</v>
      </c>
      <c r="F4" s="14">
        <v>10745500</v>
      </c>
    </row>
    <row r="5" spans="1:7" x14ac:dyDescent="0.25">
      <c r="B5" s="2">
        <f>+C8*5</f>
        <v>60792610</v>
      </c>
      <c r="D5" s="7"/>
      <c r="E5" s="17">
        <f>+B4-D4</f>
        <v>34792610</v>
      </c>
      <c r="F5" s="15">
        <f>+C4-D4</f>
        <v>10745500</v>
      </c>
    </row>
    <row r="7" spans="1:7" x14ac:dyDescent="0.25">
      <c r="A7" s="6" t="s">
        <v>12</v>
      </c>
      <c r="F7" s="6" t="s">
        <v>16</v>
      </c>
    </row>
    <row r="8" spans="1:7" x14ac:dyDescent="0.25">
      <c r="C8" s="2">
        <f>+SUM(C9:C37)</f>
        <v>12158522</v>
      </c>
      <c r="D8" s="5">
        <f>+D36*6800/2</f>
        <v>36745500</v>
      </c>
      <c r="G8" s="8">
        <f>+SUM(G10:G25)</f>
        <v>26000000</v>
      </c>
    </row>
    <row r="9" spans="1:7" x14ac:dyDescent="0.25">
      <c r="A9" t="s">
        <v>1</v>
      </c>
      <c r="B9" t="s">
        <v>15</v>
      </c>
      <c r="C9" t="s">
        <v>13</v>
      </c>
      <c r="D9" t="s">
        <v>14</v>
      </c>
      <c r="F9" t="s">
        <v>1</v>
      </c>
      <c r="G9" t="s">
        <v>17</v>
      </c>
    </row>
    <row r="10" spans="1:7" x14ac:dyDescent="0.25">
      <c r="A10">
        <v>15522272</v>
      </c>
      <c r="B10">
        <v>1990</v>
      </c>
      <c r="C10">
        <v>25863</v>
      </c>
      <c r="D10">
        <v>0</v>
      </c>
      <c r="F10">
        <v>15522272</v>
      </c>
      <c r="G10" s="3">
        <v>0</v>
      </c>
    </row>
    <row r="11" spans="1:7" x14ac:dyDescent="0.25">
      <c r="A11">
        <v>15522272</v>
      </c>
      <c r="B11">
        <v>1991</v>
      </c>
      <c r="C11">
        <v>97015</v>
      </c>
      <c r="D11">
        <v>0</v>
      </c>
      <c r="F11">
        <v>15522272</v>
      </c>
      <c r="G11" s="3">
        <v>0</v>
      </c>
    </row>
    <row r="12" spans="1:7" x14ac:dyDescent="0.25">
      <c r="A12">
        <v>15522272</v>
      </c>
      <c r="B12">
        <v>1992</v>
      </c>
      <c r="C12">
        <v>77128</v>
      </c>
      <c r="D12">
        <v>0</v>
      </c>
      <c r="F12">
        <v>15522272</v>
      </c>
      <c r="G12" s="3">
        <v>0</v>
      </c>
    </row>
    <row r="13" spans="1:7" x14ac:dyDescent="0.25">
      <c r="A13">
        <v>15522272</v>
      </c>
      <c r="B13">
        <v>1993</v>
      </c>
      <c r="C13">
        <v>50035</v>
      </c>
      <c r="D13">
        <v>0</v>
      </c>
      <c r="F13">
        <v>15522272</v>
      </c>
      <c r="G13" s="3">
        <v>0</v>
      </c>
    </row>
    <row r="14" spans="1:7" x14ac:dyDescent="0.25">
      <c r="A14">
        <v>15522272</v>
      </c>
      <c r="B14">
        <v>1994</v>
      </c>
      <c r="C14">
        <v>140696</v>
      </c>
      <c r="D14">
        <v>25110</v>
      </c>
      <c r="F14">
        <v>15522272</v>
      </c>
      <c r="G14" s="3">
        <v>0</v>
      </c>
    </row>
    <row r="15" spans="1:7" x14ac:dyDescent="0.25">
      <c r="A15">
        <v>15522272</v>
      </c>
      <c r="B15">
        <v>1995</v>
      </c>
      <c r="C15">
        <v>113743</v>
      </c>
      <c r="D15">
        <v>17670</v>
      </c>
      <c r="F15">
        <v>15522272</v>
      </c>
      <c r="G15" s="3">
        <v>23000000</v>
      </c>
    </row>
    <row r="16" spans="1:7" x14ac:dyDescent="0.25">
      <c r="A16">
        <v>15522272</v>
      </c>
      <c r="B16">
        <v>1996</v>
      </c>
      <c r="C16">
        <v>174959</v>
      </c>
      <c r="D16">
        <v>13163</v>
      </c>
      <c r="F16">
        <v>15522272</v>
      </c>
      <c r="G16" s="3">
        <v>0</v>
      </c>
    </row>
    <row r="17" spans="1:7" x14ac:dyDescent="0.25">
      <c r="A17">
        <v>15522272</v>
      </c>
      <c r="B17">
        <v>1997</v>
      </c>
      <c r="C17">
        <v>303542</v>
      </c>
      <c r="D17">
        <v>14445</v>
      </c>
      <c r="F17">
        <v>15522272</v>
      </c>
      <c r="G17" s="3">
        <v>0</v>
      </c>
    </row>
    <row r="18" spans="1:7" x14ac:dyDescent="0.25">
      <c r="A18">
        <v>15522272</v>
      </c>
      <c r="B18">
        <v>1998</v>
      </c>
      <c r="C18">
        <v>259973</v>
      </c>
      <c r="D18">
        <v>12259</v>
      </c>
      <c r="F18">
        <v>15522272</v>
      </c>
      <c r="G18" s="3">
        <v>0</v>
      </c>
    </row>
    <row r="19" spans="1:7" x14ac:dyDescent="0.25">
      <c r="A19">
        <v>15522272</v>
      </c>
      <c r="B19">
        <v>1999</v>
      </c>
      <c r="C19">
        <v>183549</v>
      </c>
      <c r="D19">
        <v>7652</v>
      </c>
      <c r="F19">
        <v>15522272</v>
      </c>
      <c r="G19" s="3">
        <v>0</v>
      </c>
    </row>
    <row r="20" spans="1:7" x14ac:dyDescent="0.25">
      <c r="A20">
        <v>15522272</v>
      </c>
      <c r="B20">
        <v>2000</v>
      </c>
      <c r="C20">
        <v>267163</v>
      </c>
      <c r="D20">
        <v>11677</v>
      </c>
      <c r="F20">
        <v>15522272</v>
      </c>
      <c r="G20" s="3">
        <v>0</v>
      </c>
    </row>
    <row r="21" spans="1:7" x14ac:dyDescent="0.25">
      <c r="A21">
        <v>15522272</v>
      </c>
      <c r="B21">
        <v>2001</v>
      </c>
      <c r="C21">
        <v>198785</v>
      </c>
      <c r="D21">
        <v>11201.5</v>
      </c>
      <c r="F21">
        <v>15522272</v>
      </c>
      <c r="G21" s="3">
        <v>0</v>
      </c>
    </row>
    <row r="22" spans="1:7" x14ac:dyDescent="0.25">
      <c r="A22">
        <v>15522272</v>
      </c>
      <c r="B22">
        <v>2002</v>
      </c>
      <c r="C22">
        <v>105338</v>
      </c>
      <c r="D22">
        <v>6370</v>
      </c>
      <c r="F22">
        <v>15522272</v>
      </c>
      <c r="G22" s="3">
        <v>0</v>
      </c>
    </row>
    <row r="23" spans="1:7" x14ac:dyDescent="0.25">
      <c r="A23">
        <v>15522272</v>
      </c>
      <c r="B23">
        <v>2003</v>
      </c>
      <c r="C23">
        <v>172700</v>
      </c>
      <c r="D23">
        <v>8841.5</v>
      </c>
      <c r="F23">
        <v>15522272</v>
      </c>
      <c r="G23" s="3">
        <v>0</v>
      </c>
    </row>
    <row r="24" spans="1:7" x14ac:dyDescent="0.25">
      <c r="A24">
        <v>15522272</v>
      </c>
      <c r="B24">
        <v>2004</v>
      </c>
      <c r="C24">
        <v>234925</v>
      </c>
      <c r="D24">
        <v>9677.5</v>
      </c>
      <c r="F24">
        <v>15522272</v>
      </c>
      <c r="G24" s="3">
        <v>0</v>
      </c>
    </row>
    <row r="25" spans="1:7" x14ac:dyDescent="0.25">
      <c r="A25">
        <v>15522272</v>
      </c>
      <c r="B25">
        <v>2005</v>
      </c>
      <c r="C25">
        <v>356798</v>
      </c>
      <c r="D25">
        <v>10969</v>
      </c>
      <c r="F25">
        <v>15522272</v>
      </c>
      <c r="G25" s="3">
        <v>3000000</v>
      </c>
    </row>
    <row r="26" spans="1:7" x14ac:dyDescent="0.25">
      <c r="A26">
        <v>15522272</v>
      </c>
      <c r="B26">
        <v>2006</v>
      </c>
      <c r="C26">
        <v>531322</v>
      </c>
      <c r="D26">
        <v>16660.5</v>
      </c>
    </row>
    <row r="27" spans="1:7" x14ac:dyDescent="0.25">
      <c r="A27">
        <v>15522272</v>
      </c>
      <c r="B27">
        <v>2007</v>
      </c>
      <c r="C27">
        <v>838659</v>
      </c>
      <c r="D27">
        <v>26957</v>
      </c>
    </row>
    <row r="28" spans="1:7" x14ac:dyDescent="0.25">
      <c r="A28">
        <v>15522272</v>
      </c>
      <c r="B28">
        <v>2008</v>
      </c>
      <c r="C28">
        <v>513239</v>
      </c>
      <c r="D28">
        <v>14427.5</v>
      </c>
    </row>
    <row r="29" spans="1:7" x14ac:dyDescent="0.25">
      <c r="A29">
        <v>15522272</v>
      </c>
      <c r="B29">
        <v>2009</v>
      </c>
      <c r="C29">
        <v>491155</v>
      </c>
      <c r="D29">
        <v>11171</v>
      </c>
    </row>
    <row r="30" spans="1:7" x14ac:dyDescent="0.25">
      <c r="A30">
        <v>15522272</v>
      </c>
      <c r="B30">
        <v>2010</v>
      </c>
      <c r="C30">
        <v>764472</v>
      </c>
      <c r="D30">
        <v>15308.5</v>
      </c>
    </row>
    <row r="31" spans="1:7" x14ac:dyDescent="0.25">
      <c r="A31">
        <v>15522272</v>
      </c>
      <c r="B31">
        <v>2011</v>
      </c>
      <c r="C31">
        <v>1000936</v>
      </c>
      <c r="D31">
        <v>15365.5</v>
      </c>
    </row>
    <row r="32" spans="1:7" x14ac:dyDescent="0.25">
      <c r="A32">
        <v>15522272</v>
      </c>
      <c r="B32">
        <v>2012</v>
      </c>
      <c r="C32">
        <v>907900</v>
      </c>
      <c r="D32">
        <v>22627</v>
      </c>
    </row>
    <row r="33" spans="1:4" x14ac:dyDescent="0.25">
      <c r="A33">
        <v>15522272</v>
      </c>
      <c r="B33">
        <v>2013</v>
      </c>
      <c r="C33">
        <v>848474</v>
      </c>
      <c r="D33">
        <v>29441</v>
      </c>
    </row>
    <row r="34" spans="1:4" x14ac:dyDescent="0.25">
      <c r="A34">
        <v>15522272</v>
      </c>
      <c r="B34">
        <v>2014</v>
      </c>
      <c r="C34">
        <v>1487868</v>
      </c>
      <c r="D34">
        <v>29294.5</v>
      </c>
    </row>
    <row r="35" spans="1:4" x14ac:dyDescent="0.25">
      <c r="A35">
        <v>15522272</v>
      </c>
      <c r="B35">
        <v>2015</v>
      </c>
      <c r="C35">
        <v>1165213</v>
      </c>
      <c r="D35">
        <v>25165</v>
      </c>
    </row>
    <row r="36" spans="1:4" x14ac:dyDescent="0.25">
      <c r="A36">
        <v>15522272</v>
      </c>
      <c r="B36">
        <v>2016</v>
      </c>
      <c r="C36">
        <v>577246</v>
      </c>
      <c r="D36">
        <v>10807.5</v>
      </c>
    </row>
    <row r="37" spans="1:4" x14ac:dyDescent="0.25">
      <c r="A37">
        <v>15522272</v>
      </c>
      <c r="B37">
        <v>2017</v>
      </c>
      <c r="C37">
        <v>269826</v>
      </c>
      <c r="D37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D4" sqref="D4"/>
    </sheetView>
  </sheetViews>
  <sheetFormatPr defaultRowHeight="15" x14ac:dyDescent="0.25"/>
  <cols>
    <col min="2" max="7" width="18.5703125" customWidth="1"/>
  </cols>
  <sheetData>
    <row r="1" spans="1:15" x14ac:dyDescent="0.25">
      <c r="A1" s="6" t="s">
        <v>0</v>
      </c>
    </row>
    <row r="2" spans="1:15" ht="60" x14ac:dyDescent="0.25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15" x14ac:dyDescent="0.25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</row>
    <row r="4" spans="1:15" x14ac:dyDescent="0.25">
      <c r="A4" s="10">
        <v>15525500</v>
      </c>
      <c r="B4" s="11">
        <v>362763645</v>
      </c>
      <c r="C4" s="12">
        <v>638608400</v>
      </c>
      <c r="D4" s="13">
        <v>593032500</v>
      </c>
      <c r="E4" s="16">
        <v>-230268855</v>
      </c>
      <c r="F4" s="14">
        <v>45575900</v>
      </c>
    </row>
    <row r="5" spans="1:15" x14ac:dyDescent="0.25">
      <c r="B5" s="2">
        <f>+C8*5</f>
        <v>362763645</v>
      </c>
      <c r="D5" s="7"/>
      <c r="E5" s="17">
        <f>+B4-D4</f>
        <v>-230268855</v>
      </c>
      <c r="F5" s="15">
        <f>+C4-D4</f>
        <v>45575900</v>
      </c>
    </row>
    <row r="6" spans="1:15" x14ac:dyDescent="0.25">
      <c r="O6">
        <v>45575900</v>
      </c>
    </row>
    <row r="7" spans="1:15" x14ac:dyDescent="0.25">
      <c r="A7" s="6" t="s">
        <v>12</v>
      </c>
      <c r="F7" s="6" t="s">
        <v>16</v>
      </c>
    </row>
    <row r="8" spans="1:15" x14ac:dyDescent="0.25">
      <c r="C8" s="2">
        <f>+SUM(C10:C37)</f>
        <v>72552729</v>
      </c>
      <c r="D8" s="5">
        <f>+D36*6800/2</f>
        <v>638608400</v>
      </c>
      <c r="G8" s="8">
        <f>+SUM(G10:G43)</f>
        <v>593032500</v>
      </c>
    </row>
    <row r="9" spans="1:15" x14ac:dyDescent="0.25">
      <c r="A9" t="s">
        <v>1</v>
      </c>
      <c r="B9" t="s">
        <v>15</v>
      </c>
      <c r="C9" t="s">
        <v>13</v>
      </c>
      <c r="D9" t="s">
        <v>14</v>
      </c>
      <c r="F9" t="s">
        <v>1</v>
      </c>
      <c r="G9" t="s">
        <v>17</v>
      </c>
    </row>
    <row r="10" spans="1:15" x14ac:dyDescent="0.25">
      <c r="A10">
        <v>15525500</v>
      </c>
      <c r="B10">
        <v>1990</v>
      </c>
      <c r="C10" s="4">
        <v>21171</v>
      </c>
      <c r="D10" s="4">
        <v>0</v>
      </c>
      <c r="F10">
        <v>15525500</v>
      </c>
      <c r="G10" s="4">
        <v>0</v>
      </c>
    </row>
    <row r="11" spans="1:15" x14ac:dyDescent="0.25">
      <c r="A11">
        <v>15525500</v>
      </c>
      <c r="B11">
        <v>1991</v>
      </c>
      <c r="C11" s="4">
        <v>57953</v>
      </c>
      <c r="D11" s="4">
        <v>0</v>
      </c>
      <c r="F11">
        <v>15525500</v>
      </c>
      <c r="G11" s="4">
        <v>0</v>
      </c>
    </row>
    <row r="12" spans="1:15" x14ac:dyDescent="0.25">
      <c r="A12">
        <v>15525500</v>
      </c>
      <c r="B12">
        <v>1992</v>
      </c>
      <c r="C12" s="4">
        <v>42743</v>
      </c>
      <c r="D12" s="4">
        <v>0</v>
      </c>
      <c r="F12">
        <v>15525500</v>
      </c>
      <c r="G12" s="4">
        <v>0</v>
      </c>
    </row>
    <row r="13" spans="1:15" x14ac:dyDescent="0.25">
      <c r="A13">
        <v>15525500</v>
      </c>
      <c r="B13">
        <v>1993</v>
      </c>
      <c r="C13" s="4">
        <v>12409</v>
      </c>
      <c r="D13" s="4">
        <v>0</v>
      </c>
      <c r="F13">
        <v>15525500</v>
      </c>
      <c r="G13" s="4">
        <v>0</v>
      </c>
    </row>
    <row r="14" spans="1:15" x14ac:dyDescent="0.25">
      <c r="A14">
        <v>15525500</v>
      </c>
      <c r="B14">
        <v>1994</v>
      </c>
      <c r="C14" s="4">
        <v>120965</v>
      </c>
      <c r="D14" s="4">
        <v>19162</v>
      </c>
      <c r="F14">
        <v>15525500</v>
      </c>
      <c r="G14" s="4">
        <v>0</v>
      </c>
    </row>
    <row r="15" spans="1:15" x14ac:dyDescent="0.25">
      <c r="A15">
        <v>15525500</v>
      </c>
      <c r="B15">
        <v>1995</v>
      </c>
      <c r="C15" s="4">
        <v>6377</v>
      </c>
      <c r="D15" s="4">
        <v>989</v>
      </c>
      <c r="F15">
        <v>15525500</v>
      </c>
      <c r="G15" s="4">
        <v>0</v>
      </c>
    </row>
    <row r="16" spans="1:15" x14ac:dyDescent="0.25">
      <c r="A16">
        <v>15525500</v>
      </c>
      <c r="B16">
        <v>1996</v>
      </c>
      <c r="C16" s="4">
        <v>178009</v>
      </c>
      <c r="D16" s="4">
        <v>12689</v>
      </c>
      <c r="F16">
        <v>15525500</v>
      </c>
      <c r="G16" s="4">
        <v>0</v>
      </c>
    </row>
    <row r="17" spans="1:7" x14ac:dyDescent="0.25">
      <c r="A17">
        <v>15525500</v>
      </c>
      <c r="B17">
        <v>1997</v>
      </c>
      <c r="C17" s="4">
        <v>132925</v>
      </c>
      <c r="D17" s="4">
        <v>6704</v>
      </c>
      <c r="F17">
        <v>15525500</v>
      </c>
      <c r="G17" s="4">
        <v>24527500</v>
      </c>
    </row>
    <row r="18" spans="1:7" x14ac:dyDescent="0.25">
      <c r="A18">
        <v>15525500</v>
      </c>
      <c r="B18">
        <v>1998</v>
      </c>
      <c r="C18" s="4">
        <v>237415</v>
      </c>
      <c r="D18" s="4">
        <v>11696</v>
      </c>
      <c r="F18">
        <v>15525500</v>
      </c>
      <c r="G18" s="4">
        <v>0</v>
      </c>
    </row>
    <row r="19" spans="1:7" x14ac:dyDescent="0.25">
      <c r="A19">
        <v>15525500</v>
      </c>
      <c r="B19">
        <v>1999</v>
      </c>
      <c r="C19" s="4">
        <v>170740</v>
      </c>
      <c r="D19" s="4">
        <v>7704</v>
      </c>
      <c r="F19">
        <v>15525500</v>
      </c>
      <c r="G19" s="4">
        <v>0</v>
      </c>
    </row>
    <row r="20" spans="1:7" x14ac:dyDescent="0.25">
      <c r="A20">
        <v>15525500</v>
      </c>
      <c r="B20">
        <v>2000</v>
      </c>
      <c r="C20" s="4">
        <v>521256</v>
      </c>
      <c r="D20" s="4">
        <v>24091</v>
      </c>
      <c r="F20">
        <v>15525500</v>
      </c>
      <c r="G20" s="4">
        <v>0</v>
      </c>
    </row>
    <row r="21" spans="1:7" x14ac:dyDescent="0.25">
      <c r="A21">
        <v>15525500</v>
      </c>
      <c r="B21">
        <v>2001</v>
      </c>
      <c r="C21" s="4">
        <v>657423</v>
      </c>
      <c r="D21" s="4">
        <v>38813</v>
      </c>
      <c r="F21">
        <v>15525500</v>
      </c>
      <c r="G21" s="4">
        <v>0</v>
      </c>
    </row>
    <row r="22" spans="1:7" x14ac:dyDescent="0.25">
      <c r="A22">
        <v>15525500</v>
      </c>
      <c r="B22">
        <v>2002</v>
      </c>
      <c r="C22" s="4">
        <v>301555</v>
      </c>
      <c r="D22" s="4">
        <v>17590</v>
      </c>
      <c r="F22">
        <v>15525500</v>
      </c>
      <c r="G22" s="4">
        <v>0</v>
      </c>
    </row>
    <row r="23" spans="1:7" x14ac:dyDescent="0.25">
      <c r="A23">
        <v>15525500</v>
      </c>
      <c r="B23">
        <v>2003</v>
      </c>
      <c r="C23" s="4">
        <v>375263</v>
      </c>
      <c r="D23" s="4">
        <v>18411.5</v>
      </c>
      <c r="F23">
        <v>15525500</v>
      </c>
      <c r="G23" s="4">
        <v>0</v>
      </c>
    </row>
    <row r="24" spans="1:7" x14ac:dyDescent="0.25">
      <c r="A24">
        <v>15525500</v>
      </c>
      <c r="B24">
        <v>2004</v>
      </c>
      <c r="C24" s="4">
        <v>586605</v>
      </c>
      <c r="D24" s="4">
        <v>25297.5</v>
      </c>
      <c r="F24">
        <v>15525500</v>
      </c>
      <c r="G24" s="4">
        <v>0</v>
      </c>
    </row>
    <row r="25" spans="1:7" x14ac:dyDescent="0.25">
      <c r="A25">
        <v>15525500</v>
      </c>
      <c r="B25">
        <v>2005</v>
      </c>
      <c r="C25" s="4">
        <v>52316</v>
      </c>
      <c r="D25" s="4">
        <v>1808.5</v>
      </c>
      <c r="F25">
        <v>15525500</v>
      </c>
      <c r="G25" s="4">
        <v>0</v>
      </c>
    </row>
    <row r="26" spans="1:7" x14ac:dyDescent="0.25">
      <c r="A26">
        <v>15525500</v>
      </c>
      <c r="B26">
        <v>2006</v>
      </c>
      <c r="C26" s="4">
        <v>1982036</v>
      </c>
      <c r="D26" s="4">
        <v>62007.5</v>
      </c>
      <c r="F26">
        <v>15525500</v>
      </c>
      <c r="G26" s="4">
        <v>0</v>
      </c>
    </row>
    <row r="27" spans="1:7" x14ac:dyDescent="0.25">
      <c r="A27">
        <v>15525500</v>
      </c>
      <c r="B27">
        <v>2007</v>
      </c>
      <c r="C27" s="4">
        <v>712052</v>
      </c>
      <c r="D27" s="4">
        <v>23034.5</v>
      </c>
      <c r="F27">
        <v>15525500</v>
      </c>
      <c r="G27" s="4">
        <v>0</v>
      </c>
    </row>
    <row r="28" spans="1:7" x14ac:dyDescent="0.25">
      <c r="A28">
        <v>15525500</v>
      </c>
      <c r="B28">
        <v>2008</v>
      </c>
      <c r="C28" s="4">
        <v>2521142</v>
      </c>
      <c r="D28" s="4">
        <v>76203</v>
      </c>
      <c r="F28">
        <v>15525500</v>
      </c>
      <c r="G28" s="4">
        <v>0</v>
      </c>
    </row>
    <row r="29" spans="1:7" x14ac:dyDescent="0.25">
      <c r="A29">
        <v>15525500</v>
      </c>
      <c r="B29">
        <v>2009</v>
      </c>
      <c r="C29" s="4">
        <v>1615200</v>
      </c>
      <c r="D29" s="4">
        <v>37525</v>
      </c>
      <c r="F29">
        <v>15525500</v>
      </c>
      <c r="G29" s="4">
        <v>0</v>
      </c>
    </row>
    <row r="30" spans="1:7" x14ac:dyDescent="0.25">
      <c r="A30">
        <v>15525500</v>
      </c>
      <c r="B30">
        <v>2010</v>
      </c>
      <c r="C30" s="4">
        <v>3915443</v>
      </c>
      <c r="D30" s="4">
        <v>66987.5</v>
      </c>
      <c r="F30">
        <v>15525500</v>
      </c>
      <c r="G30" s="4">
        <v>0</v>
      </c>
    </row>
    <row r="31" spans="1:7" x14ac:dyDescent="0.25">
      <c r="A31">
        <v>15525500</v>
      </c>
      <c r="B31">
        <v>2011</v>
      </c>
      <c r="C31" s="4">
        <v>304919</v>
      </c>
      <c r="D31" s="4">
        <v>4388.5</v>
      </c>
      <c r="F31">
        <v>15525500</v>
      </c>
      <c r="G31" s="4">
        <v>0</v>
      </c>
    </row>
    <row r="32" spans="1:7" x14ac:dyDescent="0.25">
      <c r="A32">
        <v>15525500</v>
      </c>
      <c r="B32">
        <v>2012</v>
      </c>
      <c r="C32" s="4">
        <v>5083555</v>
      </c>
      <c r="D32" s="4">
        <v>114441.5</v>
      </c>
      <c r="F32">
        <v>15525500</v>
      </c>
      <c r="G32" s="4">
        <v>0</v>
      </c>
    </row>
    <row r="33" spans="1:7" x14ac:dyDescent="0.25">
      <c r="A33">
        <v>15525500</v>
      </c>
      <c r="B33">
        <v>2013</v>
      </c>
      <c r="C33" s="4">
        <v>2621468</v>
      </c>
      <c r="D33" s="4">
        <v>93125</v>
      </c>
      <c r="F33">
        <v>15525500</v>
      </c>
      <c r="G33" s="4">
        <v>0</v>
      </c>
    </row>
    <row r="34" spans="1:7" x14ac:dyDescent="0.25">
      <c r="A34">
        <v>15525500</v>
      </c>
      <c r="B34">
        <v>2014</v>
      </c>
      <c r="C34" s="4">
        <v>7699486</v>
      </c>
      <c r="D34" s="4">
        <v>147916.5</v>
      </c>
      <c r="F34">
        <v>15525500</v>
      </c>
      <c r="G34" s="4">
        <v>0</v>
      </c>
    </row>
    <row r="35" spans="1:7" x14ac:dyDescent="0.25">
      <c r="A35">
        <v>15525500</v>
      </c>
      <c r="B35">
        <v>2015</v>
      </c>
      <c r="C35" s="4">
        <v>21290898</v>
      </c>
      <c r="D35" s="4">
        <v>442273.5</v>
      </c>
      <c r="F35">
        <v>15525500</v>
      </c>
      <c r="G35" s="4">
        <v>7900000</v>
      </c>
    </row>
    <row r="36" spans="1:7" x14ac:dyDescent="0.25">
      <c r="A36">
        <v>15525500</v>
      </c>
      <c r="B36">
        <v>2016</v>
      </c>
      <c r="C36" s="4">
        <v>10888071</v>
      </c>
      <c r="D36" s="4">
        <v>187826</v>
      </c>
      <c r="F36">
        <v>15525500</v>
      </c>
      <c r="G36" s="4">
        <v>0</v>
      </c>
    </row>
    <row r="37" spans="1:7" x14ac:dyDescent="0.25">
      <c r="A37">
        <v>15525500</v>
      </c>
      <c r="B37">
        <v>2017</v>
      </c>
      <c r="C37" s="4">
        <v>10443334</v>
      </c>
      <c r="D37" s="4">
        <v>0</v>
      </c>
      <c r="F37">
        <v>15525500</v>
      </c>
      <c r="G37" s="4">
        <v>0</v>
      </c>
    </row>
    <row r="38" spans="1:7" x14ac:dyDescent="0.25">
      <c r="F38">
        <v>15525500</v>
      </c>
      <c r="G38" s="4">
        <v>0</v>
      </c>
    </row>
    <row r="39" spans="1:7" x14ac:dyDescent="0.25">
      <c r="F39">
        <v>15525500</v>
      </c>
      <c r="G39" s="4">
        <v>0</v>
      </c>
    </row>
    <row r="40" spans="1:7" x14ac:dyDescent="0.25">
      <c r="F40">
        <v>15525500</v>
      </c>
      <c r="G40" s="4">
        <v>0</v>
      </c>
    </row>
    <row r="41" spans="1:7" x14ac:dyDescent="0.25">
      <c r="F41">
        <v>15525500</v>
      </c>
      <c r="G41" s="4">
        <v>0</v>
      </c>
    </row>
    <row r="42" spans="1:7" x14ac:dyDescent="0.25">
      <c r="F42">
        <v>15525500</v>
      </c>
      <c r="G42" s="4">
        <v>60605000</v>
      </c>
    </row>
    <row r="43" spans="1:7" x14ac:dyDescent="0.25">
      <c r="F43">
        <v>15525500</v>
      </c>
      <c r="G43" s="4">
        <v>500000000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sqref="A1:F4"/>
    </sheetView>
  </sheetViews>
  <sheetFormatPr defaultRowHeight="15" x14ac:dyDescent="0.25"/>
  <cols>
    <col min="2" max="7" width="18.5703125" customWidth="1"/>
  </cols>
  <sheetData>
    <row r="1" spans="1:7" x14ac:dyDescent="0.25">
      <c r="A1" s="6" t="s">
        <v>0</v>
      </c>
    </row>
    <row r="2" spans="1:7" ht="60" x14ac:dyDescent="0.25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7" x14ac:dyDescent="0.25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</row>
    <row r="4" spans="1:7" x14ac:dyDescent="0.25">
      <c r="A4" s="10">
        <v>571227</v>
      </c>
      <c r="B4" s="11">
        <v>92879620</v>
      </c>
      <c r="C4" s="12">
        <v>96400200</v>
      </c>
      <c r="D4" s="13">
        <v>97314826</v>
      </c>
      <c r="E4" s="16">
        <v>-4435206</v>
      </c>
      <c r="F4" s="14">
        <v>-914626</v>
      </c>
    </row>
    <row r="5" spans="1:7" x14ac:dyDescent="0.25">
      <c r="B5" s="2">
        <f>+C8*5</f>
        <v>92879620</v>
      </c>
      <c r="D5" s="7"/>
      <c r="E5" s="17">
        <f>+B4-D4</f>
        <v>-4435206</v>
      </c>
      <c r="F5" s="15">
        <f>+C4-D4</f>
        <v>-914626</v>
      </c>
    </row>
    <row r="7" spans="1:7" x14ac:dyDescent="0.25">
      <c r="A7" s="6" t="s">
        <v>12</v>
      </c>
      <c r="F7" s="6" t="s">
        <v>16</v>
      </c>
    </row>
    <row r="8" spans="1:7" x14ac:dyDescent="0.25">
      <c r="C8" s="2">
        <f>+SUM(C10:C26)</f>
        <v>18575924</v>
      </c>
      <c r="D8" s="5">
        <f>+D25*6800/2</f>
        <v>96400200</v>
      </c>
      <c r="G8" s="8">
        <f>+SUM(G10:G23)</f>
        <v>97314826</v>
      </c>
    </row>
    <row r="9" spans="1:7" x14ac:dyDescent="0.25">
      <c r="A9" t="s">
        <v>1</v>
      </c>
      <c r="B9" t="s">
        <v>15</v>
      </c>
      <c r="C9" t="s">
        <v>13</v>
      </c>
      <c r="D9" t="s">
        <v>14</v>
      </c>
      <c r="F9" t="s">
        <v>1</v>
      </c>
      <c r="G9" t="s">
        <v>17</v>
      </c>
    </row>
    <row r="10" spans="1:7" x14ac:dyDescent="0.25">
      <c r="A10">
        <v>571227</v>
      </c>
      <c r="B10">
        <v>2001</v>
      </c>
      <c r="C10" s="4">
        <v>451534</v>
      </c>
      <c r="D10" s="4">
        <v>27764.5</v>
      </c>
      <c r="F10">
        <v>571227</v>
      </c>
      <c r="G10" s="4">
        <v>0</v>
      </c>
    </row>
    <row r="11" spans="1:7" x14ac:dyDescent="0.25">
      <c r="A11">
        <v>571227</v>
      </c>
      <c r="B11">
        <v>2002</v>
      </c>
      <c r="C11" s="4">
        <v>720429</v>
      </c>
      <c r="D11" s="4">
        <v>39243</v>
      </c>
      <c r="F11">
        <v>571227</v>
      </c>
      <c r="G11" s="4">
        <v>0</v>
      </c>
    </row>
    <row r="12" spans="1:7" x14ac:dyDescent="0.25">
      <c r="A12">
        <v>571227</v>
      </c>
      <c r="B12">
        <v>2003</v>
      </c>
      <c r="C12" s="4">
        <v>686848</v>
      </c>
      <c r="D12" s="4">
        <v>35973</v>
      </c>
      <c r="F12">
        <v>571227</v>
      </c>
      <c r="G12" s="4">
        <v>0</v>
      </c>
    </row>
    <row r="13" spans="1:7" x14ac:dyDescent="0.25">
      <c r="A13">
        <v>571227</v>
      </c>
      <c r="B13">
        <v>2004</v>
      </c>
      <c r="C13" s="4">
        <v>731094</v>
      </c>
      <c r="D13" s="4">
        <v>29424</v>
      </c>
      <c r="F13">
        <v>571227</v>
      </c>
      <c r="G13" s="4">
        <v>5880226</v>
      </c>
    </row>
    <row r="14" spans="1:7" x14ac:dyDescent="0.25">
      <c r="A14">
        <v>571227</v>
      </c>
      <c r="B14">
        <v>2005</v>
      </c>
      <c r="C14" s="4">
        <v>785502</v>
      </c>
      <c r="D14" s="4">
        <v>26753</v>
      </c>
      <c r="F14">
        <v>571227</v>
      </c>
      <c r="G14" s="4">
        <v>15000000</v>
      </c>
    </row>
    <row r="15" spans="1:7" x14ac:dyDescent="0.25">
      <c r="A15">
        <v>571227</v>
      </c>
      <c r="B15">
        <v>2006</v>
      </c>
      <c r="C15" s="4">
        <v>543615</v>
      </c>
      <c r="D15" s="4">
        <v>18385.5</v>
      </c>
      <c r="F15">
        <v>571227</v>
      </c>
      <c r="G15" s="4">
        <v>20000000</v>
      </c>
    </row>
    <row r="16" spans="1:7" x14ac:dyDescent="0.25">
      <c r="A16">
        <v>571227</v>
      </c>
      <c r="B16">
        <v>2007</v>
      </c>
      <c r="C16" s="4">
        <v>167576</v>
      </c>
      <c r="D16" s="4">
        <v>5288</v>
      </c>
      <c r="F16">
        <v>571227</v>
      </c>
      <c r="G16" s="4">
        <v>2000000</v>
      </c>
    </row>
    <row r="17" spans="1:7" x14ac:dyDescent="0.25">
      <c r="A17">
        <v>571227</v>
      </c>
      <c r="B17">
        <v>2008</v>
      </c>
      <c r="C17" s="4">
        <v>892969</v>
      </c>
      <c r="D17" s="4">
        <v>25145.5</v>
      </c>
      <c r="F17">
        <v>571227</v>
      </c>
      <c r="G17" s="4">
        <v>8000000</v>
      </c>
    </row>
    <row r="18" spans="1:7" x14ac:dyDescent="0.25">
      <c r="A18">
        <v>571227</v>
      </c>
      <c r="B18">
        <v>2009</v>
      </c>
      <c r="C18" s="4">
        <v>1399474</v>
      </c>
      <c r="D18" s="4">
        <v>34225.5</v>
      </c>
      <c r="F18">
        <v>571227</v>
      </c>
      <c r="G18" s="4">
        <v>6000000</v>
      </c>
    </row>
    <row r="19" spans="1:7" x14ac:dyDescent="0.25">
      <c r="A19">
        <v>571227</v>
      </c>
      <c r="B19">
        <v>2010</v>
      </c>
      <c r="C19" s="4">
        <v>2064085</v>
      </c>
      <c r="D19" s="4">
        <v>43479</v>
      </c>
      <c r="F19">
        <v>571227</v>
      </c>
      <c r="G19" s="4">
        <v>4000000</v>
      </c>
    </row>
    <row r="20" spans="1:7" x14ac:dyDescent="0.25">
      <c r="A20">
        <v>571227</v>
      </c>
      <c r="B20">
        <v>2011</v>
      </c>
      <c r="C20" s="4">
        <v>1597997</v>
      </c>
      <c r="D20" s="4">
        <v>24889.5</v>
      </c>
      <c r="F20">
        <v>571227</v>
      </c>
      <c r="G20" s="4">
        <v>6000000</v>
      </c>
    </row>
    <row r="21" spans="1:7" x14ac:dyDescent="0.25">
      <c r="A21">
        <v>571227</v>
      </c>
      <c r="B21">
        <v>2012</v>
      </c>
      <c r="C21" s="4">
        <v>1489127</v>
      </c>
      <c r="D21" s="4">
        <v>36920</v>
      </c>
      <c r="F21">
        <v>571227</v>
      </c>
      <c r="G21" s="4">
        <v>4000000</v>
      </c>
    </row>
    <row r="22" spans="1:7" x14ac:dyDescent="0.25">
      <c r="A22">
        <v>571227</v>
      </c>
      <c r="B22">
        <v>2013</v>
      </c>
      <c r="C22" s="4">
        <v>1414578</v>
      </c>
      <c r="D22" s="4">
        <v>49321</v>
      </c>
      <c r="F22">
        <v>571227</v>
      </c>
      <c r="G22" s="4">
        <v>6434600</v>
      </c>
    </row>
    <row r="23" spans="1:7" x14ac:dyDescent="0.25">
      <c r="A23">
        <v>571227</v>
      </c>
      <c r="B23">
        <v>2014</v>
      </c>
      <c r="C23" s="4">
        <v>1890305</v>
      </c>
      <c r="D23" s="4">
        <v>38460.5</v>
      </c>
      <c r="F23">
        <v>571227</v>
      </c>
      <c r="G23" s="4">
        <v>20000000</v>
      </c>
    </row>
    <row r="24" spans="1:7" x14ac:dyDescent="0.25">
      <c r="A24">
        <v>571227</v>
      </c>
      <c r="B24">
        <v>2015</v>
      </c>
      <c r="C24" s="4">
        <v>1940958</v>
      </c>
      <c r="D24" s="4">
        <v>41877</v>
      </c>
    </row>
    <row r="25" spans="1:7" x14ac:dyDescent="0.25">
      <c r="A25">
        <v>571227</v>
      </c>
      <c r="B25">
        <v>2016</v>
      </c>
      <c r="C25" s="4">
        <v>1705980</v>
      </c>
      <c r="D25" s="4">
        <v>28353</v>
      </c>
    </row>
    <row r="26" spans="1:7" x14ac:dyDescent="0.25">
      <c r="A26">
        <v>571227</v>
      </c>
      <c r="B26">
        <v>2017</v>
      </c>
      <c r="C26" s="4">
        <v>93853</v>
      </c>
      <c r="D26" s="4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15522272</vt:lpstr>
      <vt:lpstr>15525500</vt:lpstr>
      <vt:lpstr>571227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</dc:creator>
  <cp:lastModifiedBy>Ramiro</cp:lastModifiedBy>
  <dcterms:created xsi:type="dcterms:W3CDTF">2017-08-24T20:32:19Z</dcterms:created>
  <dcterms:modified xsi:type="dcterms:W3CDTF">2017-08-26T21:49:28Z</dcterms:modified>
</cp:coreProperties>
</file>