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62. Advanced Excel Interview/2. Footage/"/>
    </mc:Choice>
  </mc:AlternateContent>
  <xr:revisionPtr revIDLastSave="0" documentId="13_ncr:1_{CB30A54D-C941-0044-BED9-7528DAC5FB12}" xr6:coauthVersionLast="47" xr6:coauthVersionMax="47" xr10:uidLastSave="{00000000-0000-0000-0000-000000000000}"/>
  <bookViews>
    <workbookView xWindow="0" yWindow="500" windowWidth="17920" windowHeight="21900" xr2:uid="{5F8BE9AE-31C5-4F25-9347-2C9ECC70E803}"/>
  </bookViews>
  <sheets>
    <sheet name="Sheet1" sheetId="8" r:id="rId1"/>
    <sheet name="Q1" sheetId="2" r:id="rId2"/>
    <sheet name="Q2" sheetId="4" r:id="rId3"/>
    <sheet name="Q3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4" l="1" a="1"/>
  <c r="H15" i="4" s="1"/>
  <c r="H7" i="4" a="1"/>
  <c r="H7" i="4" s="1"/>
  <c r="G5" i="7"/>
  <c r="F17" i="4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E6" i="4"/>
  <c r="F6" i="4" s="1"/>
  <c r="H5" i="7" l="1"/>
  <c r="I5" i="7" l="1"/>
  <c r="J5" i="7" l="1"/>
  <c r="K5" i="7" l="1"/>
  <c r="L5" i="7" l="1"/>
  <c r="M5" i="7" l="1"/>
  <c r="N5" i="7" l="1"/>
  <c r="O5" i="7" l="1"/>
  <c r="P5" i="7" l="1"/>
  <c r="Q5" i="7" l="1"/>
  <c r="D14" i="2" l="1"/>
  <c r="E14" i="2" s="1"/>
  <c r="F14" i="2" l="1"/>
  <c r="G14" i="2" s="1"/>
  <c r="H14" i="2"/>
  <c r="I14" i="2" l="1"/>
  <c r="J14" i="2" s="1"/>
  <c r="K14" i="2" l="1"/>
  <c r="L14" i="2" l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<sst xmlns="http://schemas.openxmlformats.org/spreadsheetml/2006/main" count="62" uniqueCount="58">
  <si>
    <t>Holding Period</t>
  </si>
  <si>
    <t>Net Operating Income</t>
  </si>
  <si>
    <t>Gross Margin</t>
  </si>
  <si>
    <t>Sprite</t>
  </si>
  <si>
    <t>Vitamin Water</t>
  </si>
  <si>
    <t>Fanta</t>
  </si>
  <si>
    <t>Honest Tea</t>
  </si>
  <si>
    <t>Powerade</t>
  </si>
  <si>
    <t>Costa Coffee</t>
  </si>
  <si>
    <t>Diet Coke</t>
  </si>
  <si>
    <t>Minute Maid</t>
  </si>
  <si>
    <t>Revenue</t>
  </si>
  <si>
    <t>COGS</t>
  </si>
  <si>
    <t>Peace Tea</t>
  </si>
  <si>
    <t>Georgia Coffee</t>
  </si>
  <si>
    <t>Aquarius</t>
  </si>
  <si>
    <t>Coca-Cola</t>
  </si>
  <si>
    <t>Brand</t>
  </si>
  <si>
    <t>Assumptions</t>
  </si>
  <si>
    <t>Q1) Instructions</t>
  </si>
  <si>
    <t>Holding Period -&gt;</t>
  </si>
  <si>
    <t>Fill the tables to show the top 5 and bottom 5 brands by gross margin percentage</t>
  </si>
  <si>
    <t>Salary per month</t>
  </si>
  <si>
    <t>Research Analyst</t>
  </si>
  <si>
    <t>HR Recruiter</t>
  </si>
  <si>
    <t>Copywriter</t>
  </si>
  <si>
    <t>Gross Margin %</t>
  </si>
  <si>
    <t>Top 5 Gross Margin %</t>
  </si>
  <si>
    <t>Bottom 5 Gross Margin %</t>
  </si>
  <si>
    <t>Q2) Instructions</t>
  </si>
  <si>
    <t>Q3) Instructions</t>
  </si>
  <si>
    <t>Rank</t>
  </si>
  <si>
    <t>Margin %</t>
  </si>
  <si>
    <t>Create a monthly salary expense table in the light blue area. Please consider prorated expense amounts given a specific resignation date</t>
  </si>
  <si>
    <t>Resignations</t>
  </si>
  <si>
    <t>Resignation date</t>
  </si>
  <si>
    <t>Sr. Financial Analyst</t>
  </si>
  <si>
    <t>Jr. Financial Analyst</t>
  </si>
  <si>
    <t>Rental Income</t>
  </si>
  <si>
    <t>Utilities</t>
  </si>
  <si>
    <t>Total Revenue</t>
  </si>
  <si>
    <t>Repairs &amp; Maintenance</t>
  </si>
  <si>
    <t>Management fees</t>
  </si>
  <si>
    <t>Rental Income Growth Rate</t>
  </si>
  <si>
    <t>Revenue:</t>
  </si>
  <si>
    <t>Utilities as a % of Rev.</t>
  </si>
  <si>
    <t>R&amp;M as a % of Rev.</t>
  </si>
  <si>
    <t>Mgmt. Fees as a % of Rev.</t>
  </si>
  <si>
    <t>Calculate Net Operating Income and create a dynamic model that updates based on the holding period of 2-10y. Assume no sale proceeds at the end of the holding period.</t>
  </si>
  <si>
    <t>Total Operating Expenses</t>
  </si>
  <si>
    <t>Operating Expenses:</t>
  </si>
  <si>
    <t>Get Our Complete Finance &amp; Valuation Course</t>
  </si>
  <si>
    <t>Made by Kenji Explains</t>
  </si>
  <si>
    <t>Note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</si>
  <si>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</si>
  <si>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</si>
  <si>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Advanced Excel Interview Test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</si>
  <si>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Complete Finance &amp; Valuation Course using coupon code </t>
    </r>
    <r>
      <rPr>
        <b/>
        <sz val="16"/>
        <color theme="1"/>
        <rFont val="Calibri"/>
        <family val="2"/>
        <scheme val="minor"/>
      </rPr>
      <t>FINANCE10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</si>
</sst>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* #,##0.00_);_(* \(#,##0.00\);_(* &quot;-&quot;??_);_(@_)"/>
    <numFmt numFmtId="166" formatCode="yyyy"/>
    <numFmt numFmtId="167" formatCode="_(* #,##0_);_(* \(#,##0\);_(* &quot;-&quot;??_);_(@_)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432FF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rgb="FF0432FF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14" fontId="0" fillId="0" borderId="0" xfId="0" applyNumberFormat="1"/>
    <xf numFmtId="0" fontId="6" fillId="2" borderId="0" xfId="0" applyFont="1" applyFill="1"/>
    <xf numFmtId="166" fontId="6" fillId="2" borderId="0" xfId="0" applyNumberFormat="1" applyFont="1" applyFill="1"/>
    <xf numFmtId="0" fontId="0" fillId="0" borderId="2" xfId="0" applyBorder="1"/>
    <xf numFmtId="0" fontId="0" fillId="0" borderId="4" xfId="0" applyBorder="1"/>
    <xf numFmtId="0" fontId="0" fillId="0" borderId="0" xfId="0" applyBorder="1"/>
    <xf numFmtId="167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0" fontId="0" fillId="0" borderId="7" xfId="0" applyBorder="1"/>
    <xf numFmtId="0" fontId="0" fillId="0" borderId="0" xfId="0" applyNumberFormat="1"/>
    <xf numFmtId="167" fontId="8" fillId="0" borderId="0" xfId="1" applyNumberFormat="1" applyFont="1"/>
    <xf numFmtId="0" fontId="5" fillId="3" borderId="9" xfId="0" applyFont="1" applyFill="1" applyBorder="1"/>
    <xf numFmtId="167" fontId="5" fillId="3" borderId="9" xfId="0" applyNumberFormat="1" applyFont="1" applyFill="1" applyBorder="1"/>
    <xf numFmtId="0" fontId="5" fillId="0" borderId="6" xfId="0" applyFont="1" applyBorder="1"/>
    <xf numFmtId="167" fontId="5" fillId="0" borderId="6" xfId="0" applyNumberFormat="1" applyFont="1" applyBorder="1"/>
    <xf numFmtId="0" fontId="0" fillId="4" borderId="0" xfId="0" applyFill="1"/>
    <xf numFmtId="0" fontId="7" fillId="4" borderId="0" xfId="0" applyFont="1" applyFill="1"/>
    <xf numFmtId="0" fontId="3" fillId="4" borderId="0" xfId="0" applyFont="1" applyFill="1"/>
    <xf numFmtId="0" fontId="3" fillId="0" borderId="0" xfId="0" applyFont="1"/>
    <xf numFmtId="0" fontId="6" fillId="2" borderId="0" xfId="0" applyFont="1" applyFill="1" applyAlignment="1">
      <alignment horizontal="center"/>
    </xf>
    <xf numFmtId="10" fontId="8" fillId="0" borderId="0" xfId="0" applyNumberFormat="1" applyFont="1" applyFill="1" applyBorder="1"/>
    <xf numFmtId="0" fontId="5" fillId="0" borderId="0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17" fontId="6" fillId="2" borderId="0" xfId="0" applyNumberFormat="1" applyFont="1" applyFill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8" fontId="8" fillId="0" borderId="3" xfId="0" applyNumberFormat="1" applyFont="1" applyFill="1" applyBorder="1"/>
    <xf numFmtId="168" fontId="8" fillId="0" borderId="8" xfId="0" applyNumberFormat="1" applyFont="1" applyFill="1" applyBorder="1"/>
    <xf numFmtId="168" fontId="8" fillId="0" borderId="5" xfId="0" applyNumberFormat="1" applyFont="1" applyFill="1" applyBorder="1"/>
    <xf numFmtId="167" fontId="0" fillId="5" borderId="0" xfId="1" applyNumberFormat="1" applyFont="1" applyFill="1"/>
    <xf numFmtId="168" fontId="0" fillId="5" borderId="0" xfId="0" applyNumberFormat="1" applyFill="1" applyBorder="1"/>
    <xf numFmtId="0" fontId="0" fillId="0" borderId="0" xfId="0" applyBorder="1" applyAlignment="1">
      <alignment horizontal="center"/>
    </xf>
    <xf numFmtId="0" fontId="0" fillId="5" borderId="0" xfId="0" applyFill="1" applyBorder="1"/>
    <xf numFmtId="166" fontId="9" fillId="2" borderId="0" xfId="0" applyNumberFormat="1" applyFont="1" applyFill="1" applyBorder="1" applyAlignment="1">
      <alignment horizontal="center" vertical="center"/>
    </xf>
    <xf numFmtId="166" fontId="9" fillId="2" borderId="0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5" fillId="0" borderId="0" xfId="0" applyFont="1" applyBorder="1"/>
    <xf numFmtId="167" fontId="5" fillId="0" borderId="0" xfId="0" applyNumberFormat="1" applyFont="1" applyBorder="1"/>
    <xf numFmtId="0" fontId="0" fillId="0" borderId="0" xfId="0" applyFont="1" applyFill="1" applyAlignment="1">
      <alignment horizontal="left" indent="1"/>
    </xf>
    <xf numFmtId="0" fontId="0" fillId="0" borderId="0" xfId="0" applyFont="1" applyBorder="1"/>
    <xf numFmtId="0" fontId="6" fillId="2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166" fontId="10" fillId="2" borderId="0" xfId="0" applyNumberFormat="1" applyFont="1" applyFill="1" applyBorder="1" applyAlignment="1">
      <alignment horizontal="center"/>
    </xf>
    <xf numFmtId="0" fontId="0" fillId="0" borderId="10" xfId="0" applyBorder="1"/>
    <xf numFmtId="0" fontId="12" fillId="0" borderId="11" xfId="0" applyFont="1" applyBorder="1" applyAlignment="1">
      <alignment horizontal="center" vertical="center"/>
    </xf>
    <xf numFmtId="0" fontId="0" fillId="0" borderId="12" xfId="0" applyBorder="1"/>
    <xf numFmtId="0" fontId="0" fillId="5" borderId="0" xfId="0" applyFill="1"/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13" fillId="0" borderId="0" xfId="0" applyFont="1"/>
    <xf numFmtId="0" fontId="1" fillId="0" borderId="14" xfId="0" applyFont="1" applyBorder="1"/>
    <xf numFmtId="0" fontId="1" fillId="5" borderId="0" xfId="0" applyFont="1" applyFill="1"/>
    <xf numFmtId="0" fontId="1" fillId="0" borderId="0" xfId="0" applyFont="1"/>
    <xf numFmtId="0" fontId="0" fillId="0" borderId="13" xfId="0" applyBorder="1" applyAlignment="1">
      <alignment vertical="center"/>
    </xf>
    <xf numFmtId="0" fontId="15" fillId="6" borderId="15" xfId="2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5" borderId="0" xfId="0" applyFill="1" applyAlignment="1">
      <alignment vertical="center"/>
    </xf>
    <xf numFmtId="0" fontId="16" fillId="0" borderId="0" xfId="2" applyFont="1" applyFill="1" applyBorder="1"/>
    <xf numFmtId="0" fontId="5" fillId="0" borderId="16" xfId="0" applyFont="1" applyBorder="1"/>
    <xf numFmtId="0" fontId="0" fillId="0" borderId="0" xfId="0" applyAlignment="1">
      <alignment vertical="top" wrapText="1"/>
    </xf>
    <xf numFmtId="0" fontId="0" fillId="0" borderId="17" xfId="0" applyBorder="1"/>
    <xf numFmtId="0" fontId="0" fillId="0" borderId="16" xfId="0" applyBorder="1"/>
    <xf numFmtId="0" fontId="0" fillId="0" borderId="18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0432FF"/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learn.kenjiexplains.com/courses/finance-valuation-cou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877A-102C-F747-ACE7-27EEEDA8FDA2}">
  <dimension ref="B4:D17"/>
  <sheetViews>
    <sheetView showGridLines="0" tabSelected="1" workbookViewId="0">
      <selection activeCell="C24" sqref="C24"/>
    </sheetView>
  </sheetViews>
  <sheetFormatPr baseColWidth="10" defaultRowHeight="15" x14ac:dyDescent="0.2"/>
  <cols>
    <col min="1" max="1" width="10.83203125" style="51"/>
    <col min="2" max="2" width="8.5" style="51" customWidth="1"/>
    <col min="3" max="3" width="110.6640625" style="51" bestFit="1" customWidth="1"/>
    <col min="4" max="4" width="9.5" style="51" customWidth="1"/>
    <col min="5" max="16384" width="10.83203125" style="51"/>
  </cols>
  <sheetData>
    <row r="4" spans="2:4" ht="64" x14ac:dyDescent="0.2">
      <c r="B4" s="48"/>
      <c r="C4" s="49" t="s">
        <v>56</v>
      </c>
      <c r="D4" s="50"/>
    </row>
    <row r="5" spans="2:4" x14ac:dyDescent="0.2">
      <c r="B5" s="52"/>
      <c r="C5"/>
      <c r="D5" s="53"/>
    </row>
    <row r="6" spans="2:4" x14ac:dyDescent="0.2">
      <c r="B6" s="52"/>
      <c r="C6"/>
      <c r="D6" s="53"/>
    </row>
    <row r="7" spans="2:4" s="57" customFormat="1" ht="21" x14ac:dyDescent="0.25">
      <c r="B7" s="54"/>
      <c r="C7" s="55" t="s">
        <v>57</v>
      </c>
      <c r="D7" s="56"/>
    </row>
    <row r="8" spans="2:4" s="57" customFormat="1" ht="16" x14ac:dyDescent="0.2">
      <c r="B8" s="54"/>
      <c r="C8" s="58"/>
      <c r="D8" s="56"/>
    </row>
    <row r="9" spans="2:4" s="62" customFormat="1" ht="26" x14ac:dyDescent="0.2">
      <c r="B9" s="59"/>
      <c r="C9" s="60" t="s">
        <v>51</v>
      </c>
      <c r="D9" s="61"/>
    </row>
    <row r="10" spans="2:4" x14ac:dyDescent="0.2">
      <c r="B10" s="52"/>
      <c r="C10"/>
      <c r="D10" s="53"/>
    </row>
    <row r="11" spans="2:4" x14ac:dyDescent="0.2">
      <c r="B11" s="52"/>
      <c r="C11"/>
      <c r="D11" s="53"/>
    </row>
    <row r="12" spans="2:4" x14ac:dyDescent="0.2">
      <c r="B12" s="52"/>
      <c r="C12"/>
      <c r="D12" s="53"/>
    </row>
    <row r="13" spans="2:4" ht="19" x14ac:dyDescent="0.25">
      <c r="B13" s="52"/>
      <c r="C13" s="63" t="s">
        <v>52</v>
      </c>
      <c r="D13" s="53"/>
    </row>
    <row r="14" spans="2:4" x14ac:dyDescent="0.2">
      <c r="B14" s="52"/>
      <c r="C14" s="64" t="s">
        <v>53</v>
      </c>
      <c r="D14" s="53"/>
    </row>
    <row r="15" spans="2:4" x14ac:dyDescent="0.2">
      <c r="B15" s="52"/>
      <c r="C15" t="s">
        <v>54</v>
      </c>
      <c r="D15" s="53"/>
    </row>
    <row r="16" spans="2:4" ht="32" x14ac:dyDescent="0.2">
      <c r="B16" s="52"/>
      <c r="C16" s="65" t="s">
        <v>55</v>
      </c>
      <c r="D16" s="53"/>
    </row>
    <row r="17" spans="2:4" x14ac:dyDescent="0.2">
      <c r="B17" s="66"/>
      <c r="C17" s="67"/>
      <c r="D17" s="68"/>
    </row>
  </sheetData>
  <hyperlinks>
    <hyperlink ref="C9" r:id="rId1" xr:uid="{E9CA0AAD-1633-4F45-8005-A40FA6BDF121}"/>
    <hyperlink ref="C13" r:id="rId2" xr:uid="{D24E7604-4EAE-3C49-B5BC-0F54F90A51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9999-88EC-4BDE-82E3-4220A4AC3CE2}">
  <dimension ref="B2:M28"/>
  <sheetViews>
    <sheetView showGridLines="0" zoomScale="120" zoomScaleNormal="120" workbookViewId="0">
      <selection activeCell="C38" sqref="C38"/>
    </sheetView>
  </sheetViews>
  <sheetFormatPr baseColWidth="10" defaultColWidth="8.83203125" defaultRowHeight="15" x14ac:dyDescent="0.2"/>
  <cols>
    <col min="1" max="1" width="9.83203125" customWidth="1"/>
    <col min="2" max="2" width="22.1640625" bestFit="1" customWidth="1"/>
    <col min="3" max="3" width="10.1640625" customWidth="1"/>
    <col min="4" max="12" width="10.1640625" bestFit="1" customWidth="1"/>
    <col min="13" max="13" width="10.83203125" customWidth="1"/>
    <col min="14" max="14" width="10.1640625" bestFit="1" customWidth="1"/>
  </cols>
  <sheetData>
    <row r="2" spans="2:13" ht="16" x14ac:dyDescent="0.2">
      <c r="B2" s="18" t="s">
        <v>19</v>
      </c>
      <c r="C2" s="18"/>
      <c r="D2" s="18"/>
      <c r="E2" s="18"/>
      <c r="F2" s="18"/>
      <c r="G2" s="18"/>
      <c r="H2" s="18"/>
      <c r="I2" s="18"/>
      <c r="J2" s="19"/>
      <c r="K2" s="19"/>
      <c r="L2" s="19"/>
      <c r="M2" s="19"/>
    </row>
    <row r="3" spans="2:13" ht="34" customHeight="1" x14ac:dyDescent="0.2">
      <c r="B3" s="44" t="s">
        <v>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5" spans="2:13" x14ac:dyDescent="0.2">
      <c r="B5" s="43" t="s">
        <v>18</v>
      </c>
      <c r="C5" s="43"/>
    </row>
    <row r="6" spans="2:13" x14ac:dyDescent="0.2">
      <c r="B6" s="4" t="s">
        <v>43</v>
      </c>
      <c r="C6" s="28">
        <v>2.5000000000000001E-2</v>
      </c>
    </row>
    <row r="7" spans="2:13" x14ac:dyDescent="0.2">
      <c r="B7" s="10" t="s">
        <v>46</v>
      </c>
      <c r="C7" s="29">
        <v>0.11</v>
      </c>
    </row>
    <row r="8" spans="2:13" x14ac:dyDescent="0.2">
      <c r="B8" s="10" t="s">
        <v>45</v>
      </c>
      <c r="C8" s="29">
        <v>0.1</v>
      </c>
    </row>
    <row r="9" spans="2:13" x14ac:dyDescent="0.2">
      <c r="B9" s="5" t="s">
        <v>47</v>
      </c>
      <c r="C9" s="30">
        <v>5.5E-2</v>
      </c>
    </row>
    <row r="10" spans="2:13" x14ac:dyDescent="0.2">
      <c r="B10" s="6"/>
      <c r="C10" s="22"/>
    </row>
    <row r="11" spans="2:13" x14ac:dyDescent="0.2">
      <c r="B11" s="23" t="s">
        <v>20</v>
      </c>
      <c r="C11" s="24"/>
    </row>
    <row r="12" spans="2:13" x14ac:dyDescent="0.2">
      <c r="B12" s="6"/>
      <c r="C12" s="6"/>
    </row>
    <row r="13" spans="2:13" x14ac:dyDescent="0.2">
      <c r="B13" s="2"/>
      <c r="C13" s="46" t="s">
        <v>0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2:13" x14ac:dyDescent="0.2">
      <c r="B14" s="2"/>
      <c r="C14" s="2"/>
      <c r="D14" s="2">
        <f>C14+1</f>
        <v>1</v>
      </c>
      <c r="E14" s="2">
        <f t="shared" ref="E14:M14" si="0">D14+1</f>
        <v>2</v>
      </c>
      <c r="F14" s="2">
        <f t="shared" si="0"/>
        <v>3</v>
      </c>
      <c r="G14" s="2">
        <f t="shared" si="0"/>
        <v>4</v>
      </c>
      <c r="H14" s="2">
        <f t="shared" si="0"/>
        <v>5</v>
      </c>
      <c r="I14" s="2">
        <f t="shared" si="0"/>
        <v>6</v>
      </c>
      <c r="J14" s="2">
        <f t="shared" si="0"/>
        <v>7</v>
      </c>
      <c r="K14" s="2">
        <f t="shared" si="0"/>
        <v>8</v>
      </c>
      <c r="L14" s="2">
        <f t="shared" si="0"/>
        <v>9</v>
      </c>
      <c r="M14" s="2">
        <f t="shared" si="0"/>
        <v>10</v>
      </c>
    </row>
    <row r="15" spans="2:13" x14ac:dyDescent="0.2">
      <c r="B15" s="38" t="s">
        <v>44</v>
      </c>
      <c r="C15" s="38"/>
      <c r="D15" s="12"/>
      <c r="E15" s="7"/>
      <c r="F15" s="7"/>
      <c r="G15" s="7"/>
      <c r="H15" s="7"/>
      <c r="I15" s="7"/>
      <c r="J15" s="7"/>
      <c r="K15" s="7"/>
      <c r="L15" s="7"/>
      <c r="M15" s="7"/>
    </row>
    <row r="16" spans="2:13" s="37" customFormat="1" x14ac:dyDescent="0.2">
      <c r="B16" s="41" t="s">
        <v>38</v>
      </c>
      <c r="C16" s="38"/>
      <c r="D16" s="12">
        <v>55995</v>
      </c>
      <c r="E16" s="7"/>
      <c r="F16" s="7"/>
      <c r="G16" s="7"/>
      <c r="H16" s="7"/>
      <c r="I16" s="7"/>
      <c r="J16" s="7"/>
      <c r="K16" s="7"/>
      <c r="L16" s="7"/>
      <c r="M16" s="7"/>
    </row>
    <row r="17" spans="2:13" s="37" customFormat="1" x14ac:dyDescent="0.2">
      <c r="B17" s="15" t="s">
        <v>40</v>
      </c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 s="37" customFormat="1" x14ac:dyDescent="0.2">
      <c r="B18" s="42" t="s">
        <v>50</v>
      </c>
      <c r="C18" s="39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2:13" s="37" customFormat="1" x14ac:dyDescent="0.2">
      <c r="B19" s="41" t="s">
        <v>41</v>
      </c>
      <c r="C19" s="38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37" customFormat="1" x14ac:dyDescent="0.2">
      <c r="B20" s="41" t="s">
        <v>39</v>
      </c>
      <c r="C20" s="38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s="37" customFormat="1" x14ac:dyDescent="0.2">
      <c r="B21" s="41" t="s">
        <v>42</v>
      </c>
      <c r="C21" s="38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s="37" customFormat="1" x14ac:dyDescent="0.2">
      <c r="B22" s="15" t="s">
        <v>49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 x14ac:dyDescent="0.2">
      <c r="B23" s="13" t="s">
        <v>1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2:13" s="37" customFormat="1" x14ac:dyDescent="0.2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s="37" customFormat="1" x14ac:dyDescent="0.2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s="37" customFormat="1" x14ac:dyDescent="0.2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2:13" s="37" customFormat="1" x14ac:dyDescent="0.2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2:13" s="37" customFormat="1" x14ac:dyDescent="0.2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</sheetData>
  <mergeCells count="3">
    <mergeCell ref="B5:C5"/>
    <mergeCell ref="B3:M3"/>
    <mergeCell ref="C13:M13"/>
  </mergeCells>
  <dataValidations count="1">
    <dataValidation type="decimal" allowBlank="1" showInputMessage="1" showErrorMessage="1" sqref="C6" xr:uid="{2CE7169C-C1FA-4CD4-8790-13D832BAFB17}">
      <formula1>0</formula1>
      <formula2>0.05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CF3-7642-4875-95B9-F04AA5C3C808}">
  <dimension ref="B2:J19"/>
  <sheetViews>
    <sheetView showGridLines="0" zoomScale="120" zoomScaleNormal="120" workbookViewId="0"/>
  </sheetViews>
  <sheetFormatPr baseColWidth="10" defaultColWidth="8.83203125" defaultRowHeight="15" x14ac:dyDescent="0.2"/>
  <cols>
    <col min="2" max="2" width="13.1640625" bestFit="1" customWidth="1"/>
    <col min="3" max="3" width="11.33203125" bestFit="1" customWidth="1"/>
    <col min="4" max="4" width="8.6640625" bestFit="1" customWidth="1"/>
    <col min="5" max="5" width="11.83203125" bestFit="1" customWidth="1"/>
    <col min="6" max="6" width="12.6640625" bestFit="1" customWidth="1"/>
    <col min="10" max="10" width="8.83203125" customWidth="1"/>
  </cols>
  <sheetData>
    <row r="2" spans="2:10" ht="16" x14ac:dyDescent="0.2">
      <c r="B2" s="18" t="s">
        <v>29</v>
      </c>
      <c r="C2" s="17"/>
      <c r="D2" s="17"/>
      <c r="E2" s="17"/>
      <c r="F2" s="17"/>
      <c r="G2" s="17"/>
      <c r="H2" s="17"/>
      <c r="I2" s="17"/>
      <c r="J2" s="17"/>
    </row>
    <row r="3" spans="2:10" ht="16" x14ac:dyDescent="0.2">
      <c r="B3" s="20" t="s">
        <v>21</v>
      </c>
    </row>
    <row r="5" spans="2:10" x14ac:dyDescent="0.2">
      <c r="B5" s="3" t="s">
        <v>17</v>
      </c>
      <c r="C5" s="3" t="s">
        <v>11</v>
      </c>
      <c r="D5" s="3" t="s">
        <v>12</v>
      </c>
      <c r="E5" s="3" t="s">
        <v>2</v>
      </c>
      <c r="F5" s="3" t="s">
        <v>26</v>
      </c>
      <c r="H5" s="47" t="s">
        <v>27</v>
      </c>
      <c r="I5" s="47"/>
      <c r="J5" s="47"/>
    </row>
    <row r="6" spans="2:10" x14ac:dyDescent="0.2">
      <c r="B6" t="s">
        <v>16</v>
      </c>
      <c r="C6" s="7">
        <v>928221.03910923121</v>
      </c>
      <c r="D6" s="7">
        <v>371488</v>
      </c>
      <c r="E6" s="8">
        <f>C6-D6</f>
        <v>556733.03910923121</v>
      </c>
      <c r="F6" s="9">
        <f>E6/C6</f>
        <v>0.59978498186541962</v>
      </c>
      <c r="H6" s="35" t="s">
        <v>31</v>
      </c>
      <c r="I6" s="35" t="s">
        <v>32</v>
      </c>
      <c r="J6" s="35" t="s">
        <v>17</v>
      </c>
    </row>
    <row r="7" spans="2:10" x14ac:dyDescent="0.2">
      <c r="B7" t="s">
        <v>9</v>
      </c>
      <c r="C7" s="7">
        <v>710961.16420614393</v>
      </c>
      <c r="D7" s="7">
        <v>641971.48397088423</v>
      </c>
      <c r="E7" s="8">
        <f t="shared" ref="E7:E17" si="0">C7-D7</f>
        <v>68989.680235259701</v>
      </c>
      <c r="F7" s="9">
        <f t="shared" ref="F7:F17" si="1">E7/C7</f>
        <v>9.703719936980422E-2</v>
      </c>
      <c r="H7" s="33" cm="1">
        <f t="array" ref="H7:H11">_xlfn.SEQUENCE(5)</f>
        <v>1</v>
      </c>
      <c r="I7" s="32"/>
      <c r="J7" s="34"/>
    </row>
    <row r="8" spans="2:10" x14ac:dyDescent="0.2">
      <c r="B8" t="s">
        <v>3</v>
      </c>
      <c r="C8" s="7">
        <v>464919.49454723072</v>
      </c>
      <c r="D8" s="7">
        <v>188254.89367011236</v>
      </c>
      <c r="E8" s="8">
        <f t="shared" si="0"/>
        <v>276664.60087711836</v>
      </c>
      <c r="F8" s="9">
        <f t="shared" si="1"/>
        <v>0.59508066261354042</v>
      </c>
      <c r="H8" s="33">
        <v>2</v>
      </c>
      <c r="I8" s="32"/>
      <c r="J8" s="34"/>
    </row>
    <row r="9" spans="2:10" x14ac:dyDescent="0.2">
      <c r="B9" t="s">
        <v>5</v>
      </c>
      <c r="C9" s="7">
        <v>654490.73178517609</v>
      </c>
      <c r="D9" s="7">
        <v>331570.26180720341</v>
      </c>
      <c r="E9" s="8">
        <f t="shared" si="0"/>
        <v>322920.46997797268</v>
      </c>
      <c r="F9" s="9">
        <f t="shared" si="1"/>
        <v>0.49339196767107935</v>
      </c>
      <c r="H9" s="33">
        <v>3</v>
      </c>
      <c r="I9" s="32"/>
      <c r="J9" s="34"/>
    </row>
    <row r="10" spans="2:10" x14ac:dyDescent="0.2">
      <c r="B10" t="s">
        <v>4</v>
      </c>
      <c r="C10" s="7">
        <v>606331.70080129837</v>
      </c>
      <c r="D10" s="7">
        <v>395368.37020345603</v>
      </c>
      <c r="E10" s="8">
        <f t="shared" si="0"/>
        <v>210963.33059784235</v>
      </c>
      <c r="F10" s="9">
        <f t="shared" si="1"/>
        <v>0.34793386247006963</v>
      </c>
      <c r="H10" s="33">
        <v>4</v>
      </c>
      <c r="I10" s="32"/>
      <c r="J10" s="34"/>
    </row>
    <row r="11" spans="2:10" x14ac:dyDescent="0.2">
      <c r="B11" t="s">
        <v>6</v>
      </c>
      <c r="C11" s="7">
        <v>956480.40389837697</v>
      </c>
      <c r="D11" s="7">
        <v>737076.41459250427</v>
      </c>
      <c r="E11" s="8">
        <f t="shared" si="0"/>
        <v>219403.9893058727</v>
      </c>
      <c r="F11" s="9">
        <f t="shared" si="1"/>
        <v>0.22938681065669139</v>
      </c>
      <c r="H11" s="33">
        <v>5</v>
      </c>
      <c r="I11" s="32"/>
      <c r="J11" s="34"/>
    </row>
    <row r="12" spans="2:10" x14ac:dyDescent="0.2">
      <c r="B12" t="s">
        <v>7</v>
      </c>
      <c r="C12" s="7">
        <v>307894.79200595815</v>
      </c>
      <c r="D12" s="7">
        <v>188970</v>
      </c>
      <c r="E12" s="8">
        <f t="shared" si="0"/>
        <v>118924.79200595815</v>
      </c>
      <c r="F12" s="9">
        <f t="shared" si="1"/>
        <v>0.38625139201333686</v>
      </c>
    </row>
    <row r="13" spans="2:10" x14ac:dyDescent="0.2">
      <c r="B13" t="s">
        <v>8</v>
      </c>
      <c r="C13" s="7">
        <v>277939</v>
      </c>
      <c r="D13" s="7">
        <v>112880</v>
      </c>
      <c r="E13" s="8">
        <f t="shared" si="0"/>
        <v>165059</v>
      </c>
      <c r="F13" s="9">
        <f t="shared" si="1"/>
        <v>0.5938677191757904</v>
      </c>
      <c r="H13" s="47" t="s">
        <v>28</v>
      </c>
      <c r="I13" s="47"/>
      <c r="J13" s="47"/>
    </row>
    <row r="14" spans="2:10" x14ac:dyDescent="0.2">
      <c r="B14" t="s">
        <v>10</v>
      </c>
      <c r="C14" s="7">
        <v>443867.62060388428</v>
      </c>
      <c r="D14" s="7">
        <v>268369.34836526302</v>
      </c>
      <c r="E14" s="8">
        <f t="shared" si="0"/>
        <v>175498.27223862126</v>
      </c>
      <c r="F14" s="9">
        <f t="shared" si="1"/>
        <v>0.39538426344290423</v>
      </c>
      <c r="H14" s="36" t="s">
        <v>31</v>
      </c>
      <c r="I14" s="36" t="s">
        <v>32</v>
      </c>
      <c r="J14" s="36" t="s">
        <v>17</v>
      </c>
    </row>
    <row r="15" spans="2:10" x14ac:dyDescent="0.2">
      <c r="B15" t="s">
        <v>13</v>
      </c>
      <c r="C15" s="7">
        <v>146516.05366568686</v>
      </c>
      <c r="D15" s="7">
        <v>85987</v>
      </c>
      <c r="E15" s="8">
        <f t="shared" si="0"/>
        <v>60529.053665686864</v>
      </c>
      <c r="F15" s="9">
        <f t="shared" si="1"/>
        <v>0.41312233131666981</v>
      </c>
      <c r="H15" s="33" cm="1">
        <f t="array" ref="H15:H19">_xlfn.SEQUENCE(5)</f>
        <v>1</v>
      </c>
      <c r="I15" s="32"/>
      <c r="J15" s="34"/>
    </row>
    <row r="16" spans="2:10" x14ac:dyDescent="0.2">
      <c r="B16" t="s">
        <v>14</v>
      </c>
      <c r="C16" s="7">
        <v>468784.31852435984</v>
      </c>
      <c r="D16" s="7">
        <v>414121.48049809661</v>
      </c>
      <c r="E16" s="8">
        <f t="shared" si="0"/>
        <v>54662.838026263227</v>
      </c>
      <c r="F16" s="9">
        <f t="shared" si="1"/>
        <v>0.11660551743354175</v>
      </c>
      <c r="H16" s="33">
        <v>2</v>
      </c>
      <c r="I16" s="32"/>
      <c r="J16" s="34"/>
    </row>
    <row r="17" spans="2:10" x14ac:dyDescent="0.2">
      <c r="B17" t="s">
        <v>15</v>
      </c>
      <c r="C17" s="7">
        <v>716204.3100096666</v>
      </c>
      <c r="D17" s="7">
        <v>329969.37696431158</v>
      </c>
      <c r="E17" s="8">
        <f t="shared" si="0"/>
        <v>386234.93304535502</v>
      </c>
      <c r="F17" s="9">
        <f t="shared" si="1"/>
        <v>0.53928038081778928</v>
      </c>
      <c r="H17" s="33">
        <v>3</v>
      </c>
      <c r="I17" s="32"/>
      <c r="J17" s="34"/>
    </row>
    <row r="18" spans="2:10" x14ac:dyDescent="0.2">
      <c r="H18" s="33">
        <v>4</v>
      </c>
      <c r="I18" s="32"/>
      <c r="J18" s="34"/>
    </row>
    <row r="19" spans="2:10" x14ac:dyDescent="0.2">
      <c r="H19" s="33">
        <v>5</v>
      </c>
      <c r="I19" s="32"/>
      <c r="J19" s="34"/>
    </row>
  </sheetData>
  <mergeCells count="2">
    <mergeCell ref="H13:J13"/>
    <mergeCell ref="H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9D4B-0F34-48CA-A39E-E1E3B929C72D}">
  <dimension ref="B2:Q10"/>
  <sheetViews>
    <sheetView showGridLines="0" zoomScale="120" zoomScaleNormal="120" workbookViewId="0">
      <selection activeCell="B3" sqref="B3"/>
    </sheetView>
  </sheetViews>
  <sheetFormatPr baseColWidth="10" defaultColWidth="8.83203125" defaultRowHeight="15" x14ac:dyDescent="0.2"/>
  <cols>
    <col min="2" max="2" width="15.33203125" customWidth="1"/>
    <col min="3" max="3" width="14" bestFit="1" customWidth="1"/>
    <col min="4" max="4" width="13.6640625" bestFit="1" customWidth="1"/>
    <col min="5" max="5" width="4" customWidth="1"/>
    <col min="6" max="14" width="9.6640625" bestFit="1" customWidth="1"/>
    <col min="15" max="17" width="10.83203125" bestFit="1" customWidth="1"/>
  </cols>
  <sheetData>
    <row r="2" spans="2:17" ht="16" x14ac:dyDescent="0.2">
      <c r="B2" s="18" t="s">
        <v>30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x14ac:dyDescent="0.2">
      <c r="B3" t="s">
        <v>33</v>
      </c>
      <c r="F3" s="1"/>
      <c r="G3" s="1"/>
      <c r="H3" s="1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F4" s="1"/>
      <c r="G4" s="1"/>
      <c r="H4" s="1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2" t="s">
        <v>34</v>
      </c>
      <c r="C5" s="21" t="s">
        <v>22</v>
      </c>
      <c r="D5" s="21" t="s">
        <v>35</v>
      </c>
      <c r="F5" s="25">
        <v>44562</v>
      </c>
      <c r="G5" s="25">
        <f>EDATE(F5,1)</f>
        <v>44593</v>
      </c>
      <c r="H5" s="25">
        <f t="shared" ref="H5:Q5" si="0">EDATE(G5,1)</f>
        <v>44621</v>
      </c>
      <c r="I5" s="25">
        <f t="shared" si="0"/>
        <v>44652</v>
      </c>
      <c r="J5" s="25">
        <f t="shared" si="0"/>
        <v>44682</v>
      </c>
      <c r="K5" s="25">
        <f t="shared" si="0"/>
        <v>44713</v>
      </c>
      <c r="L5" s="25">
        <f t="shared" si="0"/>
        <v>44743</v>
      </c>
      <c r="M5" s="25">
        <f t="shared" si="0"/>
        <v>44774</v>
      </c>
      <c r="N5" s="25">
        <f t="shared" si="0"/>
        <v>44805</v>
      </c>
      <c r="O5" s="25">
        <f t="shared" si="0"/>
        <v>44835</v>
      </c>
      <c r="P5" s="25">
        <f t="shared" si="0"/>
        <v>44866</v>
      </c>
      <c r="Q5" s="25">
        <f t="shared" si="0"/>
        <v>44896</v>
      </c>
    </row>
    <row r="6" spans="2:17" x14ac:dyDescent="0.2">
      <c r="B6" t="s">
        <v>23</v>
      </c>
      <c r="C6" s="26">
        <v>5000</v>
      </c>
      <c r="D6" s="27">
        <v>44635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2:17" x14ac:dyDescent="0.2">
      <c r="B7" t="s">
        <v>36</v>
      </c>
      <c r="C7" s="26">
        <v>7000</v>
      </c>
      <c r="D7" s="27">
        <v>44729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2:17" x14ac:dyDescent="0.2">
      <c r="B8" t="s">
        <v>37</v>
      </c>
      <c r="C8" s="26">
        <v>5000</v>
      </c>
      <c r="D8" s="27">
        <v>44597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2:17" x14ac:dyDescent="0.2">
      <c r="B9" t="s">
        <v>24</v>
      </c>
      <c r="C9" s="26">
        <v>4000</v>
      </c>
      <c r="D9" s="27">
        <v>44798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2:17" x14ac:dyDescent="0.2">
      <c r="B10" t="s">
        <v>25</v>
      </c>
      <c r="C10" s="26">
        <v>3500</v>
      </c>
      <c r="D10" s="27">
        <v>44579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Microsoft Office User</cp:lastModifiedBy>
  <dcterms:created xsi:type="dcterms:W3CDTF">2022-04-04T14:37:52Z</dcterms:created>
  <dcterms:modified xsi:type="dcterms:W3CDTF">2022-04-08T10:59:04Z</dcterms:modified>
</cp:coreProperties>
</file>