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/Documents/runtime-EclipseApplication/temp/holistic/context-max/execution-20250714-184746-deep-max-333-holistic/"/>
    </mc:Choice>
  </mc:AlternateContent>
  <xr:revisionPtr revIDLastSave="0" documentId="13_ncr:1_{67F09EDC-625B-004D-9D75-2DAD8509AF9C}" xr6:coauthVersionLast="47" xr6:coauthVersionMax="47" xr10:uidLastSave="{00000000-0000-0000-0000-000000000000}"/>
  <bookViews>
    <workbookView xWindow="1160" yWindow="500" windowWidth="27640" windowHeight="17500" xr2:uid="{C0BBE0AA-B850-3244-89C7-DCB8F9631DA1}"/>
  </bookViews>
  <sheets>
    <sheet name="Sheet1" sheetId="1" r:id="rId1"/>
  </sheets>
  <definedNames>
    <definedName name="classes" localSheetId="0">Sheet1!$B$13:$I$56</definedName>
    <definedName name="classes_1" localSheetId="0">Sheet1!$B$13:$G$56</definedName>
    <definedName name="classes_10" localSheetId="0">Sheet1!$B$13:$J$56</definedName>
    <definedName name="classes_100" localSheetId="0">Sheet1!$B$13:$I$56</definedName>
    <definedName name="classes_101" localSheetId="0">Sheet1!$B$13:$G$56</definedName>
    <definedName name="classes_102" localSheetId="0">Sheet1!$B$13:$J$56</definedName>
    <definedName name="classes_103" localSheetId="0">Sheet1!$B$13:$J$56</definedName>
    <definedName name="classes_104" localSheetId="0">Sheet1!$B$13:$J$56</definedName>
    <definedName name="classes_105" localSheetId="0">Sheet1!$B$13:$J$56</definedName>
    <definedName name="classes_106" localSheetId="0">Sheet1!$B$13:$G$56</definedName>
    <definedName name="classes_107" localSheetId="0">Sheet1!$B$13:$J$56</definedName>
    <definedName name="classes_108" localSheetId="0">Sheet1!$B$13:$J$56</definedName>
    <definedName name="classes_109" localSheetId="0">Sheet1!$B$13:$J$56</definedName>
    <definedName name="classes_11" localSheetId="0">Sheet1!$B$13:$J$56</definedName>
    <definedName name="classes_110" localSheetId="0">Sheet1!$B$13:$I$56</definedName>
    <definedName name="classes_111" localSheetId="0">Sheet1!$B$13:$J$56</definedName>
    <definedName name="classes_112" localSheetId="0">Sheet1!$B$13:$J$56</definedName>
    <definedName name="classes_113" localSheetId="0">Sheet1!$B$13:$J$56</definedName>
    <definedName name="classes_114" localSheetId="0">Sheet1!$B$13:$J$56</definedName>
    <definedName name="classes_115" localSheetId="0">Sheet1!$B$13:$J$56</definedName>
    <definedName name="classes_116" localSheetId="0">Sheet1!$B$13:$J$56</definedName>
    <definedName name="classes_117" localSheetId="0">Sheet1!$B$13:$I$56</definedName>
    <definedName name="classes_118" localSheetId="0">Sheet1!$B$13:$G$56</definedName>
    <definedName name="classes_119" localSheetId="0">Sheet1!$B$13:$J$56</definedName>
    <definedName name="classes_12" localSheetId="0">Sheet1!$B$13:$J$56</definedName>
    <definedName name="classes_120" localSheetId="0">Sheet1!$B$13:$J$56</definedName>
    <definedName name="classes_121" localSheetId="0">Sheet1!$B$13:$J$56</definedName>
    <definedName name="classes_122" localSheetId="0">Sheet1!$B$13:$J$56</definedName>
    <definedName name="classes_123" localSheetId="0">Sheet1!$B$13:$J$56</definedName>
    <definedName name="classes_124" localSheetId="0">Sheet1!$B$13:$J$56</definedName>
    <definedName name="classes_125" localSheetId="0">Sheet1!$B$13:$J$56</definedName>
    <definedName name="classes_126" localSheetId="0">Sheet1!$B$13:$J$56</definedName>
    <definedName name="classes_127" localSheetId="0">Sheet1!$B$13:$J$56</definedName>
    <definedName name="classes_13" localSheetId="0">Sheet1!$B$58:$J$58</definedName>
    <definedName name="classes_14" localSheetId="0">Sheet1!$B$58:$J$58</definedName>
    <definedName name="classes_15" localSheetId="0">Sheet1!$B$58:$J$58</definedName>
    <definedName name="classes_16" localSheetId="0">Sheet1!$B$58:$J$58</definedName>
    <definedName name="classes_17" localSheetId="0">Sheet1!$B$58:$J$58</definedName>
    <definedName name="classes_18" localSheetId="0">Sheet1!$B$58:$J$58</definedName>
    <definedName name="classes_19" localSheetId="0">Sheet1!$B$58:$J$58</definedName>
    <definedName name="classes_2" localSheetId="0">Sheet1!$B$13:$J$56</definedName>
    <definedName name="classes_20" localSheetId="0">Sheet1!$B$58:$J$58</definedName>
    <definedName name="classes_21" localSheetId="0">Sheet1!$B$58:$G$58</definedName>
    <definedName name="classes_22" localSheetId="0">Sheet1!$B$58:$J$58</definedName>
    <definedName name="classes_23" localSheetId="0">Sheet1!$B$58:$I$58</definedName>
    <definedName name="classes_24" localSheetId="0">Sheet1!$B$58:$J$58</definedName>
    <definedName name="classes_25" localSheetId="0">Sheet1!$B$58:$J$58</definedName>
    <definedName name="classes_26" localSheetId="0">Sheet1!$B$70:$J$113</definedName>
    <definedName name="classes_27" localSheetId="0">Sheet1!$B$70:$J$113</definedName>
    <definedName name="classes_28" localSheetId="0">Sheet1!$B$70:$I$113</definedName>
    <definedName name="classes_29" localSheetId="0">Sheet1!$B$70:$J$113</definedName>
    <definedName name="classes_3" localSheetId="0">Sheet1!$B$13:$J$56</definedName>
    <definedName name="classes_30" localSheetId="0">Sheet1!$B$70:$G$113</definedName>
    <definedName name="classes_31" localSheetId="0">Sheet1!$B$70:$J$113</definedName>
    <definedName name="classes_32" localSheetId="0">Sheet1!$B$70:$J$113</definedName>
    <definedName name="classes_33" localSheetId="0">Sheet1!$B$70:$J$113</definedName>
    <definedName name="classes_34" localSheetId="0">Sheet1!$B$70:$J$113</definedName>
    <definedName name="classes_35" localSheetId="0">Sheet1!$B$70:$J$113</definedName>
    <definedName name="classes_36" localSheetId="0">Sheet1!$B$70:$J$113</definedName>
    <definedName name="classes_37" localSheetId="0">Sheet1!$B$70:$J$113</definedName>
    <definedName name="classes_38" localSheetId="0">Sheet1!$B$70:$J$113</definedName>
    <definedName name="classes_39" localSheetId="0">Sheet1!$B$125:$J$168</definedName>
    <definedName name="classes_4" localSheetId="0">Sheet1!$B$13:$J$56</definedName>
    <definedName name="classes_40" localSheetId="0">Sheet1!$B$125:$J$168</definedName>
    <definedName name="classes_41" localSheetId="0">Sheet1!$B$125:$I$168</definedName>
    <definedName name="classes_42" localSheetId="0">Sheet1!$B$125:$J$168</definedName>
    <definedName name="classes_43" localSheetId="0">Sheet1!$B$125:$G$168</definedName>
    <definedName name="classes_44" localSheetId="0">Sheet1!$B$125:$J$168</definedName>
    <definedName name="classes_45" localSheetId="0">Sheet1!$B$125:$J$168</definedName>
    <definedName name="classes_46" localSheetId="0">Sheet1!$B$125:$J$168</definedName>
    <definedName name="classes_47" localSheetId="0">Sheet1!$B$125:$J$168</definedName>
    <definedName name="classes_48" localSheetId="0">Sheet1!$B$125:$J$168</definedName>
    <definedName name="classes_49" localSheetId="0">Sheet1!$B$125:$J$168</definedName>
    <definedName name="classes_5" localSheetId="0">Sheet1!$B$13:$J$56</definedName>
    <definedName name="classes_50" localSheetId="0">Sheet1!$B$125:$J$168</definedName>
    <definedName name="classes_51" localSheetId="0">Sheet1!$B$125:$J$168</definedName>
    <definedName name="classes_52" localSheetId="0">Sheet1!$B$13:$J$56</definedName>
    <definedName name="classes_53" localSheetId="0">Sheet1!$B$13:$J$56</definedName>
    <definedName name="classes_54" localSheetId="0">Sheet1!$B$13:$J$56</definedName>
    <definedName name="classes_55" localSheetId="0">Sheet1!$B$13:$J$56</definedName>
    <definedName name="classes_56" localSheetId="0">Sheet1!$B$13:$I$56</definedName>
    <definedName name="classes_57" localSheetId="0">Sheet1!$B$13:$J$56</definedName>
    <definedName name="classes_58" localSheetId="0">Sheet1!$B$13:$G$56</definedName>
    <definedName name="classes_59" localSheetId="0">Sheet1!$B$13:$J$56</definedName>
    <definedName name="classes_6" localSheetId="0">Sheet1!$B$13:$J$56</definedName>
    <definedName name="classes_60" localSheetId="0">Sheet1!$B$13:$J$56</definedName>
    <definedName name="classes_61" localSheetId="0">Sheet1!$B$13:$J$56</definedName>
    <definedName name="classes_62" localSheetId="0">Sheet1!$B$13:$J$56</definedName>
    <definedName name="classes_63" localSheetId="0">Sheet1!$B$13:$J$56</definedName>
    <definedName name="classes_64" localSheetId="0">Sheet1!$B$13:$J$56</definedName>
    <definedName name="classes_65" localSheetId="0">Sheet1!$B$13:$I$56</definedName>
    <definedName name="classes_66" localSheetId="0">Sheet1!$B$13:$J$56</definedName>
    <definedName name="classes_67" localSheetId="0">Sheet1!$B$13:$J$56</definedName>
    <definedName name="classes_68" localSheetId="0">Sheet1!$B$13:$J$56</definedName>
    <definedName name="classes_69" localSheetId="0">Sheet1!$B$13:$J$56</definedName>
    <definedName name="classes_7" localSheetId="0">Sheet1!$B$13:$J$56</definedName>
    <definedName name="classes_70" localSheetId="0">Sheet1!$B$13:$J$56</definedName>
    <definedName name="classes_71" localSheetId="0">Sheet1!$B$13:$J$56</definedName>
    <definedName name="classes_72" localSheetId="0">Sheet1!$B$13:$J$56</definedName>
    <definedName name="classes_73" localSheetId="0">Sheet1!$B$13:$G$56</definedName>
    <definedName name="classes_74" localSheetId="0">Sheet1!$B$13:$J$56</definedName>
    <definedName name="classes_75" localSheetId="0">Sheet1!$B$13:$J$56</definedName>
    <definedName name="classes_76" localSheetId="0">Sheet1!$B$13:$J$56</definedName>
    <definedName name="classes_77" localSheetId="0">Sheet1!$B$13:$J$56</definedName>
    <definedName name="classes_78" localSheetId="0">Sheet1!$B$13:$J$56</definedName>
    <definedName name="classes_79" localSheetId="0">Sheet1!$B$13:$J$56</definedName>
    <definedName name="classes_8" localSheetId="0">Sheet1!$B$13:$J$56</definedName>
    <definedName name="classes_80" localSheetId="0">Sheet1!$B$13:$J$56</definedName>
    <definedName name="classes_81" localSheetId="0">Sheet1!$B$13:$I$56</definedName>
    <definedName name="classes_82" localSheetId="0">Sheet1!$B$13:$J$56</definedName>
    <definedName name="classes_83" localSheetId="0">Sheet1!$B$13:$J$56</definedName>
    <definedName name="classes_84" localSheetId="0">Sheet1!$B$13:$G$56</definedName>
    <definedName name="classes_85" localSheetId="0">Sheet1!$B$13:$J$56</definedName>
    <definedName name="classes_86" localSheetId="0">Sheet1!$B$13:$J$56</definedName>
    <definedName name="classes_87" localSheetId="0">Sheet1!$B$13:$J$56</definedName>
    <definedName name="classes_88" localSheetId="0">Sheet1!$B$13:$J$56</definedName>
    <definedName name="classes_89" localSheetId="0">Sheet1!$B$13:$J$56</definedName>
    <definedName name="classes_9" localSheetId="0">Sheet1!$B$13:$J$56</definedName>
    <definedName name="classes_90" localSheetId="0">Sheet1!$B$13:$J$56</definedName>
    <definedName name="classes_91" localSheetId="0">Sheet1!$B$13:$J$56</definedName>
    <definedName name="classes_92" localSheetId="0">Sheet1!$B$13:$I$56</definedName>
    <definedName name="classes_93" localSheetId="0">Sheet1!$B$13:$G$56</definedName>
    <definedName name="classes_94" localSheetId="0">Sheet1!$B$13:$J$56</definedName>
    <definedName name="classes_95" localSheetId="0">Sheet1!$B$13:$J$56</definedName>
    <definedName name="classes_96" localSheetId="0">Sheet1!$B$13:$J$56</definedName>
    <definedName name="classes_97" localSheetId="0">Sheet1!$B$13:$J$56</definedName>
    <definedName name="classes_98" localSheetId="0">Sheet1!$B$13:$J$56</definedName>
    <definedName name="classes_99" localSheetId="0">Sheet1!$B$13:$J$56</definedName>
    <definedName name="methods" localSheetId="0">Sheet1!$B$14:$N$164</definedName>
    <definedName name="methods_1" localSheetId="0">Sheet1!$B$14:$N$164</definedName>
    <definedName name="summary" localSheetId="0">Sheet1!$B$14:$N$164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13" i="1"/>
  <c r="F8" i="1"/>
  <c r="F7" i="1"/>
  <c r="Q22" i="1"/>
  <c r="R22" i="1" s="1"/>
  <c r="G7" i="1" s="1"/>
  <c r="U25" i="1"/>
  <c r="V25" i="1" s="1"/>
  <c r="R7" i="1" s="1"/>
  <c r="U24" i="1"/>
  <c r="V24" i="1" s="1"/>
  <c r="Q7" i="1" s="1"/>
  <c r="U23" i="1"/>
  <c r="V23" i="1" s="1"/>
  <c r="P7" i="1" s="1"/>
  <c r="U22" i="1"/>
  <c r="V22" i="1" s="1"/>
  <c r="O7" i="1" s="1"/>
  <c r="S25" i="1"/>
  <c r="T25" i="1" s="1"/>
  <c r="N7" i="1" s="1"/>
  <c r="S24" i="1"/>
  <c r="T24" i="1" s="1"/>
  <c r="M7" i="1" s="1"/>
  <c r="S23" i="1"/>
  <c r="T23" i="1" s="1"/>
  <c r="L7" i="1" s="1"/>
  <c r="S22" i="1"/>
  <c r="T22" i="1" s="1"/>
  <c r="K7" i="1" s="1"/>
  <c r="Q25" i="1"/>
  <c r="R25" i="1" s="1"/>
  <c r="J7" i="1" s="1"/>
  <c r="Q24" i="1"/>
  <c r="R24" i="1" s="1"/>
  <c r="I7" i="1" s="1"/>
  <c r="Q23" i="1"/>
  <c r="R23" i="1" s="1"/>
  <c r="H7" i="1" s="1"/>
  <c r="U34" i="1" l="1"/>
  <c r="V34" i="1" s="1"/>
  <c r="R8" i="1" s="1"/>
  <c r="Q34" i="1"/>
  <c r="R34" i="1" s="1"/>
  <c r="J8" i="1" s="1"/>
  <c r="S34" i="1"/>
  <c r="T34" i="1" s="1"/>
  <c r="N8" i="1" s="1"/>
  <c r="Q32" i="1"/>
  <c r="R32" i="1" s="1"/>
  <c r="H8" i="1" s="1"/>
  <c r="Q33" i="1"/>
  <c r="R33" i="1" s="1"/>
  <c r="I8" i="1" s="1"/>
  <c r="Q31" i="1"/>
  <c r="R31" i="1" s="1"/>
  <c r="G8" i="1" s="1"/>
  <c r="S32" i="1"/>
  <c r="T32" i="1" s="1"/>
  <c r="L8" i="1" s="1"/>
  <c r="U33" i="1"/>
  <c r="V33" i="1" s="1"/>
  <c r="Q8" i="1" s="1"/>
  <c r="U32" i="1"/>
  <c r="V32" i="1" s="1"/>
  <c r="P8" i="1" s="1"/>
  <c r="S33" i="1"/>
  <c r="T33" i="1" s="1"/>
  <c r="M8" i="1" s="1"/>
  <c r="U31" i="1"/>
  <c r="V31" i="1" s="1"/>
  <c r="O8" i="1" s="1"/>
  <c r="S31" i="1"/>
  <c r="T31" i="1" s="1"/>
  <c r="K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E70E19-E740-4B4D-9E6A-F67F343CABC8}" name="classes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3CFC9491-8586-5E43-A38E-E6797DE61E81}" name="classes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" xr16:uid="{8C14EA48-ED74-BA48-A14A-2E7D436DE3F9}" name="classes10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8CE861F0-DF59-8448-998B-0E752C14D06A}" name="classes10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15F0D0C9-E02C-5440-A7D6-E9015C244CF6}" name="classes101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9AFE4578-00BE-7F49-ADAF-11650369EF91}" name="classes10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76BE38DC-2D2E-1245-8C09-2B67C7BD1856}" name="classes10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xr16:uid="{44DA445B-426D-9249-9C3F-2479745AD452}" name="classes103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xr16:uid="{BB4B5AE8-B521-0847-B6A3-AC768DB4E48E}" name="classes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xr16:uid="{03F87307-6874-434B-8C55-5482C876C8D6}" name="classes110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1" xr16:uid="{3149C66C-F732-9F4D-8FE6-E25DC0F58F7A}" name="classes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xr16:uid="{22B15656-66FA-B445-B68A-2046C57F0DC3}" name="classes1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xr16:uid="{78A77BE8-9874-2D46-BEC8-CB508887543F}" name="classes1112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xr16:uid="{71A281DD-550E-F34B-BB7E-60E8A6E9743F}" name="classes1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xr16:uid="{1E5AB4FC-5F5D-5345-88C0-B027F240503F}" name="classes113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6" xr16:uid="{97AB8C06-2322-8341-8D3D-61D7E54015B8}" name="classes114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7" xr16:uid="{81D3AC95-1365-724E-9A08-FF7D0B976114}" name="classes115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8" xr16:uid="{A28987AC-67F9-D94C-BE4F-908F9BBD4EFA}" name="classes116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9" xr16:uid="{86B20627-F026-7A4D-8499-09118A77DCBA}" name="classes117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0" xr16:uid="{36FC2E82-2EFE-0241-B7DF-695305713150}" name="classes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1" xr16:uid="{CCB69EBE-496F-944B-84D2-801F9F898A26}" name="classes12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xr16:uid="{FA20638A-69C0-4A47-9E60-516ED93A15DE}" name="classes121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3" xr16:uid="{0074206F-DD03-6240-9DC3-AF929BF5F7C2}" name="classes12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4" xr16:uid="{ACE0EDCE-E0C2-1B48-987B-99C2F369BC9F}" name="classes13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5" xr16:uid="{95233DE4-DF99-AD4C-8B5B-4597C7C75160}" name="classes13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6" xr16:uid="{899AF344-79F4-AD48-B634-7AD7F2E98555}" name="classes132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7" xr16:uid="{D3CBBA64-CF3F-F141-87EE-C5317D0A3E9D}" name="classes14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8" xr16:uid="{00A20C5E-AC1A-8B47-B8AD-893B918B8C92}" name="classes141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9" xr16:uid="{BA24229A-97C9-0D45-B3ED-25CAD0E233E1}" name="classes142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0" xr16:uid="{8F691367-98A4-D64C-8EE1-9F8F8926C9DA}" name="classes15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1" xr16:uid="{A17BB4AD-8EA4-3E45-B991-0F4E43B2F428}" name="classes16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2" xr16:uid="{81CDFC12-611F-4C4C-8875-D7C7D11DB2BD}" name="classes17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3" xr16:uid="{33E0951C-347E-4D4B-A0A4-5491410A3F50}" name="classes18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4" xr16:uid="{E2789377-0347-744F-9A65-F9F0A9F4CC3C}" name="classes19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5" xr16:uid="{F7E7DBAD-A735-B940-A72F-08AB908F862C}" name="classes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xr16:uid="{580CA1CE-60FB-A746-9430-9940AF147248}" name="classes20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7" xr16:uid="{8BBE86A2-4A14-E142-ABE9-5A8386BB9AE0}" name="classes2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xr16:uid="{8D2C0750-9C31-BC40-9034-B00842E72A4B}" name="classes210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xr16:uid="{2CDF7CA5-A1F7-7C44-B5B4-AC4D2DA155C4}" name="classes21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xr16:uid="{1D2C48C9-E89D-CF45-9D01-3974C8CFD796}" name="classes21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xr16:uid="{2D53DFF0-72FA-214C-ABD1-C1D98A14A5E9}" name="classes2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2" xr16:uid="{3DC8404A-8203-4445-BBF1-6B1FE456B3A3}" name="classes23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3" xr16:uid="{06333E41-9986-464D-91D7-CF389B890150}" name="classes24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4" xr16:uid="{2074AC56-6627-5045-8743-32DF75143AA2}" name="classes25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5" xr16:uid="{5DCF1E7D-94AA-5A44-A7F4-21DC7287BCDC}" name="classes26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6" xr16:uid="{8C2CDEC5-7BF0-3B4D-AA98-D54B1D4F7C58}" name="classes27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7" xr16:uid="{0B2BC8D5-9727-B143-9188-C8C462A5CAE5}" name="classes28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8" xr16:uid="{955CC92C-4CBA-0549-9E8B-E7B93A9C8FCE}" name="classes29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9" xr16:uid="{EB872504-85C9-EE4F-9096-8D7EB6C298A9}" name="classes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0" xr16:uid="{CB63EF2A-BA4C-7448-B0F1-FB47723E11E7}" name="classes30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51" xr16:uid="{3333A0FC-AE1D-A441-BF13-3ABC924CB920}" name="classes3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xr16:uid="{ED005868-C4C4-6645-91B4-3EA83A58C0FA}" name="classes31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3" xr16:uid="{DC9071E9-0D94-7B40-B15E-7F290FDEA5DE}" name="classes31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4" xr16:uid="{17654602-0CDD-6A48-84D5-023FA89FC574}" name="classes3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5" xr16:uid="{57F61AE0-F6C2-CD45-B6F7-194B4545C9F6}" name="classes3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6" xr16:uid="{FAAFE0E8-C470-314A-85D0-4A72D418113D}" name="classes34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7" xr16:uid="{44FE779F-A542-E04F-8427-D078701E63CC}" name="classes35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8" xr16:uid="{AE760B4A-F984-7B4A-9841-7D7A96345E61}" name="classes36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9" xr16:uid="{23284022-137B-944F-AB65-E90EB48AB20D}" name="classes37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0" xr16:uid="{7FD9F3DD-49A5-6D40-A343-C52A63CE3D9A}" name="classes38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1" xr16:uid="{A10B931F-F9F4-4A46-8CEE-08E18A663109}" name="classes39" type="6" refreshedVersion="8" background="1" saveData="1">
    <textPr sourceFile="/Users/Albert/Documents/runtime-EclipseApplication/temp/holistic/context-max/execution-20250714-120746-mini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2" xr16:uid="{B5BED8D7-5EFE-C544-A994-98A0C48CDC80}" name="classes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3" xr16:uid="{2A2015C6-0E52-AF4B-89EA-1405E12EE7C5}" name="classes40" type="6" refreshedVersion="8" background="1" saveData="1">
    <textPr sourceFile="/Users/Albert/Documents/runtime-EclipseApplication/temp/holistic/context-max/execution-20250708-023131-mini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4" xr16:uid="{7C6FDADC-37F2-4740-B3DA-CAEA9A352E3C}" name="classes4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5" xr16:uid="{29C1DBA0-F8B8-A94D-B0E9-8B2C21C0BCF8}" name="classes41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6" xr16:uid="{01B025AB-92F1-7D44-AA79-7AFAF673D40A}" name="classes41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7" xr16:uid="{CC357394-0ABA-B942-B7AD-B3676D3CA6A9}" name="classes4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8" xr16:uid="{D53BE121-FB63-564D-858F-CEB08642D29D}" name="classes43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9" xr16:uid="{3717003F-FF79-284D-8A22-42786E2B57DE}" name="classes4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0" xr16:uid="{951E47EE-8D62-7C47-A969-A54198B2E4CD}" name="classes45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1" xr16:uid="{B73FA998-C17D-994F-84D7-8174F1179037}" name="classes46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2" xr16:uid="{6E8B46CF-5790-3449-AF19-8BE380CCF4ED}" name="classes47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3" xr16:uid="{21529C18-2E90-C946-9B6A-7F67D33BEEFE}" name="classes48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4" xr16:uid="{8D395FAB-6B9A-5A44-9A8A-262F64B47527}" name="classes49" type="6" refreshedVersion="8" background="1" saveData="1">
    <textPr sourceFile="/Users/Albert/Documents/runtime-EclipseApplication/temp/holistic/context-max/execution-20250708-101923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5" xr16:uid="{97EFD3B1-16E5-DA47-864B-2977386A1D42}" name="classes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6" xr16:uid="{FFEBED2A-0751-594B-8FF5-940144DE8C90}" name="classes50" type="6" refreshedVersion="8" background="1" saveData="1">
    <textPr sourceFile="/Users/Albert/Documents/runtime-EclipseApplication/temp/holistic/context-max/execution-20250708-101923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7" xr16:uid="{640F7818-BD6B-A942-A094-BDE6BE3184AB}" name="classes5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8" xr16:uid="{74AD014C-9021-474C-B826-E9B9F8515A1C}" name="classes51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9" xr16:uid="{95271D20-40B7-8D4F-A940-C7873FB60EDD}" name="classes51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0" xr16:uid="{92CE3521-D40A-7845-ADF8-760F88B26141}" name="classes5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1" xr16:uid="{D27355A3-AE18-CF45-997D-ABB8B765DCD4}" name="classes53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2" xr16:uid="{44C23C8E-6DCE-7E4E-B725-02EF839F9DA5}" name="classes54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3" xr16:uid="{37517961-8C47-A748-9C03-432DBEDC8382}" name="classes5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4" xr16:uid="{8FB07CC7-B77C-0547-95AF-D7D56DED8D87}" name="classes56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5" xr16:uid="{58F35C54-8E1F-0C4F-8BE4-709834A6A251}" name="classes57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6" xr16:uid="{BF4A64E4-EB4E-EB4F-A65B-9972D1455FDC}" name="classes58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7" xr16:uid="{F5B07E7B-870C-CA45-873A-DA445B80EBB8}" name="classes59" type="6" refreshedVersion="8" background="1" saveData="1">
    <textPr sourceFile="/Users/Albert/Documents/runtime-EclipseApplication/temp/holistic/context-max/execution-20250708-110917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8" xr16:uid="{33F803E2-7D47-2648-987B-2B654FF91CC9}" name="classes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9" xr16:uid="{3E215A6B-3480-7D4B-8591-7A96CA8A8DF8}" name="classes60" type="6" refreshedVersion="8" background="1" saveData="1">
    <textPr sourceFile="/Users/Albert/Documents/runtime-EclipseApplication/temp/holistic/context-max/execution-20250708-100735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0" xr16:uid="{8B9B928F-15A4-1447-B1BC-AB9C86311162}" name="classes6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1" xr16:uid="{CD993D12-229D-BB4B-A2E2-2F46FFF8B49F}" name="classes61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2" xr16:uid="{463B37CD-13F3-4449-A233-EA3EBB6E00D2}" name="classes61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3" xr16:uid="{3831ECAA-BC3E-BA4F-9258-F3D2A81C8274}" name="classes6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4" xr16:uid="{503CA7F9-F013-8141-97B2-73117167048B}" name="classes63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5" xr16:uid="{22A567D8-44E4-E74D-B246-4E9387F11729}" name="classes64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6" xr16:uid="{77006C7D-0C0D-2B4C-A32C-C8F0D241F200}" name="classes65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7" xr16:uid="{D2CC29DF-425B-E24E-BD79-60958422887F}" name="classes6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8" xr16:uid="{7E3163C5-BE1A-F54F-A6A0-4BA740C22D82}" name="classes67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9" xr16:uid="{2C50E7C8-DEC9-4B45-B241-61AABF7DCA38}" name="classes68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0" xr16:uid="{25377726-AB05-E949-A745-A268CE2A21D8}" name="classes69" type="6" refreshedVersion="8" background="1" saveData="1">
    <textPr sourceFile="/Users/Albert/Documents/runtime-EclipseApplication/temp/holistic/context-max/execution-20250708-100735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1" xr16:uid="{4E8FE831-1B03-CE48-A113-36B93A6F7468}" name="classes7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2" xr16:uid="{0E5F8F65-9D19-2845-B0B8-D7EE6A914C85}" name="classes70" type="6" refreshedVersion="8" background="1" saveData="1">
    <textPr sourceFile="/Users/Albert/Documents/runtime-EclipseApplication/temp/holistic/context-max/execution-20250707-224753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3" xr16:uid="{3B66910B-242C-D54A-892D-D842FD1A5662}" name="classes7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4" xr16:uid="{B5BD50B2-1309-9641-8764-765487638D4F}" name="classes71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5" xr16:uid="{AA0A98F1-B87A-544D-92F1-7482BF19E961}" name="classes71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6" xr16:uid="{C96F576D-72A7-3849-9246-881D732A4690}" name="classes7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7" xr16:uid="{2D67559B-2283-504B-98AF-FB1288A502DF}" name="classes73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8" xr16:uid="{33799686-BDB1-B54D-857B-E8C1023E4E10}" name="classes74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9" xr16:uid="{AF22F774-383E-BE42-BECF-7FD2F95DEDB9}" name="classes75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0" xr16:uid="{313C0D6D-03D0-A142-84E0-9A387BE27869}" name="classes76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1" xr16:uid="{EB543050-F3ED-1642-908E-F6BCF87E52B7}" name="classes77" type="6" refreshedVersion="8" background="1" saveData="1">
    <textPr sourceFile="/Users/Albert/Documents/runtime-EclipseApplication/temp/holistic/context-min/execution-20250716-101825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2" xr16:uid="{2C3F6B5D-426B-1A45-A85D-11FB2CB1DAE8}" name="classes78" type="6" refreshedVersion="8" background="1" saveData="1">
    <textPr sourceFile="/Users/Albert/Documents/runtime-EclipseApplication/temp/holistic/context-min/execution-20250716-1041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3" xr16:uid="{64F8CC14-2E8E-8546-A727-D07B35116574}" name="classes79" type="6" refreshedVersion="8" background="1" saveData="1">
    <textPr sourceFile="/Users/Albert/Documents/runtime-EclipseApplication/temp/holistic/context-max/execution-20250707-184258-flash-max-333-hol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4" xr16:uid="{546436B1-7064-BD49-AD46-3FEE13B1746C}" name="classes8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5" xr16:uid="{72DE9631-613C-C74C-95D6-AC4ED1322BD1}" name="classes8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6" xr16:uid="{84009F98-5AC0-B941-BB04-FE1958905F21}" name="classes81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7" xr16:uid="{413EEAF7-D16E-BB46-9244-A0DABF2D348A}" name="classes81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8" xr16:uid="{65ECA911-610F-234E-BF2C-6BE66FE9646E}" name="classes8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9" xr16:uid="{F14D74A8-6A7E-DD4B-8CD9-E35F70387AB5}" name="classes83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0" xr16:uid="{9BA74BFB-2414-B240-BAAF-838CDEBCB00E}" name="classes84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1" xr16:uid="{D67D490F-E63D-1B48-9EC7-0882B6B347FF}" name="classes85" type="6" refreshedVersion="8" background="1" saveData="1">
    <textPr sourceFile="/Users/Albert/Documents/runtime-EclipseApplication/temp/holistic/context-min/execution-20250716-101825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2" xr16:uid="{1343AD39-43F9-ED40-A84E-5C4C2770E4E6}" name="classes9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3" xr16:uid="{7D99E27B-E902-A348-9304-E5ECF09DD342}" name="classes9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4" xr16:uid="{A99C571F-8ED2-E24D-A2AF-F28AC0BAE4E3}" name="classes91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5" xr16:uid="{00DFFA08-87C1-D843-879A-3895F546EA46}" name="classes91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6" xr16:uid="{F75823A5-2187-E444-940A-AA55E79667F3}" name="classes9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7" xr16:uid="{16CDE366-73EF-2342-89AD-D1D4D110CA85}" name="classes93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8" xr16:uid="{8025AFE5-3164-5145-B683-1872D02C6D4A}" name="classes94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9" xr16:uid="{001A53D5-EEEF-F842-9C49-4F3B8A58568E}" name="methods" type="6" refreshedVersion="8" background="1" saveData="1">
    <textPr sourceFile="/Users/Albert/Documents/runtime-EclipseApplication/temp/execution-20250528-175237-gpt-4.1-mini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30" xr16:uid="{64022A85-A469-794E-AA84-C065E1CF66EC}" name="methods1" type="6" refreshedVersion="8" background="1" saveData="1">
    <textPr sourceFile="/Users/Albert/Documents/runtime-EclipseApplication/temp/execution-20250528-173951-gemini-2.0-flash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31" xr16:uid="{DE9E83F2-2932-2541-A85B-207A404E5DF3}" name="summary" type="6" refreshedVersion="8" background="1" saveData="1">
    <textPr sourceFile="/Users/Albert/Documents/runtime-EclipseApplication/temp/execution-20250526-123108/summary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<sst xmlns="http://schemas.openxmlformats.org/spreadsheetml/2006/main" count="194" uniqueCount="89">
  <si>
    <t>PA19</t>
  </si>
  <si>
    <t>game</t>
  </si>
  <si>
    <t>DelayBar</t>
  </si>
  <si>
    <t>PipeQueue</t>
  </si>
  <si>
    <t>Game</t>
  </si>
  <si>
    <t>CellStack</t>
  </si>
  <si>
    <t>game.map</t>
  </si>
  <si>
    <t>Map</t>
  </si>
  <si>
    <t>game.map.cells</t>
  </si>
  <si>
    <t>FillableCell</t>
  </si>
  <si>
    <t>Wall</t>
  </si>
  <si>
    <t>TerminationCell</t>
  </si>
  <si>
    <t>Cell</t>
  </si>
  <si>
    <t>game.pipes</t>
  </si>
  <si>
    <t>Pipe</t>
  </si>
  <si>
    <t>PA20</t>
  </si>
  <si>
    <t>assignment</t>
  </si>
  <si>
    <t>Main</t>
  </si>
  <si>
    <t>JesonMor</t>
  </si>
  <si>
    <t>assignment.piece</t>
  </si>
  <si>
    <t>KnightBlockRule</t>
  </si>
  <si>
    <t>KnightMoveRule</t>
  </si>
  <si>
    <t>OutOfBoundaryRule</t>
  </si>
  <si>
    <t>Archer</t>
  </si>
  <si>
    <t>ArcherMoveRule</t>
  </si>
  <si>
    <t>Knight</t>
  </si>
  <si>
    <t>OccupiedRule</t>
  </si>
  <si>
    <t>NilMoveRule</t>
  </si>
  <si>
    <t>VacantRule</t>
  </si>
  <si>
    <t>FirstNMovesProtectionRule</t>
  </si>
  <si>
    <t>assignment.player</t>
  </si>
  <si>
    <t>RandomPlayer</t>
  </si>
  <si>
    <t>ConsolePlayer</t>
  </si>
  <si>
    <t>PA21</t>
  </si>
  <si>
    <t>pa1.controller</t>
  </si>
  <si>
    <t>GameBoardController</t>
  </si>
  <si>
    <t>GameController</t>
  </si>
  <si>
    <t>pa1.model</t>
  </si>
  <si>
    <t>Mine</t>
  </si>
  <si>
    <t>Player</t>
  </si>
  <si>
    <t>MoveResult</t>
  </si>
  <si>
    <t>Position</t>
  </si>
  <si>
    <t>ExtraLife</t>
  </si>
  <si>
    <t>StopCell</t>
  </si>
  <si>
    <t>Gem</t>
  </si>
  <si>
    <t>GameBoard</t>
  </si>
  <si>
    <t>Entity</t>
  </si>
  <si>
    <t>MoveStack</t>
  </si>
  <si>
    <t>EntityCell</t>
  </si>
  <si>
    <t>GameState</t>
  </si>
  <si>
    <t>PA22</t>
  </si>
  <si>
    <t>assignment.game</t>
  </si>
  <si>
    <t>GameMap</t>
  </si>
  <si>
    <t>AbstractSokobanGame</t>
  </si>
  <si>
    <t>assignment.tui</t>
  </si>
  <si>
    <t>TerminalSokobanGame</t>
  </si>
  <si>
    <t>TerminalInputEngine</t>
  </si>
  <si>
    <t>TerminalRenderingEngine</t>
  </si>
  <si>
    <t>PROJECT</t>
  </si>
  <si>
    <t>PACKAGE</t>
  </si>
  <si>
    <t>CLASS</t>
  </si>
  <si>
    <t>COMPLETION</t>
  </si>
  <si>
    <t>COMPILATION</t>
  </si>
  <si>
    <t>PASS</t>
  </si>
  <si>
    <t>POST-ITER</t>
  </si>
  <si>
    <t>PRE-ITER</t>
  </si>
  <si>
    <t>COMP-ITER</t>
  </si>
  <si>
    <t>P1</t>
  </si>
  <si>
    <t>P2</t>
  </si>
  <si>
    <t>P3</t>
  </si>
  <si>
    <t>P4</t>
  </si>
  <si>
    <t>MAX</t>
  </si>
  <si>
    <t>MIN</t>
  </si>
  <si>
    <t>Model</t>
  </si>
  <si>
    <t>Execution</t>
  </si>
  <si>
    <t>Strategy</t>
  </si>
  <si>
    <t>Holistic</t>
  </si>
  <si>
    <t>Context</t>
  </si>
  <si>
    <t>Max. Iter. Completion</t>
  </si>
  <si>
    <t>Max. Iter. Pass</t>
  </si>
  <si>
    <t>Max. Iter. Compilation</t>
  </si>
  <si>
    <t>Max Iterations: 3-3-3</t>
  </si>
  <si>
    <t>CLASS-WISE</t>
  </si>
  <si>
    <t>Max Iterations: 1-1-1</t>
  </si>
  <si>
    <t>Max</t>
  </si>
  <si>
    <t>Max 3-3-3</t>
  </si>
  <si>
    <t>Max 1-1-1</t>
  </si>
  <si>
    <t>20250714-184746</t>
  </si>
  <si>
    <t>DEEPSEEK-CHAT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</si>
</sst>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7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0" fontId="1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0" fontId="0" fillId="3" borderId="1" xfId="0" applyNumberFormat="1" applyFill="1" applyBorder="1"/>
    <xf numFmtId="10" fontId="0" fillId="2" borderId="1" xfId="0" applyNumberFormat="1" applyFill="1" applyBorder="1"/>
    <xf numFmtId="10" fontId="0" fillId="4" borderId="1" xfId="0" applyNumberFormat="1" applyFill="1" applyBorder="1"/>
    <xf numFmtId="1" fontId="0" fillId="0" borderId="1" xfId="0" applyNumberFormat="1" applyBorder="1"/>
    <xf numFmtId="0" fontId="1" fillId="3" borderId="5" xfId="0" applyFont="1" applyFill="1" applyBorder="1"/>
    <xf numFmtId="0" fontId="1" fillId="2" borderId="5" xfId="0" applyFont="1" applyFill="1" applyBorder="1"/>
    <xf numFmtId="0" fontId="1" fillId="4" borderId="5" xfId="0" applyFont="1" applyFill="1" applyBorder="1"/>
    <xf numFmtId="0" fontId="4" fillId="5" borderId="0" xfId="0" applyFont="1" applyFill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1" connectionId="6" xr16:uid="{ED3EFE5B-0216-7545-B3BD-6E65BF6229B8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0" connectionId="37" xr16:uid="{7DAEE041-4EF6-404F-997A-CE7960F3E54C}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" connectionId="131" xr16:uid="{5DB90AF3-35A2-4D43-8321-8B547BDA693F}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3" connectionId="26" xr16:uid="{0C203A19-0ABD-864C-9801-AD49645EEE6A}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2" connectionId="38" xr16:uid="{AD455A23-446D-3E4D-9468-7346D2853208}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2" connectionId="72" xr16:uid="{EF9D83AD-2689-2842-B3F1-80F5A96D9789}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1" connectionId="74" xr16:uid="{E36C4E03-8D0C-154D-BBC4-3DBB5DAF82CC}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4" connectionId="90" xr16:uid="{43F7F883-01E0-2B41-8D14-1440F6B3217A}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6" connectionId="102" xr16:uid="{366A0399-233D-CC49-9FF6-FCD15A3CD260}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3" connectionId="4" xr16:uid="{183EA082-8B64-354A-960F-DF40BD6747C7}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8" connectionId="28" xr16:uid="{05091497-C628-9F42-9CDD-34FD8E8D8BFE}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8" connectionId="31" xr16:uid="{BCD7F363-2F5C-8343-A077-D7637C4C1CD1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6" connectionId="69" xr16:uid="{921FDA03-1D58-B24E-AF93-AB3D211592D3}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0" connectionId="48" xr16:uid="{DFE06E0E-8CEC-6546-BCB6-A3EAF4307CC0}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7" connectionId="43" xr16:uid="{B26472F9-26EF-0B44-BBC0-EA181754BC14}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6" connectionId="58" xr16:uid="{7AA36019-C457-A547-A59E-657AF7F9E936}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" connectionId="101" xr16:uid="{A739397E-2E44-1D43-A9D1-2FC8A8D8C883}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3" connectionId="60" xr16:uid="{ABC38BDA-2E54-BA4B-A5C7-8C7F41C3C273}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7" connectionId="91" xr16:uid="{E1C1623A-3461-134E-AFFC-5866FFB2E7F9}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3" connectionId="33" xr16:uid="{58CDF9FC-32EF-8841-8CFC-95F9FBF8061E}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6" connectionId="18" xr16:uid="{978D4331-CC14-544F-A01F-F08F7AE6BBF1}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7" connectionId="13" xr16:uid="{7177B809-2CD5-084F-84B9-F9E17921F88A}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6" connectionId="117" xr16:uid="{87AF5DCF-902F-B141-AF1C-B2E4ACE9D0CE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9" connectionId="110" xr16:uid="{74EE684B-125C-374A-97AF-B11824B82C39}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9" connectionId="104" xr16:uid="{9C4A6860-3AA0-0740-98B6-CE50D7FC41D1}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5" connectionId="100" xr16:uid="{2EBBBE73-AFEF-EC4C-AC8A-29048848660B}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" connectionId="49" xr16:uid="{27F286B0-8007-B344-A505-458CBED48B9A}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2" connectionId="124" xr16:uid="{5846E8B9-30E5-994D-A691-06CB6DEB9B7E}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9" connectionId="95" xr16:uid="{EE1819CA-606A-F44B-9F4C-1CF8C9DD8DA3}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8" connectionId="97" xr16:uid="{E9F6C8E9-1E25-D64D-BC1F-9645CC8DEF9A}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1" connectionId="34" xr16:uid="{E8BAD809-B0EE-7642-AF86-566482293FCD}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3" connectionId="87" xr16:uid="{D5747571-E6CA-1B4A-9FA9-9B808186F529}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6" connectionId="83" xr16:uid="{9D2C82EF-6D37-C94E-9DE1-026CF22A4A66}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7" connectionId="52" xr16:uid="{B3C3B398-4C7E-F649-8F31-2E5EF0B20CD6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6" connectionId="99" xr16:uid="{AF69228C-C014-184D-93F6-F200D903F644}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" connectionId="114" xr16:uid="{F53D8C0C-1243-0248-8AC0-7249C7106FE9}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8" connectionId="79" xr16:uid="{39EDE43A-18AF-AD45-8509-2D5CB21D997C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3" connectionId="27" xr16:uid="{F99D9133-D701-1B43-B9DC-DF79A9781F4D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5" connectionId="64" xr16:uid="{6E167290-2802-3240-B158-DBE0B8D1468C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7" connectionId="47" xr16:uid="{CD1215CC-42BE-CA46-A3F2-6464BE11077A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5" connectionId="120" xr16:uid="{2C610AE0-2513-E24D-AFFA-1F40813F9195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8" connectionId="94" xr16:uid="{A9A81EDF-6951-CC48-97DD-3A24D9EE2CC7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7" connectionId="71" xr16:uid="{52B371AE-8D21-224E-8CA6-C5D8530E284C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2" connectionId="108" xr16:uid="{6DD8CB23-E1BF-5945-B51C-3B60BA10BFCD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9" connectionId="111" xr16:uid="{17946C34-6D0D-C441-9AF9-53492E83C026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4" connectionId="84" xr16:uid="{78CCA016-7CB8-E84B-9C30-60E90570C5FA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2" connectionId="103" xr16:uid="{7C6C3D0F-EDA9-A74A-A6F9-6EB20C705B58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9" connectionId="106" xr16:uid="{57BB1B5C-F27F-8945-BEE4-1B1B07F14BC0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1" connectionId="24" xr16:uid="{9C7A9AD4-F188-BF4B-BDF7-CD685F6FAD17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1" connectionId="39" xr16:uid="{00282D94-196B-6849-9C3A-73CB041FD150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1" connectionId="109" xr16:uid="{7A41CBAD-2734-8A43-BBFC-811EF8ADDC44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6" connectionId="65" xr16:uid="{C20F8CF8-88EF-2A4F-8052-73C68E250D0A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4" connectionId="8" xr16:uid="{1CA68AB8-793C-9C40-843F-F78C200FB200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1" connectionId="81" xr16:uid="{FFC00709-F335-2C45-94FF-88CDCE97E99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1" connectionId="17" xr16:uid="{9895789D-875E-4943-9499-8D5CE3CD6EE0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4" connectionId="89" xr16:uid="{5BF9019E-0882-D246-B20B-8EDD4B4C3066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0" connectionId="107" xr16:uid="{04C825EC-D81E-D94C-9BF6-91370A3D66E4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4" connectionId="51" xr16:uid="{DE1A7A57-F862-BD4D-9B91-79FFCA940F4B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2" connectionId="105" xr16:uid="{2BB1DDF9-A02F-8A4B-BA0D-0757ADC2621C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2" connectionId="41" xr16:uid="{7809C20D-F80B-0340-8950-52D0A163C0DA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9" connectionId="66" xr16:uid="{4E5307A0-6E11-3947-87D2-E6F65CEE18F8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5" connectionId="125" xr16:uid="{B01A3DDD-2D43-6C49-85BB-71D872C182EF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0" connectionId="53" xr16:uid="{E62D8FF2-C3FF-4C4D-ABA8-D3088D1CED23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0" connectionId="25" xr16:uid="{488C4EA0-B338-3D4A-8A5C-8C9A5E87AA82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8" connectionId="19" xr16:uid="{40399171-B66F-1A41-8655-05C16D4AB8FF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6" connectionId="77" xr16:uid="{DFE2EB93-00B8-D14D-96FB-51BDA498CBDD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0" connectionId="63" xr16:uid="{85713A99-8FF6-F94E-91F2-68D5C5FA1203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5" connectionId="15" xr16:uid="{28696421-A20E-0849-9699-DB1C99D33629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" connectionId="88" xr16:uid="{006D4052-C850-1A49-A586-882DC24D9906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5" connectionId="21" xr16:uid="{F9D9B039-688F-A244-A8A9-00CEA160B669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3" connectionId="82" xr16:uid="{8F4A6AA1-2633-184A-BAD2-398DDC65FE15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9" connectionId="42" xr16:uid="{06908104-422F-104A-B6E6-E712554F264B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4" connectionId="10" xr16:uid="{7168AE84-8331-9044-B713-1FB960343FA1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4" connectionId="68" xr16:uid="{064DFB6D-AC4C-B347-A535-8E3AA386C3C6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5" connectionId="54" xr16:uid="{58D4E897-0087-964F-A981-981513968090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3" connectionId="118" xr16:uid="{A6424074-AC21-E144-8FC9-BC9005F5555E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2" connectionId="36" xr16:uid="{E3FDD294-42DE-DD46-B53E-06C3E8A09F28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2" connectionId="14" xr16:uid="{858A4C91-1D58-B941-87F7-48F271105171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" connectionId="130" xr16:uid="{5CE8F35B-0C7A-814A-9B67-E4AE40C2FBA0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" connectionId="20" xr16:uid="{7AB42FE8-ACF2-624B-93E3-EECFCFDE5EE2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0" connectionId="7" xr16:uid="{B6B79049-A76A-9E44-80C0-654BE174A5B8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4" connectionId="73" xr16:uid="{5DB6E501-D0C0-9940-A4DB-A59C209FF2CD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4" connectionId="59" xr16:uid="{5D3E6627-2A02-1843-9678-75E8C3B582DD}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6" connectionId="30" xr16:uid="{75F62242-2CE7-414C-8D09-C26FB5FAF9F4}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3" connectionId="67" xr16:uid="{211A183D-BA86-E746-B490-BC1EC6A25FDC}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_1" connectionId="129" xr16:uid="{048E7766-F166-A546-8916-04F428F6695E}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5" connectionId="32" xr16:uid="{C3A7BD2C-41EE-1E4F-BD2B-40AA0C1AD45D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8" connectionId="121" xr16:uid="{A4CBC565-6AE9-9449-B194-E018018F2CD8}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7" connectionId="50" xr16:uid="{A3BFD8FD-442B-4E43-BC7F-99CFACA1B404}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" connectionId="2" xr16:uid="{31A26F30-1B8E-2C48-B75C-5FEFC17D47C1}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4" connectionId="126" xr16:uid="{3ED8DCBE-54DD-5640-BFA4-EC3562A73E32}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0" connectionId="92" xr16:uid="{C6D3A392-44F6-C64B-A3F6-8AE49E848E4F}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5" connectionId="78" xr16:uid="{1C27E327-4132-C848-BC96-88ED564DE013}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3" connectionId="16" xr16:uid="{C61D5FD8-1939-0F44-8D8F-009BFFC132DF}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5" connectionId="45" xr16:uid="{92CD4007-3ABD-2A4E-BD99-BD566880972D}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6" connectionId="127" xr16:uid="{364073CE-BF17-F949-8A88-C5FD824BD9D7}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8" connectionId="56" xr16:uid="{37401DAD-AD9D-7645-9ACB-740B3429C0CE}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5" connectionId="98" xr16:uid="{026FA713-3D6F-1044-ACA8-719C1FBFA014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9" connectionId="61" xr16:uid="{8AE09A98-8C60-784B-93FC-44CC45DA1A3E}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9" connectionId="70" xr16:uid="{2393F680-EF48-3C4E-8974-2FCE65367379}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9" connectionId="123" xr16:uid="{DDA5BAD0-00BA-D747-B9DB-24F8CF0404CD}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7" connectionId="11" xr16:uid="{9B179B55-2BA6-C74F-951A-E3C925DE4D15}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1" connectionId="86" xr16:uid="{C36E1E0B-C04C-3547-B305-B84CE490C3BA}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" connectionId="35" xr16:uid="{5B9CFAD2-5F22-A84A-9D5D-5C7735B1008E}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1" connectionId="80" xr16:uid="{9EB3BDBE-77DA-324A-B446-3CB8D2806C87}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0" connectionId="46" xr16:uid="{0D58D85E-6DF6-4248-9904-EFF90E275C71}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4" connectionId="40" xr16:uid="{6FB3339F-51D4-7D4B-A9B2-65C36B223375}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" connectionId="62" xr16:uid="{AF4927D4-6F14-694D-BC1D-B25D4D9D3191}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1" connectionId="29" xr16:uid="{5E9086E7-AF44-594E-B3DC-76357DE5042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" connectionId="9" xr16:uid="{62AC2B91-0881-FA44-9E45-BAB65DD1F1B2}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5" connectionId="112" xr16:uid="{90A4EC38-2F58-C344-A15E-2C59EC956523}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9" connectionId="23" xr16:uid="{71E7CC38-7385-904F-A397-0844743660E0}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4" connectionId="12" xr16:uid="{536B415D-A2DB-E14D-9971-AF75DCE8B3E7}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7" connectionId="93" xr16:uid="{4E13FEDA-5908-6A44-AE58-6C822373C151}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6" connectionId="22" xr16:uid="{14ECFF0C-F567-0840-BD16-1FD814B17B52}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" connectionId="75" xr16:uid="{2A04CA01-072A-D945-95E9-8E7B2D0BD311}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8" connectionId="5" xr16:uid="{6AB3EB51-69A6-6C44-A520-78097BED0045}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0" connectionId="128" xr16:uid="{CBE40B2C-36A4-724D-BBD6-8421AD6BA86F}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8" connectionId="115" xr16:uid="{8A41A821-382A-4C4E-9D4B-08D0A1DDF28E}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7" connectionId="119" xr16:uid="{AB4C9861-FB5A-0047-B55F-D0D5810D99EB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2" connectionId="55" xr16:uid="{51D86D83-5F1A-E44A-A206-58F8283FE70C}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2" connectionId="76" xr16:uid="{DD2E1B05-9CF7-C649-B76A-687491D4C8FB}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3" connectionId="85" xr16:uid="{FAE7A51C-474F-0F40-8CB2-8E22A01013E3}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7" connectionId="113" xr16:uid="{AAE2082D-0BE3-6045-8640-114C9101E578}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3" connectionId="116" xr16:uid="{8BDBDEE2-A1A5-D142-89DF-6891C972766F}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7" connectionId="44" xr16:uid="{FCE5C2FB-5A56-C14C-A216-F80A0AFAF921}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" connectionId="3" xr16:uid="{2709091E-1B76-D142-9B5D-A5CDC830C6DD}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0" connectionId="96" xr16:uid="{C0259BE0-B23C-8243-8EC9-F735D2FAB85B}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" connectionId="122" xr16:uid="{57802AB4-59B7-2C41-B67A-FE3FDE54D468}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8" connectionId="57" xr16:uid="{B07C2F22-2192-054C-A82F-1628EBA1346A}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" connectionId="1" xr16:uid="{676B0E15-755D-AB4E-BE4E-93377D92A35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queryTable" Target="../queryTables/queryTable117.xml"/><Relationship Id="rId21" Type="http://schemas.openxmlformats.org/officeDocument/2006/relationships/queryTable" Target="../queryTables/queryTable21.xml"/><Relationship Id="rId42" Type="http://schemas.openxmlformats.org/officeDocument/2006/relationships/queryTable" Target="../queryTables/queryTable42.xml"/><Relationship Id="rId47" Type="http://schemas.openxmlformats.org/officeDocument/2006/relationships/queryTable" Target="../queryTables/queryTable47.xml"/><Relationship Id="rId63" Type="http://schemas.openxmlformats.org/officeDocument/2006/relationships/queryTable" Target="../queryTables/queryTable63.xml"/><Relationship Id="rId68" Type="http://schemas.openxmlformats.org/officeDocument/2006/relationships/queryTable" Target="../queryTables/queryTable68.xml"/><Relationship Id="rId84" Type="http://schemas.openxmlformats.org/officeDocument/2006/relationships/queryTable" Target="../queryTables/queryTable84.xml"/><Relationship Id="rId89" Type="http://schemas.openxmlformats.org/officeDocument/2006/relationships/queryTable" Target="../queryTables/queryTable89.xml"/><Relationship Id="rId112" Type="http://schemas.openxmlformats.org/officeDocument/2006/relationships/queryTable" Target="../queryTables/queryTable112.xml"/><Relationship Id="rId16" Type="http://schemas.openxmlformats.org/officeDocument/2006/relationships/queryTable" Target="../queryTables/queryTable16.xml"/><Relationship Id="rId107" Type="http://schemas.openxmlformats.org/officeDocument/2006/relationships/queryTable" Target="../queryTables/queryTable107.xml"/><Relationship Id="rId11" Type="http://schemas.openxmlformats.org/officeDocument/2006/relationships/queryTable" Target="../queryTables/queryTable11.xml"/><Relationship Id="rId32" Type="http://schemas.openxmlformats.org/officeDocument/2006/relationships/queryTable" Target="../queryTables/queryTable32.xml"/><Relationship Id="rId37" Type="http://schemas.openxmlformats.org/officeDocument/2006/relationships/queryTable" Target="../queryTables/queryTable37.xml"/><Relationship Id="rId53" Type="http://schemas.openxmlformats.org/officeDocument/2006/relationships/queryTable" Target="../queryTables/queryTable53.xml"/><Relationship Id="rId58" Type="http://schemas.openxmlformats.org/officeDocument/2006/relationships/queryTable" Target="../queryTables/queryTable58.xml"/><Relationship Id="rId74" Type="http://schemas.openxmlformats.org/officeDocument/2006/relationships/queryTable" Target="../queryTables/queryTable74.xml"/><Relationship Id="rId79" Type="http://schemas.openxmlformats.org/officeDocument/2006/relationships/queryTable" Target="../queryTables/queryTable79.xml"/><Relationship Id="rId102" Type="http://schemas.openxmlformats.org/officeDocument/2006/relationships/queryTable" Target="../queryTables/queryTable102.xml"/><Relationship Id="rId123" Type="http://schemas.openxmlformats.org/officeDocument/2006/relationships/queryTable" Target="../queryTables/queryTable123.xml"/><Relationship Id="rId128" Type="http://schemas.openxmlformats.org/officeDocument/2006/relationships/queryTable" Target="../queryTables/queryTable128.xml"/><Relationship Id="rId5" Type="http://schemas.openxmlformats.org/officeDocument/2006/relationships/queryTable" Target="../queryTables/queryTable5.xml"/><Relationship Id="rId90" Type="http://schemas.openxmlformats.org/officeDocument/2006/relationships/queryTable" Target="../queryTables/queryTable90.xml"/><Relationship Id="rId95" Type="http://schemas.openxmlformats.org/officeDocument/2006/relationships/queryTable" Target="../queryTables/queryTable95.xml"/><Relationship Id="rId22" Type="http://schemas.openxmlformats.org/officeDocument/2006/relationships/queryTable" Target="../queryTables/queryTable22.xml"/><Relationship Id="rId27" Type="http://schemas.openxmlformats.org/officeDocument/2006/relationships/queryTable" Target="../queryTables/queryTable27.xml"/><Relationship Id="rId43" Type="http://schemas.openxmlformats.org/officeDocument/2006/relationships/queryTable" Target="../queryTables/queryTable43.xml"/><Relationship Id="rId48" Type="http://schemas.openxmlformats.org/officeDocument/2006/relationships/queryTable" Target="../queryTables/queryTable48.xml"/><Relationship Id="rId64" Type="http://schemas.openxmlformats.org/officeDocument/2006/relationships/queryTable" Target="../queryTables/queryTable64.xml"/><Relationship Id="rId69" Type="http://schemas.openxmlformats.org/officeDocument/2006/relationships/queryTable" Target="../queryTables/queryTable69.xml"/><Relationship Id="rId113" Type="http://schemas.openxmlformats.org/officeDocument/2006/relationships/queryTable" Target="../queryTables/queryTable113.xml"/><Relationship Id="rId118" Type="http://schemas.openxmlformats.org/officeDocument/2006/relationships/queryTable" Target="../queryTables/queryTable118.xml"/><Relationship Id="rId80" Type="http://schemas.openxmlformats.org/officeDocument/2006/relationships/queryTable" Target="../queryTables/queryTable80.xml"/><Relationship Id="rId85" Type="http://schemas.openxmlformats.org/officeDocument/2006/relationships/queryTable" Target="../queryTables/queryTable85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33" Type="http://schemas.openxmlformats.org/officeDocument/2006/relationships/queryTable" Target="../queryTables/queryTable33.xml"/><Relationship Id="rId38" Type="http://schemas.openxmlformats.org/officeDocument/2006/relationships/queryTable" Target="../queryTables/queryTable38.xml"/><Relationship Id="rId59" Type="http://schemas.openxmlformats.org/officeDocument/2006/relationships/queryTable" Target="../queryTables/queryTable59.xml"/><Relationship Id="rId103" Type="http://schemas.openxmlformats.org/officeDocument/2006/relationships/queryTable" Target="../queryTables/queryTable103.xml"/><Relationship Id="rId108" Type="http://schemas.openxmlformats.org/officeDocument/2006/relationships/queryTable" Target="../queryTables/queryTable108.xml"/><Relationship Id="rId124" Type="http://schemas.openxmlformats.org/officeDocument/2006/relationships/queryTable" Target="../queryTables/queryTable124.xml"/><Relationship Id="rId129" Type="http://schemas.openxmlformats.org/officeDocument/2006/relationships/queryTable" Target="../queryTables/queryTable129.xml"/><Relationship Id="rId54" Type="http://schemas.openxmlformats.org/officeDocument/2006/relationships/queryTable" Target="../queryTables/queryTable54.xml"/><Relationship Id="rId70" Type="http://schemas.openxmlformats.org/officeDocument/2006/relationships/queryTable" Target="../queryTables/queryTable70.xml"/><Relationship Id="rId75" Type="http://schemas.openxmlformats.org/officeDocument/2006/relationships/queryTable" Target="../queryTables/queryTable75.xml"/><Relationship Id="rId91" Type="http://schemas.openxmlformats.org/officeDocument/2006/relationships/queryTable" Target="../queryTables/queryTable91.xml"/><Relationship Id="rId96" Type="http://schemas.openxmlformats.org/officeDocument/2006/relationships/queryTable" Target="../queryTables/queryTable96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23" Type="http://schemas.openxmlformats.org/officeDocument/2006/relationships/queryTable" Target="../queryTables/queryTable23.xml"/><Relationship Id="rId28" Type="http://schemas.openxmlformats.org/officeDocument/2006/relationships/queryTable" Target="../queryTables/queryTable28.xml"/><Relationship Id="rId49" Type="http://schemas.openxmlformats.org/officeDocument/2006/relationships/queryTable" Target="../queryTables/queryTable49.xml"/><Relationship Id="rId114" Type="http://schemas.openxmlformats.org/officeDocument/2006/relationships/queryTable" Target="../queryTables/queryTable114.xml"/><Relationship Id="rId119" Type="http://schemas.openxmlformats.org/officeDocument/2006/relationships/queryTable" Target="../queryTables/queryTable119.xml"/><Relationship Id="rId44" Type="http://schemas.openxmlformats.org/officeDocument/2006/relationships/queryTable" Target="../queryTables/queryTable44.xml"/><Relationship Id="rId60" Type="http://schemas.openxmlformats.org/officeDocument/2006/relationships/queryTable" Target="../queryTables/queryTable60.xml"/><Relationship Id="rId65" Type="http://schemas.openxmlformats.org/officeDocument/2006/relationships/queryTable" Target="../queryTables/queryTable65.xml"/><Relationship Id="rId81" Type="http://schemas.openxmlformats.org/officeDocument/2006/relationships/queryTable" Target="../queryTables/queryTable81.xml"/><Relationship Id="rId86" Type="http://schemas.openxmlformats.org/officeDocument/2006/relationships/queryTable" Target="../queryTables/queryTable86.xml"/><Relationship Id="rId130" Type="http://schemas.openxmlformats.org/officeDocument/2006/relationships/queryTable" Target="../queryTables/queryTable130.xml"/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39" Type="http://schemas.openxmlformats.org/officeDocument/2006/relationships/queryTable" Target="../queryTables/queryTable39.xml"/><Relationship Id="rId109" Type="http://schemas.openxmlformats.org/officeDocument/2006/relationships/queryTable" Target="../queryTables/queryTable109.xml"/><Relationship Id="rId34" Type="http://schemas.openxmlformats.org/officeDocument/2006/relationships/queryTable" Target="../queryTables/queryTable34.xml"/><Relationship Id="rId50" Type="http://schemas.openxmlformats.org/officeDocument/2006/relationships/queryTable" Target="../queryTables/queryTable50.xml"/><Relationship Id="rId55" Type="http://schemas.openxmlformats.org/officeDocument/2006/relationships/queryTable" Target="../queryTables/queryTable55.xml"/><Relationship Id="rId76" Type="http://schemas.openxmlformats.org/officeDocument/2006/relationships/queryTable" Target="../queryTables/queryTable76.xml"/><Relationship Id="rId97" Type="http://schemas.openxmlformats.org/officeDocument/2006/relationships/queryTable" Target="../queryTables/queryTable97.xml"/><Relationship Id="rId104" Type="http://schemas.openxmlformats.org/officeDocument/2006/relationships/queryTable" Target="../queryTables/queryTable104.xml"/><Relationship Id="rId120" Type="http://schemas.openxmlformats.org/officeDocument/2006/relationships/queryTable" Target="../queryTables/queryTable120.xml"/><Relationship Id="rId125" Type="http://schemas.openxmlformats.org/officeDocument/2006/relationships/queryTable" Target="../queryTables/queryTable125.xml"/><Relationship Id="rId7" Type="http://schemas.openxmlformats.org/officeDocument/2006/relationships/queryTable" Target="../queryTables/queryTable7.xml"/><Relationship Id="rId71" Type="http://schemas.openxmlformats.org/officeDocument/2006/relationships/queryTable" Target="../queryTables/queryTable71.xml"/><Relationship Id="rId92" Type="http://schemas.openxmlformats.org/officeDocument/2006/relationships/queryTable" Target="../queryTables/queryTable92.xml"/><Relationship Id="rId2" Type="http://schemas.openxmlformats.org/officeDocument/2006/relationships/queryTable" Target="../queryTables/queryTable2.xml"/><Relationship Id="rId29" Type="http://schemas.openxmlformats.org/officeDocument/2006/relationships/queryTable" Target="../queryTables/queryTable29.xml"/><Relationship Id="rId24" Type="http://schemas.openxmlformats.org/officeDocument/2006/relationships/queryTable" Target="../queryTables/queryTable24.xml"/><Relationship Id="rId40" Type="http://schemas.openxmlformats.org/officeDocument/2006/relationships/queryTable" Target="../queryTables/queryTable40.xml"/><Relationship Id="rId45" Type="http://schemas.openxmlformats.org/officeDocument/2006/relationships/queryTable" Target="../queryTables/queryTable45.xml"/><Relationship Id="rId66" Type="http://schemas.openxmlformats.org/officeDocument/2006/relationships/queryTable" Target="../queryTables/queryTable66.xml"/><Relationship Id="rId87" Type="http://schemas.openxmlformats.org/officeDocument/2006/relationships/queryTable" Target="../queryTables/queryTable87.xml"/><Relationship Id="rId110" Type="http://schemas.openxmlformats.org/officeDocument/2006/relationships/queryTable" Target="../queryTables/queryTable110.xml"/><Relationship Id="rId115" Type="http://schemas.openxmlformats.org/officeDocument/2006/relationships/queryTable" Target="../queryTables/queryTable115.xml"/><Relationship Id="rId131" Type="http://schemas.openxmlformats.org/officeDocument/2006/relationships/queryTable" Target="../queryTables/queryTable131.xml"/><Relationship Id="rId61" Type="http://schemas.openxmlformats.org/officeDocument/2006/relationships/queryTable" Target="../queryTables/queryTable61.xml"/><Relationship Id="rId82" Type="http://schemas.openxmlformats.org/officeDocument/2006/relationships/queryTable" Target="../queryTables/queryTable82.xml"/><Relationship Id="rId19" Type="http://schemas.openxmlformats.org/officeDocument/2006/relationships/queryTable" Target="../queryTables/queryTable19.xml"/><Relationship Id="rId14" Type="http://schemas.openxmlformats.org/officeDocument/2006/relationships/queryTable" Target="../queryTables/queryTable14.xml"/><Relationship Id="rId30" Type="http://schemas.openxmlformats.org/officeDocument/2006/relationships/queryTable" Target="../queryTables/queryTable30.xml"/><Relationship Id="rId35" Type="http://schemas.openxmlformats.org/officeDocument/2006/relationships/queryTable" Target="../queryTables/queryTable35.xml"/><Relationship Id="rId56" Type="http://schemas.openxmlformats.org/officeDocument/2006/relationships/queryTable" Target="../queryTables/queryTable56.xml"/><Relationship Id="rId77" Type="http://schemas.openxmlformats.org/officeDocument/2006/relationships/queryTable" Target="../queryTables/queryTable77.xml"/><Relationship Id="rId100" Type="http://schemas.openxmlformats.org/officeDocument/2006/relationships/queryTable" Target="../queryTables/queryTable100.xml"/><Relationship Id="rId105" Type="http://schemas.openxmlformats.org/officeDocument/2006/relationships/queryTable" Target="../queryTables/queryTable105.xml"/><Relationship Id="rId126" Type="http://schemas.openxmlformats.org/officeDocument/2006/relationships/queryTable" Target="../queryTables/queryTable126.xml"/><Relationship Id="rId8" Type="http://schemas.openxmlformats.org/officeDocument/2006/relationships/queryTable" Target="../queryTables/queryTable8.xml"/><Relationship Id="rId51" Type="http://schemas.openxmlformats.org/officeDocument/2006/relationships/queryTable" Target="../queryTables/queryTable51.xml"/><Relationship Id="rId72" Type="http://schemas.openxmlformats.org/officeDocument/2006/relationships/queryTable" Target="../queryTables/queryTable72.xml"/><Relationship Id="rId93" Type="http://schemas.openxmlformats.org/officeDocument/2006/relationships/queryTable" Target="../queryTables/queryTable93.xml"/><Relationship Id="rId98" Type="http://schemas.openxmlformats.org/officeDocument/2006/relationships/queryTable" Target="../queryTables/queryTable98.xml"/><Relationship Id="rId121" Type="http://schemas.openxmlformats.org/officeDocument/2006/relationships/queryTable" Target="../queryTables/queryTable121.xml"/><Relationship Id="rId3" Type="http://schemas.openxmlformats.org/officeDocument/2006/relationships/queryTable" Target="../queryTables/queryTable3.xml"/><Relationship Id="rId25" Type="http://schemas.openxmlformats.org/officeDocument/2006/relationships/queryTable" Target="../queryTables/queryTable25.xml"/><Relationship Id="rId46" Type="http://schemas.openxmlformats.org/officeDocument/2006/relationships/queryTable" Target="../queryTables/queryTable46.xml"/><Relationship Id="rId67" Type="http://schemas.openxmlformats.org/officeDocument/2006/relationships/queryTable" Target="../queryTables/queryTable67.xml"/><Relationship Id="rId116" Type="http://schemas.openxmlformats.org/officeDocument/2006/relationships/queryTable" Target="../queryTables/queryTable116.xml"/><Relationship Id="rId20" Type="http://schemas.openxmlformats.org/officeDocument/2006/relationships/queryTable" Target="../queryTables/queryTable20.xml"/><Relationship Id="rId41" Type="http://schemas.openxmlformats.org/officeDocument/2006/relationships/queryTable" Target="../queryTables/queryTable41.xml"/><Relationship Id="rId62" Type="http://schemas.openxmlformats.org/officeDocument/2006/relationships/queryTable" Target="../queryTables/queryTable62.xml"/><Relationship Id="rId83" Type="http://schemas.openxmlformats.org/officeDocument/2006/relationships/queryTable" Target="../queryTables/queryTable83.xml"/><Relationship Id="rId88" Type="http://schemas.openxmlformats.org/officeDocument/2006/relationships/queryTable" Target="../queryTables/queryTable88.xml"/><Relationship Id="rId111" Type="http://schemas.openxmlformats.org/officeDocument/2006/relationships/queryTable" Target="../queryTables/queryTable111.xml"/><Relationship Id="rId15" Type="http://schemas.openxmlformats.org/officeDocument/2006/relationships/queryTable" Target="../queryTables/queryTable15.xml"/><Relationship Id="rId36" Type="http://schemas.openxmlformats.org/officeDocument/2006/relationships/queryTable" Target="../queryTables/queryTable36.xml"/><Relationship Id="rId57" Type="http://schemas.openxmlformats.org/officeDocument/2006/relationships/queryTable" Target="../queryTables/queryTable57.xml"/><Relationship Id="rId106" Type="http://schemas.openxmlformats.org/officeDocument/2006/relationships/queryTable" Target="../queryTables/queryTable106.xml"/><Relationship Id="rId127" Type="http://schemas.openxmlformats.org/officeDocument/2006/relationships/queryTable" Target="../queryTables/queryTable127.xml"/><Relationship Id="rId10" Type="http://schemas.openxmlformats.org/officeDocument/2006/relationships/queryTable" Target="../queryTables/queryTable10.xml"/><Relationship Id="rId31" Type="http://schemas.openxmlformats.org/officeDocument/2006/relationships/queryTable" Target="../queryTables/queryTable31.xml"/><Relationship Id="rId52" Type="http://schemas.openxmlformats.org/officeDocument/2006/relationships/queryTable" Target="../queryTables/queryTable52.xml"/><Relationship Id="rId73" Type="http://schemas.openxmlformats.org/officeDocument/2006/relationships/queryTable" Target="../queryTables/queryTable73.xml"/><Relationship Id="rId78" Type="http://schemas.openxmlformats.org/officeDocument/2006/relationships/queryTable" Target="../queryTables/queryTable78.xml"/><Relationship Id="rId94" Type="http://schemas.openxmlformats.org/officeDocument/2006/relationships/queryTable" Target="../queryTables/queryTable94.xml"/><Relationship Id="rId99" Type="http://schemas.openxmlformats.org/officeDocument/2006/relationships/queryTable" Target="../queryTables/queryTable99.xml"/><Relationship Id="rId101" Type="http://schemas.openxmlformats.org/officeDocument/2006/relationships/queryTable" Target="../queryTables/queryTable101.xml"/><Relationship Id="rId122" Type="http://schemas.openxmlformats.org/officeDocument/2006/relationships/queryTable" Target="../queryTables/queryTable122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26" Type="http://schemas.openxmlformats.org/officeDocument/2006/relationships/queryTable" Target="../queryTables/queryTable2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BB5ED-DFA9-E147-ADDA-DE43184648DD}">
  <dimension ref="B3:V211"/>
  <sheetViews>
    <sheetView tabSelected="1" topLeftCell="C1" zoomScale="94" workbookViewId="0">
      <selection activeCell="F8" sqref="F8:R8"/>
    </sheetView>
  </sheetViews>
  <sheetFormatPr baseColWidth="10" defaultRowHeight="16" x14ac:dyDescent="0.2"/>
  <cols>
    <col min="2" max="2" width="19.33203125" customWidth="1"/>
    <col min="3" max="3" width="16.33203125" bestFit="1" customWidth="1"/>
    <col min="4" max="8" width="16.33203125" customWidth="1"/>
    <col min="9" max="9" width="15.33203125" customWidth="1"/>
    <col min="10" max="10" width="12.83203125" customWidth="1"/>
    <col min="11" max="11" width="13" customWidth="1"/>
    <col min="12" max="12" width="17.1640625" customWidth="1"/>
    <col min="13" max="13" width="15.6640625" customWidth="1"/>
    <col min="14" max="14" width="12.6640625" customWidth="1"/>
    <col min="16" max="16" width="11" customWidth="1"/>
    <col min="17" max="18" width="14" customWidth="1"/>
    <col min="19" max="20" width="14.5" customWidth="1"/>
    <col min="21" max="22" width="13.6640625" customWidth="1"/>
    <col min="27" max="27" width="25" customWidth="1"/>
    <col min="28" max="29" width="13.1640625" customWidth="1"/>
    <col min="31" max="31" width="14.1640625" customWidth="1"/>
    <col min="34" max="34" width="12.1640625" customWidth="1"/>
    <col min="35" max="35" width="12.33203125" customWidth="1"/>
  </cols>
  <sheetData>
    <row r="3" spans="2:18" x14ac:dyDescent="0.2">
      <c r="B3" s="4" t="s">
        <v>73</v>
      </c>
      <c r="C3" s="2" t="s">
        <v>88</v>
      </c>
    </row>
    <row r="4" spans="2:18" x14ac:dyDescent="0.2">
      <c r="B4" s="4" t="s">
        <v>74</v>
      </c>
      <c r="C4" s="2" t="s">
        <v>87</v>
      </c>
    </row>
    <row r="5" spans="2:18" x14ac:dyDescent="0.2">
      <c r="B5" s="4" t="s">
        <v>75</v>
      </c>
      <c r="C5" s="2" t="s">
        <v>76</v>
      </c>
      <c r="G5" s="21" t="s">
        <v>61</v>
      </c>
      <c r="H5" s="21"/>
      <c r="I5" s="21"/>
      <c r="J5" s="21"/>
      <c r="K5" s="22" t="s">
        <v>62</v>
      </c>
      <c r="L5" s="22"/>
      <c r="M5" s="22"/>
      <c r="N5" s="22"/>
      <c r="O5" s="23" t="s">
        <v>63</v>
      </c>
      <c r="P5" s="23"/>
      <c r="Q5" s="23"/>
      <c r="R5" s="23"/>
    </row>
    <row r="6" spans="2:18" x14ac:dyDescent="0.2">
      <c r="B6" s="4" t="s">
        <v>77</v>
      </c>
      <c r="C6" s="2" t="s">
        <v>84</v>
      </c>
      <c r="G6" s="12" t="s">
        <v>67</v>
      </c>
      <c r="H6" s="12" t="s">
        <v>68</v>
      </c>
      <c r="I6" s="12" t="s">
        <v>69</v>
      </c>
      <c r="J6" s="12" t="s">
        <v>70</v>
      </c>
      <c r="K6" s="13" t="s">
        <v>67</v>
      </c>
      <c r="L6" s="13" t="s">
        <v>68</v>
      </c>
      <c r="M6" s="13" t="s">
        <v>69</v>
      </c>
      <c r="N6" s="13" t="s">
        <v>70</v>
      </c>
      <c r="O6" s="14" t="s">
        <v>67</v>
      </c>
      <c r="P6" s="14" t="s">
        <v>68</v>
      </c>
      <c r="Q6" s="14" t="s">
        <v>69</v>
      </c>
      <c r="R6" s="14" t="s">
        <v>70</v>
      </c>
    </row>
    <row r="7" spans="2:18" x14ac:dyDescent="0.2">
      <c r="B7" s="4" t="s">
        <v>78</v>
      </c>
      <c r="C7" s="2">
        <v>3</v>
      </c>
      <c r="E7" s="2" t="s">
        <v>85</v>
      </c>
      <c r="F7" s="2" t="str">
        <f>C4</f>
        <v>20250714-184746</v>
      </c>
      <c r="G7" s="8">
        <f>R22</f>
        <v>1</v>
      </c>
      <c r="H7" s="8">
        <f>R23</f>
        <v>1</v>
      </c>
      <c r="I7" s="8">
        <f>R24</f>
        <v>0.8571428571428571</v>
      </c>
      <c r="J7" s="8">
        <f>R25</f>
        <v>1</v>
      </c>
      <c r="K7" s="9">
        <f>T22</f>
        <v>0.8</v>
      </c>
      <c r="L7" s="9">
        <f>T23</f>
        <v>1</v>
      </c>
      <c r="M7" s="9">
        <f>T24</f>
        <v>0.7142857142857143</v>
      </c>
      <c r="N7" s="9">
        <f>T25</f>
        <v>0.66666666666666663</v>
      </c>
      <c r="O7" s="10">
        <f>V22</f>
        <v>0.6</v>
      </c>
      <c r="P7" s="10">
        <f>V23</f>
        <v>0.8571428571428571</v>
      </c>
      <c r="Q7" s="10">
        <f>V24</f>
        <v>0.7142857142857143</v>
      </c>
      <c r="R7" s="10">
        <f>V25</f>
        <v>0.33333333333333331</v>
      </c>
    </row>
    <row r="8" spans="2:18" x14ac:dyDescent="0.2">
      <c r="B8" s="4" t="s">
        <v>80</v>
      </c>
      <c r="C8" s="2">
        <v>3</v>
      </c>
      <c r="E8" s="2" t="s">
        <v>86</v>
      </c>
      <c r="F8" s="2" t="str">
        <f>C4</f>
        <v>20250714-184746</v>
      </c>
      <c r="G8" s="8">
        <f>R31</f>
        <v>0.9</v>
      </c>
      <c r="H8" s="8">
        <f>R32</f>
        <v>0.9285714285714286</v>
      </c>
      <c r="I8" s="8">
        <f>R33</f>
        <v>0.7142857142857143</v>
      </c>
      <c r="J8" s="8">
        <f>R34</f>
        <v>0.83333333333333337</v>
      </c>
      <c r="K8" s="9">
        <f>T31</f>
        <v>0.6</v>
      </c>
      <c r="L8" s="9">
        <f>T32</f>
        <v>0.7142857142857143</v>
      </c>
      <c r="M8" s="9">
        <f>T33</f>
        <v>0.5714285714285714</v>
      </c>
      <c r="N8" s="9">
        <f>T34</f>
        <v>0.33333333333333331</v>
      </c>
      <c r="O8" s="10">
        <f>V31</f>
        <v>0.6</v>
      </c>
      <c r="P8" s="10">
        <f>V32</f>
        <v>0.6428571428571429</v>
      </c>
      <c r="Q8" s="10">
        <f>V33</f>
        <v>0.5714285714285714</v>
      </c>
      <c r="R8" s="10">
        <f>V34</f>
        <v>0.33333333333333331</v>
      </c>
    </row>
    <row r="9" spans="2:18" x14ac:dyDescent="0.2">
      <c r="B9" s="4" t="s">
        <v>79</v>
      </c>
      <c r="C9" s="2">
        <v>3</v>
      </c>
    </row>
    <row r="10" spans="2:18" x14ac:dyDescent="0.2">
      <c r="B10" s="16"/>
    </row>
    <row r="11" spans="2:18" x14ac:dyDescent="0.2">
      <c r="E11" s="18" t="s">
        <v>71</v>
      </c>
      <c r="F11" s="19"/>
      <c r="G11" s="20"/>
      <c r="K11" s="18" t="s">
        <v>72</v>
      </c>
      <c r="L11" s="19"/>
      <c r="M11" s="20"/>
    </row>
    <row r="12" spans="2:18" x14ac:dyDescent="0.2">
      <c r="B12" s="1" t="s">
        <v>58</v>
      </c>
      <c r="C12" s="1" t="s">
        <v>59</v>
      </c>
      <c r="D12" s="1" t="s">
        <v>60</v>
      </c>
      <c r="E12" s="1" t="s">
        <v>61</v>
      </c>
      <c r="F12" s="1" t="s">
        <v>62</v>
      </c>
      <c r="G12" s="1" t="s">
        <v>63</v>
      </c>
      <c r="H12" s="1" t="s">
        <v>66</v>
      </c>
      <c r="I12" s="6" t="s">
        <v>65</v>
      </c>
      <c r="J12" s="7" t="s">
        <v>64</v>
      </c>
      <c r="K12" s="1" t="s">
        <v>61</v>
      </c>
      <c r="L12" s="1" t="s">
        <v>62</v>
      </c>
      <c r="M12" s="1" t="s">
        <v>63</v>
      </c>
    </row>
    <row r="13" spans="2:18" x14ac:dyDescent="0.2">
      <c r="B13" s="2" t="s">
        <v>0</v>
      </c>
      <c r="C13" s="2" t="s">
        <v>1</v>
      </c>
      <c r="D13" s="2" t="s">
        <v>5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11">
        <f>IF(AND(E13,H13=1),1, 0)</f>
        <v>1</v>
      </c>
      <c r="L13" s="11">
        <f>IF(AND(F13,K13, I13=1), 1, 0)</f>
        <v>1</v>
      </c>
      <c r="M13" s="11">
        <f>IF(AND(G13,K13,L13, J13=1), 1, 0)</f>
        <v>1</v>
      </c>
    </row>
    <row r="14" spans="2:18" x14ac:dyDescent="0.2">
      <c r="B14" s="2" t="s">
        <v>0</v>
      </c>
      <c r="C14" s="2" t="s">
        <v>1</v>
      </c>
      <c r="D14" s="2" t="s">
        <v>2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11">
        <f t="shared" ref="K14:K56" si="0">IF(AND(E14,H14=1),1, 0)</f>
        <v>1</v>
      </c>
      <c r="L14" s="11">
        <f t="shared" ref="L14:L56" si="1">IF(AND(F14,K14, I14=1), 1, 0)</f>
        <v>1</v>
      </c>
      <c r="M14" s="11">
        <f t="shared" ref="M14:M56" si="2">IF(AND(G14,K14,L14, J14=1), 1, 0)</f>
        <v>1</v>
      </c>
    </row>
    <row r="15" spans="2:18" x14ac:dyDescent="0.2">
      <c r="B15" s="2" t="s">
        <v>0</v>
      </c>
      <c r="C15" s="2" t="s">
        <v>1</v>
      </c>
      <c r="D15" s="2" t="s">
        <v>4</v>
      </c>
      <c r="E15" s="2">
        <v>1</v>
      </c>
      <c r="F15" s="2">
        <v>1</v>
      </c>
      <c r="G15" s="2">
        <v>0</v>
      </c>
      <c r="H15" s="2">
        <v>1</v>
      </c>
      <c r="I15" s="2">
        <v>2</v>
      </c>
      <c r="J15" s="2">
        <v>3</v>
      </c>
      <c r="K15" s="11">
        <f t="shared" si="0"/>
        <v>1</v>
      </c>
      <c r="L15" s="11">
        <f t="shared" si="1"/>
        <v>0</v>
      </c>
      <c r="M15" s="11">
        <f t="shared" si="2"/>
        <v>0</v>
      </c>
    </row>
    <row r="16" spans="2:18" x14ac:dyDescent="0.2">
      <c r="B16" s="2" t="s">
        <v>0</v>
      </c>
      <c r="C16" s="2" t="s">
        <v>1</v>
      </c>
      <c r="D16" s="2" t="s">
        <v>3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11">
        <f t="shared" si="0"/>
        <v>1</v>
      </c>
      <c r="L16" s="11">
        <f t="shared" si="1"/>
        <v>1</v>
      </c>
      <c r="M16" s="11">
        <f t="shared" si="2"/>
        <v>1</v>
      </c>
    </row>
    <row r="17" spans="2:22" x14ac:dyDescent="0.2">
      <c r="B17" s="2" t="s">
        <v>0</v>
      </c>
      <c r="C17" s="2" t="s">
        <v>6</v>
      </c>
      <c r="D17" s="2" t="s">
        <v>7</v>
      </c>
      <c r="E17" s="2">
        <v>1</v>
      </c>
      <c r="F17" s="2">
        <v>0</v>
      </c>
      <c r="G17" s="2">
        <v>0</v>
      </c>
      <c r="H17" s="2">
        <v>2</v>
      </c>
      <c r="I17" s="2">
        <v>3</v>
      </c>
      <c r="J17" s="2">
        <v>0</v>
      </c>
      <c r="K17" s="11">
        <f t="shared" si="0"/>
        <v>0</v>
      </c>
      <c r="L17" s="11">
        <f t="shared" si="1"/>
        <v>0</v>
      </c>
      <c r="M17" s="11">
        <f t="shared" si="2"/>
        <v>0</v>
      </c>
    </row>
    <row r="18" spans="2:22" x14ac:dyDescent="0.2">
      <c r="B18" s="2" t="s">
        <v>0</v>
      </c>
      <c r="C18" s="2" t="s">
        <v>8</v>
      </c>
      <c r="D18" s="2" t="s">
        <v>10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11">
        <f t="shared" si="0"/>
        <v>1</v>
      </c>
      <c r="L18" s="11">
        <f t="shared" si="1"/>
        <v>1</v>
      </c>
      <c r="M18" s="11">
        <f t="shared" si="2"/>
        <v>1</v>
      </c>
    </row>
    <row r="19" spans="2:22" x14ac:dyDescent="0.2">
      <c r="B19" s="2" t="s">
        <v>0</v>
      </c>
      <c r="C19" s="2" t="s">
        <v>8</v>
      </c>
      <c r="D19" s="2" t="s">
        <v>9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11">
        <f t="shared" si="0"/>
        <v>1</v>
      </c>
      <c r="L19" s="11">
        <f t="shared" si="1"/>
        <v>1</v>
      </c>
      <c r="M19" s="11">
        <f t="shared" si="2"/>
        <v>1</v>
      </c>
      <c r="Q19" s="17" t="s">
        <v>81</v>
      </c>
      <c r="R19" s="17"/>
      <c r="S19" s="17"/>
      <c r="T19" s="17"/>
      <c r="U19" s="17"/>
      <c r="V19" s="17"/>
    </row>
    <row r="20" spans="2:22" x14ac:dyDescent="0.2">
      <c r="B20" s="2" t="s">
        <v>0</v>
      </c>
      <c r="C20" s="2" t="s">
        <v>8</v>
      </c>
      <c r="D20" s="2" t="s">
        <v>11</v>
      </c>
      <c r="E20" s="2">
        <v>1</v>
      </c>
      <c r="F20" s="2">
        <v>1</v>
      </c>
      <c r="G20" s="2">
        <v>0</v>
      </c>
      <c r="H20" s="2">
        <v>1</v>
      </c>
      <c r="I20" s="2">
        <v>2</v>
      </c>
      <c r="J20" s="2">
        <v>3</v>
      </c>
      <c r="K20" s="11">
        <f t="shared" si="0"/>
        <v>1</v>
      </c>
      <c r="L20" s="11">
        <f t="shared" si="1"/>
        <v>0</v>
      </c>
      <c r="M20" s="11">
        <f t="shared" si="2"/>
        <v>0</v>
      </c>
      <c r="Q20" s="18" t="s">
        <v>82</v>
      </c>
      <c r="R20" s="19"/>
      <c r="S20" s="19"/>
      <c r="T20" s="19"/>
      <c r="U20" s="19"/>
      <c r="V20" s="20"/>
    </row>
    <row r="21" spans="2:22" x14ac:dyDescent="0.2">
      <c r="B21" s="2" t="s">
        <v>0</v>
      </c>
      <c r="C21" s="2" t="s">
        <v>8</v>
      </c>
      <c r="D21" s="2" t="s">
        <v>12</v>
      </c>
      <c r="E21" s="2">
        <v>1</v>
      </c>
      <c r="F21" s="2">
        <v>0</v>
      </c>
      <c r="G21" s="2">
        <v>0</v>
      </c>
      <c r="H21" s="2">
        <v>1</v>
      </c>
      <c r="I21" s="2">
        <v>3</v>
      </c>
      <c r="J21" s="2">
        <v>0</v>
      </c>
      <c r="K21" s="11">
        <f t="shared" si="0"/>
        <v>1</v>
      </c>
      <c r="L21" s="11">
        <f t="shared" si="1"/>
        <v>0</v>
      </c>
      <c r="M21" s="11">
        <f t="shared" si="2"/>
        <v>0</v>
      </c>
      <c r="P21" s="1" t="s">
        <v>58</v>
      </c>
      <c r="Q21" s="1" t="s">
        <v>61</v>
      </c>
      <c r="R21" s="1"/>
      <c r="S21" s="1" t="s">
        <v>62</v>
      </c>
      <c r="T21" s="1"/>
      <c r="U21" s="1" t="s">
        <v>63</v>
      </c>
      <c r="V21" s="1"/>
    </row>
    <row r="22" spans="2:22" x14ac:dyDescent="0.2">
      <c r="B22" s="2" t="s">
        <v>0</v>
      </c>
      <c r="C22" s="2" t="s">
        <v>13</v>
      </c>
      <c r="D22" s="2" t="s">
        <v>14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11">
        <f t="shared" si="0"/>
        <v>1</v>
      </c>
      <c r="L22" s="11">
        <f t="shared" si="1"/>
        <v>1</v>
      </c>
      <c r="M22" s="11">
        <f t="shared" si="2"/>
        <v>1</v>
      </c>
      <c r="P22" s="2" t="s">
        <v>0</v>
      </c>
      <c r="Q22" s="2">
        <f>SUM(E13:E22)</f>
        <v>10</v>
      </c>
      <c r="R22" s="3">
        <f>Q22/10</f>
        <v>1</v>
      </c>
      <c r="S22" s="2">
        <f>SUM(F13:F22)</f>
        <v>8</v>
      </c>
      <c r="T22" s="3">
        <f>S22/10</f>
        <v>0.8</v>
      </c>
      <c r="U22" s="2">
        <f>SUM(G13:G22)</f>
        <v>6</v>
      </c>
      <c r="V22" s="3">
        <f>U22/10</f>
        <v>0.6</v>
      </c>
    </row>
    <row r="23" spans="2:22" x14ac:dyDescent="0.2">
      <c r="B23" s="2" t="s">
        <v>15</v>
      </c>
      <c r="C23" s="2" t="s">
        <v>16</v>
      </c>
      <c r="D23" s="2" t="s">
        <v>18</v>
      </c>
      <c r="E23" s="2">
        <v>1</v>
      </c>
      <c r="F23" s="2">
        <v>1</v>
      </c>
      <c r="G23" s="2">
        <v>0</v>
      </c>
      <c r="H23" s="2">
        <v>2</v>
      </c>
      <c r="I23" s="2">
        <v>1</v>
      </c>
      <c r="J23" s="2">
        <v>3</v>
      </c>
      <c r="K23" s="11">
        <f t="shared" si="0"/>
        <v>0</v>
      </c>
      <c r="L23" s="11">
        <f t="shared" si="1"/>
        <v>0</v>
      </c>
      <c r="M23" s="11">
        <f t="shared" si="2"/>
        <v>0</v>
      </c>
      <c r="P23" s="2" t="s">
        <v>15</v>
      </c>
      <c r="Q23" s="2">
        <f>SUM(E23:E36)</f>
        <v>14</v>
      </c>
      <c r="R23" s="3">
        <f>Q23/14</f>
        <v>1</v>
      </c>
      <c r="S23" s="2">
        <f>SUM(F23:F36)</f>
        <v>14</v>
      </c>
      <c r="T23" s="3">
        <f>S23/14</f>
        <v>1</v>
      </c>
      <c r="U23" s="2">
        <f>SUM(G23:G36)</f>
        <v>12</v>
      </c>
      <c r="V23" s="3">
        <f>U23/14</f>
        <v>0.8571428571428571</v>
      </c>
    </row>
    <row r="24" spans="2:22" x14ac:dyDescent="0.2">
      <c r="B24" s="2" t="s">
        <v>15</v>
      </c>
      <c r="C24" s="2" t="s">
        <v>16</v>
      </c>
      <c r="D24" s="2" t="s">
        <v>17</v>
      </c>
      <c r="E24" s="2">
        <v>1</v>
      </c>
      <c r="F24" s="2">
        <v>1</v>
      </c>
      <c r="G24" s="2">
        <v>0</v>
      </c>
      <c r="H24" s="2">
        <v>1</v>
      </c>
      <c r="I24" s="2">
        <v>1</v>
      </c>
      <c r="J24" s="2">
        <v>3</v>
      </c>
      <c r="K24" s="11">
        <f t="shared" si="0"/>
        <v>1</v>
      </c>
      <c r="L24" s="11">
        <f t="shared" si="1"/>
        <v>1</v>
      </c>
      <c r="M24" s="11">
        <f t="shared" si="2"/>
        <v>0</v>
      </c>
      <c r="P24" s="2" t="s">
        <v>33</v>
      </c>
      <c r="Q24" s="2">
        <f>SUM(E37:E50)</f>
        <v>12</v>
      </c>
      <c r="R24" s="3">
        <f>Q24/14</f>
        <v>0.8571428571428571</v>
      </c>
      <c r="S24" s="2">
        <f>SUM(F37:F50)</f>
        <v>10</v>
      </c>
      <c r="T24" s="3">
        <f>S24/14</f>
        <v>0.7142857142857143</v>
      </c>
      <c r="U24" s="2">
        <f>SUM(G37:G50)</f>
        <v>10</v>
      </c>
      <c r="V24" s="3">
        <f>U24/14</f>
        <v>0.7142857142857143</v>
      </c>
    </row>
    <row r="25" spans="2:22" x14ac:dyDescent="0.2">
      <c r="B25" s="2" t="s">
        <v>15</v>
      </c>
      <c r="C25" s="2" t="s">
        <v>19</v>
      </c>
      <c r="D25" s="2" t="s">
        <v>20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11">
        <f t="shared" si="0"/>
        <v>1</v>
      </c>
      <c r="L25" s="11">
        <f t="shared" si="1"/>
        <v>1</v>
      </c>
      <c r="M25" s="11">
        <f t="shared" si="2"/>
        <v>1</v>
      </c>
      <c r="P25" s="2" t="s">
        <v>50</v>
      </c>
      <c r="Q25" s="2">
        <f>SUM(E51:E56)</f>
        <v>6</v>
      </c>
      <c r="R25" s="3">
        <f>Q25/6</f>
        <v>1</v>
      </c>
      <c r="S25" s="2">
        <f>SUM(F51:F56)</f>
        <v>4</v>
      </c>
      <c r="T25" s="3">
        <f>S25/6</f>
        <v>0.66666666666666663</v>
      </c>
      <c r="U25" s="2">
        <f>SUM(G51:G56)</f>
        <v>2</v>
      </c>
      <c r="V25" s="3">
        <f>U25/6</f>
        <v>0.33333333333333331</v>
      </c>
    </row>
    <row r="26" spans="2:22" x14ac:dyDescent="0.2">
      <c r="B26" s="2" t="s">
        <v>15</v>
      </c>
      <c r="C26" s="2" t="s">
        <v>19</v>
      </c>
      <c r="D26" s="2" t="s">
        <v>24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11">
        <f t="shared" si="0"/>
        <v>1</v>
      </c>
      <c r="L26" s="11">
        <f t="shared" si="1"/>
        <v>1</v>
      </c>
      <c r="M26" s="11">
        <f t="shared" si="2"/>
        <v>1</v>
      </c>
    </row>
    <row r="27" spans="2:22" x14ac:dyDescent="0.2">
      <c r="B27" s="2" t="s">
        <v>15</v>
      </c>
      <c r="C27" s="2" t="s">
        <v>19</v>
      </c>
      <c r="D27" s="2" t="s">
        <v>21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11">
        <f t="shared" si="0"/>
        <v>1</v>
      </c>
      <c r="L27" s="11">
        <f t="shared" si="1"/>
        <v>1</v>
      </c>
      <c r="M27" s="11">
        <f t="shared" si="2"/>
        <v>1</v>
      </c>
    </row>
    <row r="28" spans="2:22" x14ac:dyDescent="0.2">
      <c r="B28" s="2" t="s">
        <v>15</v>
      </c>
      <c r="C28" s="2" t="s">
        <v>19</v>
      </c>
      <c r="D28" s="2" t="s">
        <v>28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11">
        <f t="shared" si="0"/>
        <v>1</v>
      </c>
      <c r="L28" s="11">
        <f t="shared" si="1"/>
        <v>1</v>
      </c>
      <c r="M28" s="11">
        <f t="shared" si="2"/>
        <v>1</v>
      </c>
      <c r="Q28" s="17" t="s">
        <v>83</v>
      </c>
      <c r="R28" s="17"/>
      <c r="S28" s="17"/>
      <c r="T28" s="17"/>
      <c r="U28" s="17"/>
      <c r="V28" s="17"/>
    </row>
    <row r="29" spans="2:22" x14ac:dyDescent="0.2">
      <c r="B29" s="2" t="s">
        <v>15</v>
      </c>
      <c r="C29" s="2" t="s">
        <v>19</v>
      </c>
      <c r="D29" s="2" t="s">
        <v>25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  <c r="K29" s="11">
        <f t="shared" si="0"/>
        <v>1</v>
      </c>
      <c r="L29" s="11">
        <f t="shared" si="1"/>
        <v>1</v>
      </c>
      <c r="M29" s="11">
        <f t="shared" si="2"/>
        <v>1</v>
      </c>
      <c r="Q29" s="18" t="s">
        <v>82</v>
      </c>
      <c r="R29" s="19"/>
      <c r="S29" s="19"/>
      <c r="T29" s="19"/>
      <c r="U29" s="19"/>
      <c r="V29" s="20"/>
    </row>
    <row r="30" spans="2:22" x14ac:dyDescent="0.2">
      <c r="B30" s="2" t="s">
        <v>15</v>
      </c>
      <c r="C30" s="2" t="s">
        <v>19</v>
      </c>
      <c r="D30" s="2" t="s">
        <v>27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1</v>
      </c>
      <c r="K30" s="11">
        <f t="shared" si="0"/>
        <v>1</v>
      </c>
      <c r="L30" s="11">
        <f t="shared" si="1"/>
        <v>1</v>
      </c>
      <c r="M30" s="11">
        <f t="shared" si="2"/>
        <v>1</v>
      </c>
      <c r="P30" s="1" t="s">
        <v>58</v>
      </c>
      <c r="Q30" s="1" t="s">
        <v>61</v>
      </c>
      <c r="R30" s="1"/>
      <c r="S30" s="1" t="s">
        <v>62</v>
      </c>
      <c r="T30" s="1"/>
      <c r="U30" s="1" t="s">
        <v>63</v>
      </c>
      <c r="V30" s="1"/>
    </row>
    <row r="31" spans="2:22" x14ac:dyDescent="0.2">
      <c r="B31" s="2" t="s">
        <v>15</v>
      </c>
      <c r="C31" s="2" t="s">
        <v>19</v>
      </c>
      <c r="D31" s="2" t="s">
        <v>26</v>
      </c>
      <c r="E31" s="2">
        <v>1</v>
      </c>
      <c r="F31" s="2">
        <v>1</v>
      </c>
      <c r="G31" s="2">
        <v>1</v>
      </c>
      <c r="H31" s="2">
        <v>1</v>
      </c>
      <c r="I31" s="2">
        <v>2</v>
      </c>
      <c r="J31" s="2">
        <v>1</v>
      </c>
      <c r="K31" s="11">
        <f t="shared" si="0"/>
        <v>1</v>
      </c>
      <c r="L31" s="11">
        <f t="shared" si="1"/>
        <v>0</v>
      </c>
      <c r="M31" s="11">
        <f t="shared" si="2"/>
        <v>0</v>
      </c>
      <c r="P31" s="2" t="s">
        <v>0</v>
      </c>
      <c r="Q31" s="2">
        <f>SUM(K13:K22)</f>
        <v>9</v>
      </c>
      <c r="R31" s="3">
        <f>Q31/10</f>
        <v>0.9</v>
      </c>
      <c r="S31" s="11">
        <f>SUM(L13:L22)</f>
        <v>6</v>
      </c>
      <c r="T31" s="3">
        <f>S31/10</f>
        <v>0.6</v>
      </c>
      <c r="U31" s="11">
        <f>SUM(M13:M22)</f>
        <v>6</v>
      </c>
      <c r="V31" s="3">
        <f>U31/10</f>
        <v>0.6</v>
      </c>
    </row>
    <row r="32" spans="2:22" x14ac:dyDescent="0.2">
      <c r="B32" s="2" t="s">
        <v>15</v>
      </c>
      <c r="C32" s="2" t="s">
        <v>19</v>
      </c>
      <c r="D32" s="2" t="s">
        <v>23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  <c r="K32" s="11">
        <f t="shared" si="0"/>
        <v>1</v>
      </c>
      <c r="L32" s="11">
        <f t="shared" si="1"/>
        <v>1</v>
      </c>
      <c r="M32" s="11">
        <f t="shared" si="2"/>
        <v>1</v>
      </c>
      <c r="P32" s="2" t="s">
        <v>15</v>
      </c>
      <c r="Q32" s="2">
        <f>SUM(K23:K36)</f>
        <v>13</v>
      </c>
      <c r="R32" s="3">
        <f>Q32/14</f>
        <v>0.9285714285714286</v>
      </c>
      <c r="S32" s="2">
        <f>SUM(L23:L36)</f>
        <v>10</v>
      </c>
      <c r="T32" s="3">
        <f>S32/14</f>
        <v>0.7142857142857143</v>
      </c>
      <c r="U32" s="11">
        <f>SUM(M23:M36)</f>
        <v>9</v>
      </c>
      <c r="V32" s="3">
        <f>U32/14</f>
        <v>0.6428571428571429</v>
      </c>
    </row>
    <row r="33" spans="2:22" x14ac:dyDescent="0.2">
      <c r="B33" s="2" t="s">
        <v>15</v>
      </c>
      <c r="C33" s="2" t="s">
        <v>19</v>
      </c>
      <c r="D33" s="2" t="s">
        <v>29</v>
      </c>
      <c r="E33" s="2">
        <v>1</v>
      </c>
      <c r="F33" s="2">
        <v>1</v>
      </c>
      <c r="G33" s="2">
        <v>1</v>
      </c>
      <c r="H33" s="2">
        <v>1</v>
      </c>
      <c r="I33" s="2">
        <v>2</v>
      </c>
      <c r="J33" s="2">
        <v>1</v>
      </c>
      <c r="K33" s="11">
        <f t="shared" si="0"/>
        <v>1</v>
      </c>
      <c r="L33" s="11">
        <f t="shared" si="1"/>
        <v>0</v>
      </c>
      <c r="M33" s="11">
        <f t="shared" si="2"/>
        <v>0</v>
      </c>
      <c r="P33" s="2" t="s">
        <v>33</v>
      </c>
      <c r="Q33" s="2">
        <f>SUM(K37:K50)</f>
        <v>10</v>
      </c>
      <c r="R33" s="3">
        <f>Q33/14</f>
        <v>0.7142857142857143</v>
      </c>
      <c r="S33" s="2">
        <f>SUM(L37:L50)</f>
        <v>8</v>
      </c>
      <c r="T33" s="3">
        <f>S33/14</f>
        <v>0.5714285714285714</v>
      </c>
      <c r="U33" s="11">
        <f>SUM(M37:M50)</f>
        <v>8</v>
      </c>
      <c r="V33" s="3">
        <f>U33/14</f>
        <v>0.5714285714285714</v>
      </c>
    </row>
    <row r="34" spans="2:22" x14ac:dyDescent="0.2">
      <c r="B34" s="2" t="s">
        <v>15</v>
      </c>
      <c r="C34" s="2" t="s">
        <v>19</v>
      </c>
      <c r="D34" s="2" t="s">
        <v>22</v>
      </c>
      <c r="E34" s="2">
        <v>1</v>
      </c>
      <c r="F34" s="2">
        <v>1</v>
      </c>
      <c r="G34" s="2">
        <v>1</v>
      </c>
      <c r="H34" s="2">
        <v>1</v>
      </c>
      <c r="I34" s="2">
        <v>2</v>
      </c>
      <c r="J34" s="2">
        <v>1</v>
      </c>
      <c r="K34" s="11">
        <f t="shared" si="0"/>
        <v>1</v>
      </c>
      <c r="L34" s="11">
        <f t="shared" si="1"/>
        <v>0</v>
      </c>
      <c r="M34" s="11">
        <f t="shared" si="2"/>
        <v>0</v>
      </c>
      <c r="P34" s="2" t="s">
        <v>50</v>
      </c>
      <c r="Q34" s="2">
        <f>SUM(K51:K56)</f>
        <v>5</v>
      </c>
      <c r="R34" s="3">
        <f>Q34/6</f>
        <v>0.83333333333333337</v>
      </c>
      <c r="S34" s="2">
        <f>SUM(L51:L56)</f>
        <v>2</v>
      </c>
      <c r="T34" s="3">
        <f>S34/6</f>
        <v>0.33333333333333331</v>
      </c>
      <c r="U34" s="11">
        <f>SUM(M51:M56)</f>
        <v>2</v>
      </c>
      <c r="V34" s="3">
        <f>U34/6</f>
        <v>0.33333333333333331</v>
      </c>
    </row>
    <row r="35" spans="2:22" x14ac:dyDescent="0.2">
      <c r="B35" s="2" t="s">
        <v>15</v>
      </c>
      <c r="C35" s="2" t="s">
        <v>30</v>
      </c>
      <c r="D35" s="2" t="s">
        <v>31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11">
        <f t="shared" si="0"/>
        <v>1</v>
      </c>
      <c r="L35" s="11">
        <f t="shared" si="1"/>
        <v>1</v>
      </c>
      <c r="M35" s="11">
        <f t="shared" si="2"/>
        <v>1</v>
      </c>
    </row>
    <row r="36" spans="2:22" x14ac:dyDescent="0.2">
      <c r="B36" s="2" t="s">
        <v>15</v>
      </c>
      <c r="C36" s="2" t="s">
        <v>30</v>
      </c>
      <c r="D36" s="2" t="s">
        <v>32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11">
        <f t="shared" si="0"/>
        <v>1</v>
      </c>
      <c r="L36" s="11">
        <f t="shared" si="1"/>
        <v>1</v>
      </c>
      <c r="M36" s="11">
        <f t="shared" si="2"/>
        <v>1</v>
      </c>
    </row>
    <row r="37" spans="2:22" x14ac:dyDescent="0.2">
      <c r="B37" s="2" t="s">
        <v>33</v>
      </c>
      <c r="C37" s="2" t="s">
        <v>34</v>
      </c>
      <c r="D37" s="2" t="s">
        <v>36</v>
      </c>
      <c r="E37" s="2">
        <v>1</v>
      </c>
      <c r="F37" s="2">
        <v>0</v>
      </c>
      <c r="G37" s="2">
        <v>0</v>
      </c>
      <c r="H37" s="2">
        <v>1</v>
      </c>
      <c r="I37" s="2">
        <v>3</v>
      </c>
      <c r="J37" s="2">
        <v>0</v>
      </c>
      <c r="K37" s="11">
        <f t="shared" si="0"/>
        <v>1</v>
      </c>
      <c r="L37" s="11">
        <f t="shared" si="1"/>
        <v>0</v>
      </c>
      <c r="M37" s="11">
        <f t="shared" si="2"/>
        <v>0</v>
      </c>
    </row>
    <row r="38" spans="2:22" x14ac:dyDescent="0.2">
      <c r="B38" s="2" t="s">
        <v>33</v>
      </c>
      <c r="C38" s="2" t="s">
        <v>34</v>
      </c>
      <c r="D38" s="2" t="s">
        <v>35</v>
      </c>
      <c r="E38" s="2">
        <v>0</v>
      </c>
      <c r="F38" s="2">
        <v>0</v>
      </c>
      <c r="G38" s="2">
        <v>0</v>
      </c>
      <c r="H38" s="2">
        <v>3</v>
      </c>
      <c r="I38" s="2">
        <v>0</v>
      </c>
      <c r="J38" s="2">
        <v>0</v>
      </c>
      <c r="K38" s="11">
        <f t="shared" si="0"/>
        <v>0</v>
      </c>
      <c r="L38" s="11">
        <f t="shared" si="1"/>
        <v>0</v>
      </c>
      <c r="M38" s="11">
        <f t="shared" si="2"/>
        <v>0</v>
      </c>
    </row>
    <row r="39" spans="2:22" x14ac:dyDescent="0.2">
      <c r="B39" s="2" t="s">
        <v>33</v>
      </c>
      <c r="C39" s="2" t="s">
        <v>37</v>
      </c>
      <c r="D39" s="2" t="s">
        <v>41</v>
      </c>
      <c r="E39" s="2">
        <v>1</v>
      </c>
      <c r="F39" s="2">
        <v>1</v>
      </c>
      <c r="G39" s="2">
        <v>1</v>
      </c>
      <c r="H39" s="2">
        <v>2</v>
      </c>
      <c r="I39" s="2">
        <v>1</v>
      </c>
      <c r="J39" s="2">
        <v>1</v>
      </c>
      <c r="K39" s="11">
        <f t="shared" si="0"/>
        <v>0</v>
      </c>
      <c r="L39" s="11">
        <f t="shared" si="1"/>
        <v>0</v>
      </c>
      <c r="M39" s="11">
        <f t="shared" si="2"/>
        <v>0</v>
      </c>
    </row>
    <row r="40" spans="2:22" x14ac:dyDescent="0.2">
      <c r="B40" s="2" t="s">
        <v>33</v>
      </c>
      <c r="C40" s="2" t="s">
        <v>37</v>
      </c>
      <c r="D40" s="2" t="s">
        <v>43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  <c r="K40" s="11">
        <f t="shared" si="0"/>
        <v>1</v>
      </c>
      <c r="L40" s="11">
        <f t="shared" si="1"/>
        <v>1</v>
      </c>
      <c r="M40" s="11">
        <f t="shared" si="2"/>
        <v>1</v>
      </c>
    </row>
    <row r="41" spans="2:22" x14ac:dyDescent="0.2">
      <c r="B41" s="2" t="s">
        <v>33</v>
      </c>
      <c r="C41" s="2" t="s">
        <v>37</v>
      </c>
      <c r="D41" s="2" t="s">
        <v>42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  <c r="K41" s="11">
        <f t="shared" si="0"/>
        <v>1</v>
      </c>
      <c r="L41" s="11">
        <f t="shared" si="1"/>
        <v>1</v>
      </c>
      <c r="M41" s="11">
        <f t="shared" si="2"/>
        <v>1</v>
      </c>
    </row>
    <row r="42" spans="2:22" x14ac:dyDescent="0.2">
      <c r="B42" s="2" t="s">
        <v>33</v>
      </c>
      <c r="C42" s="2" t="s">
        <v>37</v>
      </c>
      <c r="D42" s="2" t="s">
        <v>46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11">
        <f t="shared" si="0"/>
        <v>1</v>
      </c>
      <c r="L42" s="11">
        <f t="shared" si="1"/>
        <v>1</v>
      </c>
      <c r="M42" s="11">
        <f t="shared" si="2"/>
        <v>1</v>
      </c>
    </row>
    <row r="43" spans="2:22" x14ac:dyDescent="0.2">
      <c r="B43" s="2" t="s">
        <v>33</v>
      </c>
      <c r="C43" s="2" t="s">
        <v>37</v>
      </c>
      <c r="D43" s="2" t="s">
        <v>48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  <c r="K43" s="11">
        <f t="shared" si="0"/>
        <v>1</v>
      </c>
      <c r="L43" s="11">
        <f t="shared" si="1"/>
        <v>1</v>
      </c>
      <c r="M43" s="11">
        <f t="shared" si="2"/>
        <v>1</v>
      </c>
    </row>
    <row r="44" spans="2:22" x14ac:dyDescent="0.2">
      <c r="B44" s="2" t="s">
        <v>33</v>
      </c>
      <c r="C44" s="2" t="s">
        <v>37</v>
      </c>
      <c r="D44" s="2" t="s">
        <v>49</v>
      </c>
      <c r="E44" s="2">
        <v>1</v>
      </c>
      <c r="F44" s="2">
        <v>1</v>
      </c>
      <c r="G44" s="2">
        <v>1</v>
      </c>
      <c r="H44" s="2">
        <v>2</v>
      </c>
      <c r="I44" s="2">
        <v>1</v>
      </c>
      <c r="J44" s="2">
        <v>1</v>
      </c>
      <c r="K44" s="11">
        <f t="shared" si="0"/>
        <v>0</v>
      </c>
      <c r="L44" s="11">
        <f t="shared" si="1"/>
        <v>0</v>
      </c>
      <c r="M44" s="11">
        <f t="shared" si="2"/>
        <v>0</v>
      </c>
    </row>
    <row r="45" spans="2:22" x14ac:dyDescent="0.2">
      <c r="B45" s="2" t="s">
        <v>33</v>
      </c>
      <c r="C45" s="2" t="s">
        <v>37</v>
      </c>
      <c r="D45" s="2" t="s">
        <v>47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11">
        <f t="shared" si="0"/>
        <v>1</v>
      </c>
      <c r="L45" s="11">
        <f t="shared" si="1"/>
        <v>1</v>
      </c>
      <c r="M45" s="11">
        <f t="shared" si="2"/>
        <v>1</v>
      </c>
    </row>
    <row r="46" spans="2:22" x14ac:dyDescent="0.2">
      <c r="B46" s="2" t="s">
        <v>33</v>
      </c>
      <c r="C46" s="2" t="s">
        <v>37</v>
      </c>
      <c r="D46" s="2" t="s">
        <v>44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  <c r="J46" s="2">
        <v>1</v>
      </c>
      <c r="K46" s="11">
        <f t="shared" si="0"/>
        <v>1</v>
      </c>
      <c r="L46" s="11">
        <f t="shared" si="1"/>
        <v>1</v>
      </c>
      <c r="M46" s="11">
        <f t="shared" si="2"/>
        <v>1</v>
      </c>
    </row>
    <row r="47" spans="2:22" x14ac:dyDescent="0.2">
      <c r="B47" s="2" t="s">
        <v>33</v>
      </c>
      <c r="C47" s="2" t="s">
        <v>37</v>
      </c>
      <c r="D47" s="2" t="s">
        <v>38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  <c r="J47" s="2">
        <v>1</v>
      </c>
      <c r="K47" s="11">
        <f t="shared" si="0"/>
        <v>1</v>
      </c>
      <c r="L47" s="11">
        <f t="shared" si="1"/>
        <v>1</v>
      </c>
      <c r="M47" s="11">
        <f t="shared" si="2"/>
        <v>1</v>
      </c>
    </row>
    <row r="48" spans="2:22" x14ac:dyDescent="0.2">
      <c r="B48" s="2" t="s">
        <v>33</v>
      </c>
      <c r="C48" s="2" t="s">
        <v>37</v>
      </c>
      <c r="D48" s="2" t="s">
        <v>39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11">
        <f t="shared" si="0"/>
        <v>1</v>
      </c>
      <c r="L48" s="11">
        <f t="shared" si="1"/>
        <v>1</v>
      </c>
      <c r="M48" s="11">
        <f t="shared" si="2"/>
        <v>1</v>
      </c>
    </row>
    <row r="49" spans="2:13" x14ac:dyDescent="0.2">
      <c r="B49" s="2" t="s">
        <v>33</v>
      </c>
      <c r="C49" s="2" t="s">
        <v>37</v>
      </c>
      <c r="D49" s="2" t="s">
        <v>40</v>
      </c>
      <c r="E49" s="2">
        <v>0</v>
      </c>
      <c r="F49" s="2">
        <v>0</v>
      </c>
      <c r="G49" s="2">
        <v>0</v>
      </c>
      <c r="H49" s="2">
        <v>3</v>
      </c>
      <c r="I49" s="2">
        <v>0</v>
      </c>
      <c r="J49" s="2">
        <v>0</v>
      </c>
      <c r="K49" s="11">
        <f t="shared" si="0"/>
        <v>0</v>
      </c>
      <c r="L49" s="11">
        <f t="shared" si="1"/>
        <v>0</v>
      </c>
      <c r="M49" s="11">
        <f t="shared" si="2"/>
        <v>0</v>
      </c>
    </row>
    <row r="50" spans="2:13" x14ac:dyDescent="0.2">
      <c r="B50" s="2" t="s">
        <v>33</v>
      </c>
      <c r="C50" s="2" t="s">
        <v>37</v>
      </c>
      <c r="D50" s="2" t="s">
        <v>45</v>
      </c>
      <c r="E50" s="2">
        <v>1</v>
      </c>
      <c r="F50" s="2">
        <v>0</v>
      </c>
      <c r="G50" s="2">
        <v>0</v>
      </c>
      <c r="H50" s="2">
        <v>1</v>
      </c>
      <c r="I50" s="2">
        <v>3</v>
      </c>
      <c r="J50" s="2">
        <v>0</v>
      </c>
      <c r="K50" s="11">
        <f t="shared" si="0"/>
        <v>1</v>
      </c>
      <c r="L50" s="11">
        <f t="shared" si="1"/>
        <v>0</v>
      </c>
      <c r="M50" s="11">
        <f t="shared" si="2"/>
        <v>0</v>
      </c>
    </row>
    <row r="51" spans="2:13" x14ac:dyDescent="0.2">
      <c r="B51" s="2" t="s">
        <v>50</v>
      </c>
      <c r="C51" s="2" t="s">
        <v>51</v>
      </c>
      <c r="D51" s="2" t="s">
        <v>52</v>
      </c>
      <c r="E51" s="2">
        <v>1</v>
      </c>
      <c r="F51" s="2">
        <v>1</v>
      </c>
      <c r="G51" s="2">
        <v>0</v>
      </c>
      <c r="H51" s="2">
        <v>1</v>
      </c>
      <c r="I51" s="2">
        <v>3</v>
      </c>
      <c r="J51" s="2">
        <v>3</v>
      </c>
      <c r="K51" s="11">
        <f t="shared" si="0"/>
        <v>1</v>
      </c>
      <c r="L51" s="11">
        <f t="shared" si="1"/>
        <v>0</v>
      </c>
      <c r="M51" s="11">
        <f t="shared" si="2"/>
        <v>0</v>
      </c>
    </row>
    <row r="52" spans="2:13" x14ac:dyDescent="0.2">
      <c r="B52" s="2" t="s">
        <v>50</v>
      </c>
      <c r="C52" s="2" t="s">
        <v>51</v>
      </c>
      <c r="D52" s="2" t="s">
        <v>53</v>
      </c>
      <c r="E52" s="2">
        <v>1</v>
      </c>
      <c r="F52" s="2">
        <v>1</v>
      </c>
      <c r="G52" s="2">
        <v>1</v>
      </c>
      <c r="H52" s="2">
        <v>1</v>
      </c>
      <c r="I52" s="2">
        <v>1</v>
      </c>
      <c r="J52" s="2">
        <v>1</v>
      </c>
      <c r="K52" s="11">
        <f t="shared" si="0"/>
        <v>1</v>
      </c>
      <c r="L52" s="11">
        <f t="shared" si="1"/>
        <v>1</v>
      </c>
      <c r="M52" s="11">
        <f t="shared" si="2"/>
        <v>1</v>
      </c>
    </row>
    <row r="53" spans="2:13" x14ac:dyDescent="0.2">
      <c r="B53" s="2" t="s">
        <v>50</v>
      </c>
      <c r="C53" s="2" t="s">
        <v>51</v>
      </c>
      <c r="D53" s="2" t="s">
        <v>49</v>
      </c>
      <c r="E53" s="2">
        <v>1</v>
      </c>
      <c r="F53" s="2">
        <v>1</v>
      </c>
      <c r="G53" s="2">
        <v>0</v>
      </c>
      <c r="H53" s="2">
        <v>2</v>
      </c>
      <c r="I53" s="2">
        <v>2</v>
      </c>
      <c r="J53" s="2">
        <v>3</v>
      </c>
      <c r="K53" s="11">
        <f t="shared" si="0"/>
        <v>0</v>
      </c>
      <c r="L53" s="11">
        <f t="shared" si="1"/>
        <v>0</v>
      </c>
      <c r="M53" s="11">
        <f t="shared" si="2"/>
        <v>0</v>
      </c>
    </row>
    <row r="54" spans="2:13" x14ac:dyDescent="0.2">
      <c r="B54" s="2" t="s">
        <v>50</v>
      </c>
      <c r="C54" s="2" t="s">
        <v>54</v>
      </c>
      <c r="D54" s="2" t="s">
        <v>55</v>
      </c>
      <c r="E54" s="2">
        <v>1</v>
      </c>
      <c r="F54" s="2">
        <v>0</v>
      </c>
      <c r="G54" s="2">
        <v>0</v>
      </c>
      <c r="H54" s="2">
        <v>1</v>
      </c>
      <c r="I54" s="2">
        <v>3</v>
      </c>
      <c r="J54" s="2">
        <v>0</v>
      </c>
      <c r="K54" s="11">
        <f t="shared" si="0"/>
        <v>1</v>
      </c>
      <c r="L54" s="11">
        <f t="shared" si="1"/>
        <v>0</v>
      </c>
      <c r="M54" s="11">
        <f t="shared" si="2"/>
        <v>0</v>
      </c>
    </row>
    <row r="55" spans="2:13" x14ac:dyDescent="0.2">
      <c r="B55" s="2" t="s">
        <v>50</v>
      </c>
      <c r="C55" s="2" t="s">
        <v>54</v>
      </c>
      <c r="D55" s="2" t="s">
        <v>56</v>
      </c>
      <c r="E55" s="2">
        <v>1</v>
      </c>
      <c r="F55" s="2">
        <v>0</v>
      </c>
      <c r="G55" s="2">
        <v>0</v>
      </c>
      <c r="H55" s="2">
        <v>1</v>
      </c>
      <c r="I55" s="2">
        <v>3</v>
      </c>
      <c r="J55" s="2">
        <v>0</v>
      </c>
      <c r="K55" s="11">
        <f t="shared" si="0"/>
        <v>1</v>
      </c>
      <c r="L55" s="11">
        <f t="shared" si="1"/>
        <v>0</v>
      </c>
      <c r="M55" s="11">
        <f t="shared" si="2"/>
        <v>0</v>
      </c>
    </row>
    <row r="56" spans="2:13" x14ac:dyDescent="0.2">
      <c r="B56" s="2" t="s">
        <v>50</v>
      </c>
      <c r="C56" s="2" t="s">
        <v>54</v>
      </c>
      <c r="D56" s="2" t="s">
        <v>57</v>
      </c>
      <c r="E56" s="2">
        <v>1</v>
      </c>
      <c r="F56" s="2">
        <v>1</v>
      </c>
      <c r="G56" s="2">
        <v>1</v>
      </c>
      <c r="H56" s="2">
        <v>1</v>
      </c>
      <c r="I56" s="2">
        <v>1</v>
      </c>
      <c r="J56" s="2">
        <v>1</v>
      </c>
      <c r="K56" s="11">
        <f t="shared" si="0"/>
        <v>1</v>
      </c>
      <c r="L56" s="11">
        <f t="shared" si="1"/>
        <v>1</v>
      </c>
      <c r="M56" s="11">
        <f t="shared" si="2"/>
        <v>1</v>
      </c>
    </row>
    <row r="57" spans="2:13" x14ac:dyDescent="0.2"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</row>
    <row r="66" spans="2:2" x14ac:dyDescent="0.2">
      <c r="B66" s="16"/>
    </row>
    <row r="121" spans="2:2" x14ac:dyDescent="0.2">
      <c r="B121" s="16"/>
    </row>
    <row r="176" spans="11:13" x14ac:dyDescent="0.2">
      <c r="K176" s="5"/>
      <c r="L176" s="5"/>
      <c r="M176" s="5"/>
    </row>
    <row r="177" spans="11:13" x14ac:dyDescent="0.2">
      <c r="K177" s="5"/>
      <c r="L177" s="5"/>
      <c r="M177" s="5"/>
    </row>
    <row r="178" spans="11:13" x14ac:dyDescent="0.2">
      <c r="K178" s="5"/>
      <c r="L178" s="5"/>
      <c r="M178" s="5"/>
    </row>
    <row r="179" spans="11:13" x14ac:dyDescent="0.2">
      <c r="K179" s="5"/>
      <c r="L179" s="5"/>
      <c r="M179" s="5"/>
    </row>
    <row r="180" spans="11:13" x14ac:dyDescent="0.2">
      <c r="K180" s="5"/>
      <c r="L180" s="5"/>
      <c r="M180" s="5"/>
    </row>
    <row r="181" spans="11:13" x14ac:dyDescent="0.2">
      <c r="K181" s="5"/>
      <c r="L181" s="5"/>
      <c r="M181" s="5"/>
    </row>
    <row r="182" spans="11:13" x14ac:dyDescent="0.2">
      <c r="K182" s="5"/>
      <c r="L182" s="5"/>
      <c r="M182" s="5"/>
    </row>
    <row r="183" spans="11:13" x14ac:dyDescent="0.2">
      <c r="K183" s="5"/>
      <c r="L183" s="5"/>
      <c r="M183" s="5"/>
    </row>
    <row r="184" spans="11:13" x14ac:dyDescent="0.2">
      <c r="K184" s="5"/>
      <c r="L184" s="5"/>
      <c r="M184" s="5"/>
    </row>
    <row r="185" spans="11:13" x14ac:dyDescent="0.2">
      <c r="K185" s="5"/>
      <c r="L185" s="5"/>
      <c r="M185" s="5"/>
    </row>
    <row r="186" spans="11:13" x14ac:dyDescent="0.2">
      <c r="K186" s="5"/>
      <c r="L186" s="5"/>
      <c r="M186" s="5"/>
    </row>
    <row r="187" spans="11:13" x14ac:dyDescent="0.2">
      <c r="K187" s="5"/>
      <c r="L187" s="5"/>
      <c r="M187" s="5"/>
    </row>
    <row r="188" spans="11:13" x14ac:dyDescent="0.2">
      <c r="K188" s="5"/>
      <c r="L188" s="5"/>
      <c r="M188" s="5"/>
    </row>
    <row r="189" spans="11:13" x14ac:dyDescent="0.2">
      <c r="K189" s="5"/>
      <c r="L189" s="5"/>
      <c r="M189" s="5"/>
    </row>
    <row r="190" spans="11:13" x14ac:dyDescent="0.2">
      <c r="K190" s="5"/>
      <c r="L190" s="5"/>
      <c r="M190" s="5"/>
    </row>
    <row r="191" spans="11:13" x14ac:dyDescent="0.2">
      <c r="K191" s="5"/>
      <c r="L191" s="5"/>
      <c r="M191" s="5"/>
    </row>
    <row r="192" spans="11:13" x14ac:dyDescent="0.2">
      <c r="K192" s="5"/>
      <c r="L192" s="5"/>
      <c r="M192" s="5"/>
    </row>
    <row r="193" spans="11:13" x14ac:dyDescent="0.2">
      <c r="K193" s="5"/>
      <c r="L193" s="5"/>
      <c r="M193" s="5"/>
    </row>
    <row r="194" spans="11:13" x14ac:dyDescent="0.2">
      <c r="K194" s="5"/>
      <c r="L194" s="5"/>
      <c r="M194" s="5"/>
    </row>
    <row r="195" spans="11:13" x14ac:dyDescent="0.2">
      <c r="K195" s="5"/>
      <c r="L195" s="5"/>
      <c r="M195" s="5"/>
    </row>
    <row r="196" spans="11:13" x14ac:dyDescent="0.2">
      <c r="K196" s="5"/>
      <c r="L196" s="5"/>
      <c r="M196" s="5"/>
    </row>
    <row r="197" spans="11:13" x14ac:dyDescent="0.2">
      <c r="K197" s="5"/>
      <c r="L197" s="5"/>
      <c r="M197" s="5"/>
    </row>
    <row r="198" spans="11:13" x14ac:dyDescent="0.2">
      <c r="K198" s="5"/>
      <c r="L198" s="5"/>
      <c r="M198" s="5"/>
    </row>
    <row r="199" spans="11:13" x14ac:dyDescent="0.2">
      <c r="K199" s="5"/>
      <c r="L199" s="5"/>
      <c r="M199" s="5"/>
    </row>
    <row r="200" spans="11:13" x14ac:dyDescent="0.2">
      <c r="K200" s="5"/>
      <c r="L200" s="5"/>
      <c r="M200" s="5"/>
    </row>
    <row r="201" spans="11:13" x14ac:dyDescent="0.2">
      <c r="K201" s="5"/>
      <c r="L201" s="5"/>
      <c r="M201" s="5"/>
    </row>
    <row r="202" spans="11:13" x14ac:dyDescent="0.2">
      <c r="K202" s="5"/>
      <c r="L202" s="5"/>
      <c r="M202" s="5"/>
    </row>
    <row r="203" spans="11:13" x14ac:dyDescent="0.2">
      <c r="K203" s="5"/>
      <c r="L203" s="5"/>
      <c r="M203" s="5"/>
    </row>
    <row r="204" spans="11:13" x14ac:dyDescent="0.2">
      <c r="K204" s="5"/>
      <c r="L204" s="5"/>
      <c r="M204" s="5"/>
    </row>
    <row r="205" spans="11:13" x14ac:dyDescent="0.2">
      <c r="K205" s="5"/>
      <c r="L205" s="5"/>
      <c r="M205" s="5"/>
    </row>
    <row r="206" spans="11:13" x14ac:dyDescent="0.2">
      <c r="K206" s="5"/>
      <c r="L206" s="5"/>
      <c r="M206" s="5"/>
    </row>
    <row r="207" spans="11:13" x14ac:dyDescent="0.2">
      <c r="K207" s="5"/>
      <c r="L207" s="5"/>
      <c r="M207" s="5"/>
    </row>
    <row r="208" spans="11:13" x14ac:dyDescent="0.2">
      <c r="K208" s="5"/>
      <c r="L208" s="5"/>
      <c r="M208" s="5"/>
    </row>
    <row r="209" spans="11:13" x14ac:dyDescent="0.2">
      <c r="K209" s="5"/>
      <c r="L209" s="5"/>
      <c r="M209" s="5"/>
    </row>
    <row r="210" spans="11:13" x14ac:dyDescent="0.2">
      <c r="K210" s="5"/>
      <c r="L210" s="5"/>
      <c r="M210" s="5"/>
    </row>
    <row r="211" spans="11:13" x14ac:dyDescent="0.2">
      <c r="K211" s="5"/>
      <c r="L211" s="5"/>
      <c r="M211" s="5"/>
    </row>
  </sheetData>
  <mergeCells count="9">
    <mergeCell ref="Q19:V19"/>
    <mergeCell ref="Q28:V28"/>
    <mergeCell ref="Q29:V29"/>
    <mergeCell ref="Q20:V20"/>
    <mergeCell ref="G5:J5"/>
    <mergeCell ref="K5:N5"/>
    <mergeCell ref="O5:R5"/>
    <mergeCell ref="K11:M11"/>
    <mergeCell ref="E11:G11"/>
  </mergeCells>
  <pageMargins left="0.7" right="0.7" top="0.75" bottom="0.75" header="0.3" footer="0.3"/>
  <ignoredErrors>
    <ignoredError sqref="S22:S25 U22:U25 S31:S34 U31:U3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131</vt:i4>
      </vt:variant>
    </vt:vector>
  </HeadingPairs>
  <TitlesOfParts>
    <vt:vector size="132" baseType="lpstr">
      <vt:lpstr>Sheet1</vt:lpstr>
      <vt:lpstr>Sheet1!classes</vt:lpstr>
      <vt:lpstr>Sheet1!classes_1</vt:lpstr>
      <vt:lpstr>Sheet1!classes_10</vt:lpstr>
      <vt:lpstr>Sheet1!classes_100</vt:lpstr>
      <vt:lpstr>Sheet1!classes_101</vt:lpstr>
      <vt:lpstr>Sheet1!classes_102</vt:lpstr>
      <vt:lpstr>Sheet1!classes_103</vt:lpstr>
      <vt:lpstr>Sheet1!classes_104</vt:lpstr>
      <vt:lpstr>Sheet1!classes_105</vt:lpstr>
      <vt:lpstr>Sheet1!classes_106</vt:lpstr>
      <vt:lpstr>Sheet1!classes_107</vt:lpstr>
      <vt:lpstr>Sheet1!classes_108</vt:lpstr>
      <vt:lpstr>Sheet1!classes_109</vt:lpstr>
      <vt:lpstr>Sheet1!classes_11</vt:lpstr>
      <vt:lpstr>Sheet1!classes_110</vt:lpstr>
      <vt:lpstr>Sheet1!classes_111</vt:lpstr>
      <vt:lpstr>Sheet1!classes_112</vt:lpstr>
      <vt:lpstr>Sheet1!classes_113</vt:lpstr>
      <vt:lpstr>Sheet1!classes_114</vt:lpstr>
      <vt:lpstr>Sheet1!classes_115</vt:lpstr>
      <vt:lpstr>Sheet1!classes_116</vt:lpstr>
      <vt:lpstr>Sheet1!classes_117</vt:lpstr>
      <vt:lpstr>Sheet1!classes_118</vt:lpstr>
      <vt:lpstr>Sheet1!classes_119</vt:lpstr>
      <vt:lpstr>Sheet1!classes_12</vt:lpstr>
      <vt:lpstr>Sheet1!classes_120</vt:lpstr>
      <vt:lpstr>Sheet1!classes_121</vt:lpstr>
      <vt:lpstr>Sheet1!classes_122</vt:lpstr>
      <vt:lpstr>Sheet1!classes_123</vt:lpstr>
      <vt:lpstr>Sheet1!classes_124</vt:lpstr>
      <vt:lpstr>Sheet1!classes_125</vt:lpstr>
      <vt:lpstr>Sheet1!classes_126</vt:lpstr>
      <vt:lpstr>Sheet1!classes_127</vt:lpstr>
      <vt:lpstr>Sheet1!classes_13</vt:lpstr>
      <vt:lpstr>Sheet1!classes_14</vt:lpstr>
      <vt:lpstr>Sheet1!classes_15</vt:lpstr>
      <vt:lpstr>Sheet1!classes_16</vt:lpstr>
      <vt:lpstr>Sheet1!classes_17</vt:lpstr>
      <vt:lpstr>Sheet1!classes_18</vt:lpstr>
      <vt:lpstr>Sheet1!classes_19</vt:lpstr>
      <vt:lpstr>Sheet1!classes_2</vt:lpstr>
      <vt:lpstr>Sheet1!classes_20</vt:lpstr>
      <vt:lpstr>Sheet1!classes_21</vt:lpstr>
      <vt:lpstr>Sheet1!classes_22</vt:lpstr>
      <vt:lpstr>Sheet1!classes_23</vt:lpstr>
      <vt:lpstr>Sheet1!classes_24</vt:lpstr>
      <vt:lpstr>Sheet1!classes_25</vt:lpstr>
      <vt:lpstr>Sheet1!classes_26</vt:lpstr>
      <vt:lpstr>Sheet1!classes_27</vt:lpstr>
      <vt:lpstr>Sheet1!classes_28</vt:lpstr>
      <vt:lpstr>Sheet1!classes_29</vt:lpstr>
      <vt:lpstr>Sheet1!classes_3</vt:lpstr>
      <vt:lpstr>Sheet1!classes_30</vt:lpstr>
      <vt:lpstr>Sheet1!classes_31</vt:lpstr>
      <vt:lpstr>Sheet1!classes_32</vt:lpstr>
      <vt:lpstr>Sheet1!classes_33</vt:lpstr>
      <vt:lpstr>Sheet1!classes_34</vt:lpstr>
      <vt:lpstr>Sheet1!classes_35</vt:lpstr>
      <vt:lpstr>Sheet1!classes_36</vt:lpstr>
      <vt:lpstr>Sheet1!classes_37</vt:lpstr>
      <vt:lpstr>Sheet1!classes_38</vt:lpstr>
      <vt:lpstr>Sheet1!classes_39</vt:lpstr>
      <vt:lpstr>Sheet1!classes_4</vt:lpstr>
      <vt:lpstr>Sheet1!classes_40</vt:lpstr>
      <vt:lpstr>Sheet1!classes_41</vt:lpstr>
      <vt:lpstr>Sheet1!classes_42</vt:lpstr>
      <vt:lpstr>Sheet1!classes_43</vt:lpstr>
      <vt:lpstr>Sheet1!classes_44</vt:lpstr>
      <vt:lpstr>Sheet1!classes_45</vt:lpstr>
      <vt:lpstr>Sheet1!classes_46</vt:lpstr>
      <vt:lpstr>Sheet1!classes_47</vt:lpstr>
      <vt:lpstr>Sheet1!classes_48</vt:lpstr>
      <vt:lpstr>Sheet1!classes_49</vt:lpstr>
      <vt:lpstr>Sheet1!classes_5</vt:lpstr>
      <vt:lpstr>Sheet1!classes_50</vt:lpstr>
      <vt:lpstr>Sheet1!classes_51</vt:lpstr>
      <vt:lpstr>Sheet1!classes_52</vt:lpstr>
      <vt:lpstr>Sheet1!classes_53</vt:lpstr>
      <vt:lpstr>Sheet1!classes_54</vt:lpstr>
      <vt:lpstr>Sheet1!classes_55</vt:lpstr>
      <vt:lpstr>Sheet1!classes_56</vt:lpstr>
      <vt:lpstr>Sheet1!classes_57</vt:lpstr>
      <vt:lpstr>Sheet1!classes_58</vt:lpstr>
      <vt:lpstr>Sheet1!classes_59</vt:lpstr>
      <vt:lpstr>Sheet1!classes_6</vt:lpstr>
      <vt:lpstr>Sheet1!classes_60</vt:lpstr>
      <vt:lpstr>Sheet1!classes_61</vt:lpstr>
      <vt:lpstr>Sheet1!classes_62</vt:lpstr>
      <vt:lpstr>Sheet1!classes_63</vt:lpstr>
      <vt:lpstr>Sheet1!classes_64</vt:lpstr>
      <vt:lpstr>Sheet1!classes_65</vt:lpstr>
      <vt:lpstr>Sheet1!classes_66</vt:lpstr>
      <vt:lpstr>Sheet1!classes_67</vt:lpstr>
      <vt:lpstr>Sheet1!classes_68</vt:lpstr>
      <vt:lpstr>Sheet1!classes_69</vt:lpstr>
      <vt:lpstr>Sheet1!classes_7</vt:lpstr>
      <vt:lpstr>Sheet1!classes_70</vt:lpstr>
      <vt:lpstr>Sheet1!classes_71</vt:lpstr>
      <vt:lpstr>Sheet1!classes_72</vt:lpstr>
      <vt:lpstr>Sheet1!classes_73</vt:lpstr>
      <vt:lpstr>Sheet1!classes_74</vt:lpstr>
      <vt:lpstr>Sheet1!classes_75</vt:lpstr>
      <vt:lpstr>Sheet1!classes_76</vt:lpstr>
      <vt:lpstr>Sheet1!classes_77</vt:lpstr>
      <vt:lpstr>Sheet1!classes_78</vt:lpstr>
      <vt:lpstr>Sheet1!classes_79</vt:lpstr>
      <vt:lpstr>Sheet1!classes_8</vt:lpstr>
      <vt:lpstr>Sheet1!classes_80</vt:lpstr>
      <vt:lpstr>Sheet1!classes_81</vt:lpstr>
      <vt:lpstr>Sheet1!classes_82</vt:lpstr>
      <vt:lpstr>Sheet1!classes_83</vt:lpstr>
      <vt:lpstr>Sheet1!classes_84</vt:lpstr>
      <vt:lpstr>Sheet1!classes_85</vt:lpstr>
      <vt:lpstr>Sheet1!classes_86</vt:lpstr>
      <vt:lpstr>Sheet1!classes_87</vt:lpstr>
      <vt:lpstr>Sheet1!classes_88</vt:lpstr>
      <vt:lpstr>Sheet1!classes_89</vt:lpstr>
      <vt:lpstr>Sheet1!classes_9</vt:lpstr>
      <vt:lpstr>Sheet1!classes_90</vt:lpstr>
      <vt:lpstr>Sheet1!classes_91</vt:lpstr>
      <vt:lpstr>Sheet1!classes_92</vt:lpstr>
      <vt:lpstr>Sheet1!classes_93</vt:lpstr>
      <vt:lpstr>Sheet1!classes_94</vt:lpstr>
      <vt:lpstr>Sheet1!classes_95</vt:lpstr>
      <vt:lpstr>Sheet1!classes_96</vt:lpstr>
      <vt:lpstr>Sheet1!classes_97</vt:lpstr>
      <vt:lpstr>Sheet1!classes_98</vt:lpstr>
      <vt:lpstr>Sheet1!classes_99</vt:lpstr>
      <vt:lpstr>Sheet1!methods</vt:lpstr>
      <vt:lpstr>Sheet1!methods_1</vt:lpstr>
      <vt:lpstr>Sheet1!summary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Contreras Romero</dc:creator>
  <cp:lastModifiedBy>Albert Contreras Romero</cp:lastModifiedBy>
  <dcterms:created xsi:type="dcterms:W3CDTF">2025-05-26T12:35:59Z</dcterms:created>
  <dcterms:modified xsi:type="dcterms:W3CDTF">2025-07-22T09:17:49Z</dcterms:modified>
</cp:coreProperties>
</file>