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runtime-EclipseApplication/temp/new-sequential/min/execution-20250721-001057-gpt-4.1-nano-min-333-sequential/"/>
    </mc:Choice>
  </mc:AlternateContent>
  <xr:revisionPtr revIDLastSave="0" documentId="13_ncr:1_{2FE04516-E869-4242-968F-47344B0AD652}" xr6:coauthVersionLast="47" xr6:coauthVersionMax="47" xr10:uidLastSave="{00000000-0000-0000-0000-000000000000}"/>
  <bookViews>
    <workbookView xWindow="1200" yWindow="500" windowWidth="27600" windowHeight="17500" xr2:uid="{C0BBE0AA-B850-3244-89C7-DCB8F9631DA1}"/>
  </bookViews>
  <sheets>
    <sheet name="Sheet1" sheetId="1" r:id="rId1"/>
  </sheets>
  <definedNames>
    <definedName name="classes" localSheetId="0">Sheet1!$B$13:$I$56</definedName>
    <definedName name="classes_1" localSheetId="0">Sheet1!$B$13:$G$56</definedName>
    <definedName name="classes_10" localSheetId="0">Sheet1!$B$13:$J$56</definedName>
    <definedName name="classes_11" localSheetId="0">Sheet1!$B$13:$J$56</definedName>
    <definedName name="classes_12" localSheetId="0">Sheet1!$B$13:$J$56</definedName>
    <definedName name="classes_13" localSheetId="0">Sheet1!$B$58:$J$58</definedName>
    <definedName name="classes_14" localSheetId="0">Sheet1!$B$58:$J$58</definedName>
    <definedName name="classes_15" localSheetId="0">Sheet1!$B$58:$J$58</definedName>
    <definedName name="classes_16" localSheetId="0">Sheet1!$B$58:$J$58</definedName>
    <definedName name="classes_17" localSheetId="0">Sheet1!$B$58:$J$58</definedName>
    <definedName name="classes_18" localSheetId="0">Sheet1!$B$58:$J$58</definedName>
    <definedName name="classes_19" localSheetId="0">Sheet1!$B$58:$J$58</definedName>
    <definedName name="classes_2" localSheetId="0">Sheet1!$B$13:$J$56</definedName>
    <definedName name="classes_20" localSheetId="0">Sheet1!$B$58:$J$58</definedName>
    <definedName name="classes_21" localSheetId="0">Sheet1!$B$58:$G$58</definedName>
    <definedName name="classes_22" localSheetId="0">Sheet1!$B$58:$J$58</definedName>
    <definedName name="classes_23" localSheetId="0">Sheet1!$B$58:$I$58</definedName>
    <definedName name="classes_24" localSheetId="0">Sheet1!$B$58:$J$58</definedName>
    <definedName name="classes_25" localSheetId="0">Sheet1!$B$58:$J$58</definedName>
    <definedName name="classes_26" localSheetId="0">Sheet1!$B$70:$J$113</definedName>
    <definedName name="classes_27" localSheetId="0">Sheet1!$B$70:$J$113</definedName>
    <definedName name="classes_28" localSheetId="0">Sheet1!$B$70:$I$113</definedName>
    <definedName name="classes_29" localSheetId="0">Sheet1!$B$70:$J$113</definedName>
    <definedName name="classes_3" localSheetId="0">Sheet1!$B$13:$J$56</definedName>
    <definedName name="classes_30" localSheetId="0">Sheet1!$B$70:$G$113</definedName>
    <definedName name="classes_31" localSheetId="0">Sheet1!$B$70:$J$113</definedName>
    <definedName name="classes_32" localSheetId="0">Sheet1!$B$70:$J$113</definedName>
    <definedName name="classes_33" localSheetId="0">Sheet1!$B$70:$J$113</definedName>
    <definedName name="classes_34" localSheetId="0">Sheet1!$B$70:$J$113</definedName>
    <definedName name="classes_35" localSheetId="0">Sheet1!$B$70:$J$113</definedName>
    <definedName name="classes_36" localSheetId="0">Sheet1!$B$70:$J$113</definedName>
    <definedName name="classes_37" localSheetId="0">Sheet1!$B$70:$J$113</definedName>
    <definedName name="classes_38" localSheetId="0">Sheet1!$B$70:$J$113</definedName>
    <definedName name="classes_39" localSheetId="0">Sheet1!$B$125:$J$168</definedName>
    <definedName name="classes_4" localSheetId="0">Sheet1!$B$13:$J$56</definedName>
    <definedName name="classes_40" localSheetId="0">Sheet1!$B$125:$J$168</definedName>
    <definedName name="classes_41" localSheetId="0">Sheet1!$B$125:$I$168</definedName>
    <definedName name="classes_42" localSheetId="0">Sheet1!$B$125:$J$168</definedName>
    <definedName name="classes_43" localSheetId="0">Sheet1!$B$125:$G$168</definedName>
    <definedName name="classes_44" localSheetId="0">Sheet1!$B$125:$J$168</definedName>
    <definedName name="classes_45" localSheetId="0">Sheet1!$B$125:$J$168</definedName>
    <definedName name="classes_46" localSheetId="0">Sheet1!$B$125:$J$168</definedName>
    <definedName name="classes_47" localSheetId="0">Sheet1!$B$125:$J$168</definedName>
    <definedName name="classes_48" localSheetId="0">Sheet1!$B$125:$J$168</definedName>
    <definedName name="classes_49" localSheetId="0">Sheet1!$B$125:$J$168</definedName>
    <definedName name="classes_5" localSheetId="0">Sheet1!$B$13:$J$56</definedName>
    <definedName name="classes_50" localSheetId="0">Sheet1!$B$125:$J$168</definedName>
    <definedName name="classes_51" localSheetId="0">Sheet1!$B$125:$J$168</definedName>
    <definedName name="classes_6" localSheetId="0">Sheet1!$B$13:$J$56</definedName>
    <definedName name="classes_7" localSheetId="0">Sheet1!$B$13:$J$56</definedName>
    <definedName name="classes_8" localSheetId="0">Sheet1!$B$13:$J$56</definedName>
    <definedName name="classes_9" localSheetId="0">Sheet1!$B$13:$J$56</definedName>
    <definedName name="methods" localSheetId="0">Sheet1!$B$14:$N$164</definedName>
    <definedName name="methods_1" localSheetId="0">Sheet1!$B$14:$N$164</definedName>
    <definedName name="summary" localSheetId="0">Sheet1!$B$14:$N$164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13" i="1"/>
  <c r="F7" i="1"/>
  <c r="F8" i="1"/>
  <c r="Q22" i="1"/>
  <c r="R22" i="1" s="1"/>
  <c r="G7" i="1" s="1"/>
  <c r="U25" i="1"/>
  <c r="V25" i="1" s="1"/>
  <c r="R7" i="1" s="1"/>
  <c r="U24" i="1"/>
  <c r="V24" i="1" s="1"/>
  <c r="Q7" i="1" s="1"/>
  <c r="U23" i="1"/>
  <c r="V23" i="1" s="1"/>
  <c r="P7" i="1" s="1"/>
  <c r="U22" i="1"/>
  <c r="V22" i="1" s="1"/>
  <c r="O7" i="1" s="1"/>
  <c r="S25" i="1"/>
  <c r="T25" i="1" s="1"/>
  <c r="N7" i="1" s="1"/>
  <c r="S24" i="1"/>
  <c r="T24" i="1" s="1"/>
  <c r="M7" i="1" s="1"/>
  <c r="S23" i="1"/>
  <c r="T23" i="1" s="1"/>
  <c r="L7" i="1" s="1"/>
  <c r="S22" i="1"/>
  <c r="T22" i="1" s="1"/>
  <c r="K7" i="1" s="1"/>
  <c r="Q25" i="1"/>
  <c r="R25" i="1" s="1"/>
  <c r="J7" i="1" s="1"/>
  <c r="Q24" i="1"/>
  <c r="R24" i="1" s="1"/>
  <c r="I7" i="1" s="1"/>
  <c r="Q23" i="1"/>
  <c r="R23" i="1" s="1"/>
  <c r="H7" i="1" s="1"/>
  <c r="U34" i="1" l="1"/>
  <c r="V34" i="1" s="1"/>
  <c r="R8" i="1" s="1"/>
  <c r="Q34" i="1"/>
  <c r="R34" i="1" s="1"/>
  <c r="J8" i="1" s="1"/>
  <c r="S34" i="1"/>
  <c r="T34" i="1" s="1"/>
  <c r="N8" i="1" s="1"/>
  <c r="Q32" i="1"/>
  <c r="R32" i="1" s="1"/>
  <c r="H8" i="1" s="1"/>
  <c r="Q33" i="1"/>
  <c r="R33" i="1" s="1"/>
  <c r="I8" i="1" s="1"/>
  <c r="Q31" i="1"/>
  <c r="R31" i="1" s="1"/>
  <c r="G8" i="1" s="1"/>
  <c r="S32" i="1"/>
  <c r="T32" i="1" s="1"/>
  <c r="L8" i="1" s="1"/>
  <c r="U33" i="1"/>
  <c r="V33" i="1" s="1"/>
  <c r="Q8" i="1" s="1"/>
  <c r="U32" i="1"/>
  <c r="V32" i="1" s="1"/>
  <c r="P8" i="1" s="1"/>
  <c r="S33" i="1"/>
  <c r="T33" i="1" s="1"/>
  <c r="M8" i="1" s="1"/>
  <c r="U31" i="1"/>
  <c r="V31" i="1" s="1"/>
  <c r="O8" i="1" s="1"/>
  <c r="S31" i="1"/>
  <c r="T31" i="1" s="1"/>
  <c r="K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0E19-E740-4B4D-9E6A-F67F343CABC8}" name="classes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CFC9491-8586-5E43-A38E-E6797DE61E81}" name="classes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8C14EA48-ED74-BA48-A14A-2E7D436DE3F9}" name="classes10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CE861F0-DF59-8448-998B-0E752C14D06A}" name="classes10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5F0D0C9-E02C-5440-A7D6-E9015C244CF6}" name="classes101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AFE4578-00BE-7F49-ADAF-11650369EF91}" name="classes101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BB4B5AE8-B521-0847-B6A3-AC768DB4E48E}" name="classes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3149C66C-F732-9F4D-8FE6-E25DC0F58F7A}" name="classes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22B15656-66FA-B445-B68A-2046C57F0DC3}" name="classes1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78A77BE8-9874-2D46-BEC8-CB508887543F}" name="classes1112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36FC2E82-2EFE-0241-B7DF-695305713150}" name="classes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CCB69EBE-496F-944B-84D2-801F9F898A26}" name="classes12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FA20638A-69C0-4A47-9E60-516ED93A15DE}" name="classes121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0074206F-DD03-6240-9DC3-AF929BF5F7C2}" name="classes12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ACE0EDCE-E0C2-1B48-987B-99C2F369BC9F}" name="classes13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6" xr16:uid="{95233DE4-DF99-AD4C-8B5B-4597C7C75160}" name="classes13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7" xr16:uid="{899AF344-79F4-AD48-B634-7AD7F2E98555}" name="classes132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8" xr16:uid="{D3CBBA64-CF3F-F141-87EE-C5317D0A3E9D}" name="classes14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00A20C5E-AC1A-8B47-B8AD-893B918B8C92}" name="classes141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BA24229A-97C9-0D45-B3ED-25CAD0E233E1}" name="classes142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F7E7DBAD-A735-B940-A72F-08AB908F862C}" name="classes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8BBE86A2-4A14-E142-ABE9-5A8386BB9AE0}" name="classes2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2CDF7CA5-A1F7-7C44-B5B4-AC4D2DA155C4}" name="classes21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1D2C48C9-E89D-CF45-9D01-3974C8CFD796}" name="classes21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EB872504-85C9-EE4F-9096-8D7EB6C298A9}" name="classes3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333A0FC-AE1D-A441-BF13-3ABC924CB920}" name="classes3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ED005868-C4C4-6645-91B4-3EA83A58C0FA}" name="classes31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DC9071E9-0D94-7B40-B15E-7F290FDEA5DE}" name="classes312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B5BED8D7-5EFE-C544-A994-98A0C48CDC80}" name="classes4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7C6FDADC-37F2-4740-B3DA-CAEA9A352E3C}" name="classes4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29C1DBA0-F8B8-A94D-B0E9-8B2C21C0BCF8}" name="classes41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01B025AB-92F1-7D44-AA79-7AFAF673D40A}" name="classes412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97EFD3B1-16E5-DA47-864B-2977386A1D42}" name="classes5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640F7818-BD6B-A942-A094-BDE6BE3184AB}" name="classes5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74AD014C-9021-474C-B826-E9B9F8515A1C}" name="classes51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95271D20-40B7-8D4F-A940-C7873FB60EDD}" name="classes512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33F803E2-7D47-2648-987B-2B654FF91CC9}" name="classes6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8B9B928F-15A4-1447-B1BC-AB9C86311162}" name="classes6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CD993D12-229D-BB4B-A2E2-2F46FFF8B49F}" name="classes61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463B37CD-13F3-4449-A233-EA3EBB6E00D2}" name="classes612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4E8FE831-1B03-CE48-A113-36B93A6F7468}" name="classes7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3B66910B-242C-D54A-892D-D842FD1A5662}" name="classes7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B5BD50B2-1309-9641-8764-765487638D4F}" name="classes71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AA0A98F1-B87A-544D-92F1-7482BF19E961}" name="classes712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xr16:uid="{546436B1-7064-BD49-AD46-3FEE13B1746C}" name="classes8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xr16:uid="{72DE9631-613C-C74C-95D6-AC4ED1322BD1}" name="classes8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xr16:uid="{84009F98-5AC0-B941-BB04-FE1958905F21}" name="classes81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xr16:uid="{413EEAF7-D16E-BB46-9244-A0DABF2D348A}" name="classes812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xr16:uid="{1343AD39-43F9-ED40-A84E-5C4C2770E4E6}" name="classes9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xr16:uid="{7D99E27B-E902-A348-9304-E5ECF09DD342}" name="classes9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xr16:uid="{A99C571F-8ED2-E24D-A2AF-F28AC0BAE4E3}" name="classes91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xr16:uid="{00DFFA08-87C1-D843-879A-3895F546EA46}" name="classes912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xr16:uid="{001A53D5-EEEF-F842-9C49-4F3B8A58568E}" name="methods" type="6" refreshedVersion="8" background="1" saveData="1">
    <textPr sourceFile="/Users/Albert/Documents/runtime-EclipseApplication/temp/execution-20250528-175237-gpt-4.1-mini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4" xr16:uid="{64022A85-A469-794E-AA84-C065E1CF66EC}" name="methods1" type="6" refreshedVersion="8" background="1" saveData="1">
    <textPr sourceFile="/Users/Albert/Documents/runtime-EclipseApplication/temp/execution-20250528-173951-gemini-2.0-flash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5" xr16:uid="{DE9E83F2-2932-2541-A85B-207A404E5DF3}" name="summary" type="6" refreshedVersion="8" background="1" saveData="1">
    <textPr sourceFile="/Users/Albert/Documents/runtime-EclipseApplication/temp/execution-20250526-123108/summary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<sst xmlns="http://schemas.openxmlformats.org/spreadsheetml/2006/main" count="196" uniqueCount="88">
  <si>
    <t>PA19</t>
  </si>
  <si>
    <t>game</t>
  </si>
  <si>
    <t>DelayBar</t>
  </si>
  <si>
    <t>PipeQueue</t>
  </si>
  <si>
    <t>Game</t>
  </si>
  <si>
    <t>CellStack</t>
  </si>
  <si>
    <t>game.map</t>
  </si>
  <si>
    <t>Map</t>
  </si>
  <si>
    <t>game.map.cells</t>
  </si>
  <si>
    <t>FillableCell</t>
  </si>
  <si>
    <t>Wall</t>
  </si>
  <si>
    <t>TerminationCell</t>
  </si>
  <si>
    <t>Cell</t>
  </si>
  <si>
    <t>game.pipes</t>
  </si>
  <si>
    <t>Pipe</t>
  </si>
  <si>
    <t>PA20</t>
  </si>
  <si>
    <t>assignment</t>
  </si>
  <si>
    <t>Main</t>
  </si>
  <si>
    <t>JesonMor</t>
  </si>
  <si>
    <t>assignment.piece</t>
  </si>
  <si>
    <t>KnightBlockRule</t>
  </si>
  <si>
    <t>KnightMoveRule</t>
  </si>
  <si>
    <t>OutOfBoundaryRule</t>
  </si>
  <si>
    <t>Archer</t>
  </si>
  <si>
    <t>ArcherMoveRule</t>
  </si>
  <si>
    <t>Knight</t>
  </si>
  <si>
    <t>OccupiedRule</t>
  </si>
  <si>
    <t>NilMoveRule</t>
  </si>
  <si>
    <t>VacantRule</t>
  </si>
  <si>
    <t>FirstNMovesProtectionRule</t>
  </si>
  <si>
    <t>assignment.player</t>
  </si>
  <si>
    <t>RandomPlayer</t>
  </si>
  <si>
    <t>ConsolePlayer</t>
  </si>
  <si>
    <t>PA21</t>
  </si>
  <si>
    <t>pa1.controller</t>
  </si>
  <si>
    <t>GameBoardController</t>
  </si>
  <si>
    <t>GameController</t>
  </si>
  <si>
    <t>pa1.model</t>
  </si>
  <si>
    <t>Mine</t>
  </si>
  <si>
    <t>Player</t>
  </si>
  <si>
    <t>MoveResult</t>
  </si>
  <si>
    <t>Position</t>
  </si>
  <si>
    <t>ExtraLife</t>
  </si>
  <si>
    <t>StopCell</t>
  </si>
  <si>
    <t>Gem</t>
  </si>
  <si>
    <t>GameBoard</t>
  </si>
  <si>
    <t>Entity</t>
  </si>
  <si>
    <t>MoveStack</t>
  </si>
  <si>
    <t>EntityCell</t>
  </si>
  <si>
    <t>GameState</t>
  </si>
  <si>
    <t>PA22</t>
  </si>
  <si>
    <t>assignment.game</t>
  </si>
  <si>
    <t>GameMap</t>
  </si>
  <si>
    <t>AbstractSokobanGame</t>
  </si>
  <si>
    <t>assignment.tui</t>
  </si>
  <si>
    <t>TerminalSokobanGame</t>
  </si>
  <si>
    <t>TerminalInputEngine</t>
  </si>
  <si>
    <t>TerminalRenderingEngine</t>
  </si>
  <si>
    <t>PROJECT</t>
  </si>
  <si>
    <t>PACKAGE</t>
  </si>
  <si>
    <t>CLASS</t>
  </si>
  <si>
    <t>COMPLETION</t>
  </si>
  <si>
    <t>COMPILATION</t>
  </si>
  <si>
    <t>PASS</t>
  </si>
  <si>
    <t>POST-ITER</t>
  </si>
  <si>
    <t>PRE-ITER</t>
  </si>
  <si>
    <t>COMP-ITER</t>
  </si>
  <si>
    <t>P1</t>
  </si>
  <si>
    <t>P2</t>
  </si>
  <si>
    <t>P3</t>
  </si>
  <si>
    <t>P4</t>
  </si>
  <si>
    <t>Model</t>
  </si>
  <si>
    <t>Execution</t>
  </si>
  <si>
    <t>Strategy</t>
  </si>
  <si>
    <t>Context</t>
  </si>
  <si>
    <t>Max. Iter. Completion</t>
  </si>
  <si>
    <t>Max. Iter. Pass</t>
  </si>
  <si>
    <t>Max. Iter. Compilation</t>
  </si>
  <si>
    <t>Max Iterations: 3-3-3</t>
  </si>
  <si>
    <t>CLASS-WISE</t>
  </si>
  <si>
    <t>Max Iterations: 1-1-1</t>
  </si>
  <si>
    <t>Sequential</t>
  </si>
  <si>
    <t>Max Iterations</t>
  </si>
  <si>
    <t>3-3-3</t>
  </si>
  <si>
    <t>1-1-1</t>
  </si>
  <si>
    <t>Min</t>
  </si>
  <si>
    <t>GTP-4.1-NANO</t>
  </si>
  <si>
    <t>20250721-001057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</si>
</sst>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0" fillId="3" borderId="1" xfId="0" applyNumberFormat="1" applyFill="1" applyBorder="1"/>
    <xf numFmtId="10" fontId="0" fillId="2" borderId="1" xfId="0" applyNumberFormat="1" applyFill="1" applyBorder="1"/>
    <xf numFmtId="10" fontId="0" fillId="4" borderId="1" xfId="0" applyNumberFormat="1" applyFill="1" applyBorder="1"/>
    <xf numFmtId="1" fontId="0" fillId="0" borderId="1" xfId="0" applyNumberFormat="1" applyBorder="1"/>
    <xf numFmtId="0" fontId="4" fillId="5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5" connectionId="30" xr16:uid="{6E167290-2802-3240-B158-DBE0B8D1468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" connectionId="7" xr16:uid="{62AC2B91-0881-FA44-9E45-BAB65DD1F1B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4" connectionId="26" xr16:uid="{DE1A7A57-F862-BD4D-9B91-79FFCA940F4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55" xr16:uid="{5DB90AF3-35A2-4D43-8321-8B547BDA693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2" connectionId="42" xr16:uid="{7C6C3D0F-EDA9-A74A-A6F9-6EB20C705B5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3" connectionId="4" xr16:uid="{183EA082-8B64-354A-960F-DF40BD6747C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3" connectionId="17" xr16:uid="{0C203A19-0ABD-864C-9801-AD49645EEE6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8" connectionId="5" xr16:uid="{6AB3EB51-69A6-6C44-A520-78097BED0045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8" connectionId="36" xr16:uid="{39EDE43A-18AF-AD45-8509-2D5CB21D997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9" connectionId="14" xr16:uid="{71E7CC38-7385-904F-A397-0844743660E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1" connectionId="6" xr16:uid="{ED3EFE5B-0216-7545-B3BD-6E65BF6229B8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6" connectionId="34" xr16:uid="{DFE2EB93-00B8-D14D-96FB-51BDA498CBDD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9" connectionId="50" xr16:uid="{DDA5BAD0-00BA-D747-B9DB-24F8CF0404CD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" connectionId="45" xr16:uid="{F53D8C0C-1243-0248-8AC0-7249C7106FE9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" connectionId="33" xr16:uid="{2A04CA01-072A-D945-95E9-8E7B2D0BD311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" connectionId="25" xr16:uid="{27F286B0-8007-B344-A505-458CBED48B9A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3" connectionId="18" xr16:uid="{F99D9133-D701-1B43-B9DC-DF79A9781F4D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4" connectionId="38" xr16:uid="{43F7F883-01E0-2B41-8D14-1440F6B3217A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0" connectionId="16" xr16:uid="{488C4EA0-B338-3D4A-8A5C-8C9A5E87AA82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" connectionId="49" xr16:uid="{57802AB4-59B7-2C41-B67A-FE3FDE54D468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" connectionId="2" xr16:uid="{31A26F30-1B8E-2C48-B75C-5FEFC17D47C1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7" connectionId="10" xr16:uid="{7177B809-2CD5-084F-84B9-F9E17921F88A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" connectionId="54" xr16:uid="{5CE8F35B-0C7A-814A-9B67-E4AE40C2FBA0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9" connectionId="32" xr16:uid="{4E5307A0-6E11-3947-87D2-E6F65CEE18F8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0" connectionId="22" xr16:uid="{7DAEE041-4EF6-404F-997A-CE7960F3E54C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9" connectionId="43" xr16:uid="{9C4A6860-3AA0-0740-98B6-CE50D7FC41D1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4" connectionId="24" xr16:uid="{6FB3339F-51D4-7D4B-A9B2-65C36B223375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4" connectionId="9" xr16:uid="{536B415D-A2DB-E14D-9971-AF75DCE8B3E7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2" connectionId="44" xr16:uid="{2BB1DDF9-A02F-8A4B-BA0D-0757ADC2621C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0" connectionId="28" xr16:uid="{E62D8FF2-C3FF-4C4D-ABA8-D3088D1CED23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1" connectionId="20" xr16:uid="{5E9086E7-AF44-594E-B3DC-76357DE50420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6" connectionId="31" xr16:uid="{C20F8CF8-88EF-2A4F-8052-73C68E250D0A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" connectionId="29" xr16:uid="{AF4927D4-6F14-694D-BC1D-B25D4D9D3191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5" connectionId="35" xr16:uid="{1C27E327-4132-C848-BC96-88ED564DE013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" connectionId="1" xr16:uid="{676B0E15-755D-AB4E-BE4E-93377D92A356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" connectionId="37" xr16:uid="{006D4052-C850-1A49-A586-882DC24D9906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" connectionId="3" xr16:uid="{2709091E-1B76-D142-9B5D-A5CDC830C6DD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0" connectionId="40" xr16:uid="{C6D3A392-44F6-C64B-A3F6-8AE49E848E4F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3" connectionId="47" xr16:uid="{8BDBDEE2-A1A5-D142-89DF-6891C972766F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7" connectionId="39" xr16:uid="{E1C1623A-3461-134E-AFFC-5866FFB2E7F9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5" connectionId="52" xr16:uid="{B01A3DDD-2D43-6C49-85BB-71D872C182EF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1" connectionId="23" xr16:uid="{00282D94-196B-6849-9C3A-73CB041FD150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7" connectionId="27" xr16:uid="{B3C3B398-4C7E-F649-8F31-2E5EF0B20CD6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6" connectionId="13" xr16:uid="{14ECFF0C-F567-0840-BD16-1FD814B17B52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_1" connectionId="53" xr16:uid="{048E7766-F166-A546-8916-04F428F6695E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8" connectionId="46" xr16:uid="{8A41A821-382A-4C4E-9D4B-08D0A1DDF28E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1" connectionId="15" xr16:uid="{9C7A9AD4-F188-BF4B-BDF7-CD685F6FAD17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" connectionId="11" xr16:uid="{7AB42FE8-ACF2-624B-93E3-EECFCFDE5EE2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8" connectionId="19" xr16:uid="{05091497-C628-9F42-9CDD-34FD8E8D8BFE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7" connectionId="8" xr16:uid="{9B179B55-2BA6-C74F-951A-E3C925DE4D15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2" connectionId="51" xr16:uid="{5846E8B9-30E5-994D-A691-06CB6DEB9B7E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" connectionId="41" xr16:uid="{A739397E-2E44-1D43-A9D1-2FC8A8D8C883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" connectionId="21" xr16:uid="{5B9CFAD2-5F22-A84A-9D5D-5C7735B1008E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5" connectionId="12" xr16:uid="{F9D9B039-688F-A244-A8A9-00CEA160B669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6" connectionId="48" xr16:uid="{87AF5DCF-902F-B141-AF1C-B2E4ACE9D0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3" Type="http://schemas.openxmlformats.org/officeDocument/2006/relationships/queryTable" Target="../queryTables/queryTable53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5ED-DFA9-E147-ADDA-DE43184648DD}">
  <dimension ref="B3:V211"/>
  <sheetViews>
    <sheetView tabSelected="1" topLeftCell="D1" workbookViewId="0">
      <selection activeCell="F8" sqref="F8:R8"/>
    </sheetView>
  </sheetViews>
  <sheetFormatPr baseColWidth="10" defaultRowHeight="16" x14ac:dyDescent="0.2"/>
  <cols>
    <col min="2" max="2" width="19.33203125" customWidth="1"/>
    <col min="3" max="3" width="16.33203125" bestFit="1" customWidth="1"/>
    <col min="4" max="8" width="16.33203125" customWidth="1"/>
    <col min="9" max="9" width="15.33203125" customWidth="1"/>
    <col min="10" max="10" width="12.83203125" customWidth="1"/>
    <col min="11" max="11" width="13" customWidth="1"/>
    <col min="12" max="12" width="17.1640625" customWidth="1"/>
    <col min="13" max="13" width="15.6640625" customWidth="1"/>
    <col min="14" max="14" width="12.6640625" customWidth="1"/>
    <col min="16" max="16" width="11" customWidth="1"/>
    <col min="17" max="18" width="14" customWidth="1"/>
    <col min="19" max="20" width="14.5" customWidth="1"/>
    <col min="21" max="22" width="13.6640625" customWidth="1"/>
    <col min="27" max="27" width="25" customWidth="1"/>
    <col min="28" max="29" width="13.1640625" customWidth="1"/>
    <col min="31" max="31" width="14.1640625" customWidth="1"/>
    <col min="34" max="34" width="12.1640625" customWidth="1"/>
    <col min="35" max="35" width="12.33203125" customWidth="1"/>
  </cols>
  <sheetData>
    <row r="3" spans="2:18" x14ac:dyDescent="0.2">
      <c r="B3" s="4" t="s">
        <v>71</v>
      </c>
      <c r="C3" s="2" t="s">
        <v>86</v>
      </c>
    </row>
    <row r="4" spans="2:18" x14ac:dyDescent="0.2">
      <c r="B4" s="4" t="s">
        <v>72</v>
      </c>
      <c r="C4" s="2" t="s">
        <v>87</v>
      </c>
    </row>
    <row r="5" spans="2:18" x14ac:dyDescent="0.2">
      <c r="B5" s="4" t="s">
        <v>73</v>
      </c>
      <c r="C5" s="2" t="s">
        <v>81</v>
      </c>
      <c r="G5" s="23" t="s">
        <v>61</v>
      </c>
      <c r="H5" s="23"/>
      <c r="I5" s="23"/>
      <c r="J5" s="23"/>
      <c r="K5" s="24" t="s">
        <v>62</v>
      </c>
      <c r="L5" s="24"/>
      <c r="M5" s="24"/>
      <c r="N5" s="24"/>
      <c r="O5" s="25" t="s">
        <v>63</v>
      </c>
      <c r="P5" s="25"/>
      <c r="Q5" s="25"/>
      <c r="R5" s="25"/>
    </row>
    <row r="6" spans="2:18" x14ac:dyDescent="0.2">
      <c r="B6" s="4" t="s">
        <v>74</v>
      </c>
      <c r="C6" s="2" t="s">
        <v>85</v>
      </c>
      <c r="E6" s="1" t="s">
        <v>82</v>
      </c>
      <c r="F6" s="1" t="s">
        <v>72</v>
      </c>
      <c r="G6" s="16" t="s">
        <v>67</v>
      </c>
      <c r="H6" s="16" t="s">
        <v>68</v>
      </c>
      <c r="I6" s="16" t="s">
        <v>69</v>
      </c>
      <c r="J6" s="16" t="s">
        <v>70</v>
      </c>
      <c r="K6" s="17" t="s">
        <v>67</v>
      </c>
      <c r="L6" s="17" t="s">
        <v>68</v>
      </c>
      <c r="M6" s="17" t="s">
        <v>69</v>
      </c>
      <c r="N6" s="17" t="s">
        <v>70</v>
      </c>
      <c r="O6" s="18" t="s">
        <v>67</v>
      </c>
      <c r="P6" s="18" t="s">
        <v>68</v>
      </c>
      <c r="Q6" s="18" t="s">
        <v>69</v>
      </c>
      <c r="R6" s="18" t="s">
        <v>70</v>
      </c>
    </row>
    <row r="7" spans="2:18" x14ac:dyDescent="0.2">
      <c r="B7" s="4" t="s">
        <v>75</v>
      </c>
      <c r="C7" s="2">
        <v>3</v>
      </c>
      <c r="E7" s="15" t="s">
        <v>83</v>
      </c>
      <c r="F7" s="14" t="str">
        <f>C4</f>
        <v>20250721-001057</v>
      </c>
      <c r="G7" s="8">
        <f>R22</f>
        <v>1</v>
      </c>
      <c r="H7" s="8">
        <f>R23</f>
        <v>1</v>
      </c>
      <c r="I7" s="8">
        <f>R24</f>
        <v>1</v>
      </c>
      <c r="J7" s="8">
        <f>R25</f>
        <v>1</v>
      </c>
      <c r="K7" s="9">
        <f>T22</f>
        <v>0.3</v>
      </c>
      <c r="L7" s="9">
        <f>T23</f>
        <v>0.35714285714285715</v>
      </c>
      <c r="M7" s="9">
        <f>T24</f>
        <v>0.21428571428571427</v>
      </c>
      <c r="N7" s="9">
        <f>T25</f>
        <v>0.16666666666666666</v>
      </c>
      <c r="O7" s="10">
        <f>V22</f>
        <v>0.2</v>
      </c>
      <c r="P7" s="10">
        <f>V23</f>
        <v>0.2857142857142857</v>
      </c>
      <c r="Q7" s="10">
        <f>V24</f>
        <v>0.14285714285714285</v>
      </c>
      <c r="R7" s="10">
        <f>V25</f>
        <v>0</v>
      </c>
    </row>
    <row r="8" spans="2:18" x14ac:dyDescent="0.2">
      <c r="B8" s="4" t="s">
        <v>77</v>
      </c>
      <c r="C8" s="2">
        <v>3</v>
      </c>
      <c r="E8" s="15" t="s">
        <v>84</v>
      </c>
      <c r="F8" s="14" t="str">
        <f>C4</f>
        <v>20250721-001057</v>
      </c>
      <c r="G8" s="8">
        <f>R31</f>
        <v>1</v>
      </c>
      <c r="H8" s="8">
        <f>R32</f>
        <v>1</v>
      </c>
      <c r="I8" s="8">
        <f>R33</f>
        <v>1</v>
      </c>
      <c r="J8" s="8">
        <f>R34</f>
        <v>1</v>
      </c>
      <c r="K8" s="9">
        <f>T31</f>
        <v>0.3</v>
      </c>
      <c r="L8" s="9">
        <f>T32</f>
        <v>0.2857142857142857</v>
      </c>
      <c r="M8" s="9">
        <f>T33</f>
        <v>0.21428571428571427</v>
      </c>
      <c r="N8" s="9">
        <f>T34</f>
        <v>0.16666666666666666</v>
      </c>
      <c r="O8" s="10">
        <f>V31</f>
        <v>0.2</v>
      </c>
      <c r="P8" s="10">
        <f>V32</f>
        <v>0.21428571428571427</v>
      </c>
      <c r="Q8" s="10">
        <f>V33</f>
        <v>0.14285714285714285</v>
      </c>
      <c r="R8" s="10">
        <f>V34</f>
        <v>0</v>
      </c>
    </row>
    <row r="9" spans="2:18" x14ac:dyDescent="0.2">
      <c r="B9" s="4" t="s">
        <v>76</v>
      </c>
      <c r="C9" s="2">
        <v>3</v>
      </c>
    </row>
    <row r="10" spans="2:18" x14ac:dyDescent="0.2">
      <c r="B10" s="13"/>
    </row>
    <row r="11" spans="2:18" x14ac:dyDescent="0.2">
      <c r="E11" s="19" t="s">
        <v>78</v>
      </c>
      <c r="F11" s="22"/>
      <c r="G11" s="20"/>
      <c r="K11" s="19" t="s">
        <v>80</v>
      </c>
      <c r="L11" s="22"/>
      <c r="M11" s="20"/>
    </row>
    <row r="12" spans="2:18" x14ac:dyDescent="0.2"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66</v>
      </c>
      <c r="I12" s="6" t="s">
        <v>65</v>
      </c>
      <c r="J12" s="7" t="s">
        <v>64</v>
      </c>
      <c r="K12" s="1" t="s">
        <v>61</v>
      </c>
      <c r="L12" s="1" t="s">
        <v>62</v>
      </c>
      <c r="M12" s="1" t="s">
        <v>63</v>
      </c>
    </row>
    <row r="13" spans="2:18" x14ac:dyDescent="0.2">
      <c r="B13" s="2" t="s">
        <v>0</v>
      </c>
      <c r="C13" s="2" t="s">
        <v>1</v>
      </c>
      <c r="D13" s="2" t="s">
        <v>2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11">
        <f>IF(AND(E13,H13=1),1, 0)</f>
        <v>1</v>
      </c>
      <c r="L13" s="11">
        <f>IF(AND(F13,K13, I13=1), 1, 0)</f>
        <v>1</v>
      </c>
      <c r="M13" s="11">
        <f>IF(AND(G13,K13,L13, J13=1), 1, 0)</f>
        <v>1</v>
      </c>
    </row>
    <row r="14" spans="2:18" x14ac:dyDescent="0.2">
      <c r="B14" s="2" t="s">
        <v>0</v>
      </c>
      <c r="C14" s="2" t="s">
        <v>1</v>
      </c>
      <c r="D14" s="2" t="s">
        <v>5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3</v>
      </c>
      <c r="K14" s="11">
        <f t="shared" ref="K14:K56" si="0">IF(AND(E14,H14=1),1, 0)</f>
        <v>1</v>
      </c>
      <c r="L14" s="11">
        <f t="shared" ref="L14:L56" si="1">IF(AND(F14,K14, I14=1), 1, 0)</f>
        <v>1</v>
      </c>
      <c r="M14" s="11">
        <f t="shared" ref="M14:M56" si="2">IF(AND(G14,K14,L14, J14=1), 1, 0)</f>
        <v>0</v>
      </c>
    </row>
    <row r="15" spans="2:18" x14ac:dyDescent="0.2">
      <c r="B15" s="2" t="s">
        <v>0</v>
      </c>
      <c r="C15" s="2" t="s">
        <v>1</v>
      </c>
      <c r="D15" s="2" t="s">
        <v>4</v>
      </c>
      <c r="E15" s="2">
        <v>1</v>
      </c>
      <c r="F15" s="2">
        <v>0</v>
      </c>
      <c r="G15" s="2">
        <v>0</v>
      </c>
      <c r="H15" s="2">
        <v>1</v>
      </c>
      <c r="I15" s="2">
        <v>3</v>
      </c>
      <c r="J15" s="2">
        <v>3</v>
      </c>
      <c r="K15" s="11">
        <f t="shared" si="0"/>
        <v>1</v>
      </c>
      <c r="L15" s="11">
        <f t="shared" si="1"/>
        <v>0</v>
      </c>
      <c r="M15" s="11">
        <f t="shared" si="2"/>
        <v>0</v>
      </c>
    </row>
    <row r="16" spans="2:18" x14ac:dyDescent="0.2">
      <c r="B16" s="2" t="s">
        <v>0</v>
      </c>
      <c r="C16" s="2" t="s">
        <v>1</v>
      </c>
      <c r="D16" s="2" t="s">
        <v>3</v>
      </c>
      <c r="E16" s="2">
        <v>1</v>
      </c>
      <c r="F16" s="2">
        <v>0</v>
      </c>
      <c r="G16" s="2">
        <v>0</v>
      </c>
      <c r="H16" s="2">
        <v>1</v>
      </c>
      <c r="I16" s="2">
        <v>3</v>
      </c>
      <c r="J16" s="2">
        <v>3</v>
      </c>
      <c r="K16" s="11">
        <f t="shared" si="0"/>
        <v>1</v>
      </c>
      <c r="L16" s="11">
        <f t="shared" si="1"/>
        <v>0</v>
      </c>
      <c r="M16" s="11">
        <f t="shared" si="2"/>
        <v>0</v>
      </c>
    </row>
    <row r="17" spans="2:22" x14ac:dyDescent="0.2">
      <c r="B17" s="2" t="s">
        <v>0</v>
      </c>
      <c r="C17" s="2" t="s">
        <v>6</v>
      </c>
      <c r="D17" s="2" t="s">
        <v>7</v>
      </c>
      <c r="E17" s="2">
        <v>1</v>
      </c>
      <c r="F17" s="2">
        <v>0</v>
      </c>
      <c r="G17" s="2">
        <v>0</v>
      </c>
      <c r="H17" s="2">
        <v>1</v>
      </c>
      <c r="I17" s="2">
        <v>3</v>
      </c>
      <c r="J17" s="2">
        <v>3</v>
      </c>
      <c r="K17" s="11">
        <f t="shared" si="0"/>
        <v>1</v>
      </c>
      <c r="L17" s="11">
        <f t="shared" si="1"/>
        <v>0</v>
      </c>
      <c r="M17" s="11">
        <f t="shared" si="2"/>
        <v>0</v>
      </c>
    </row>
    <row r="18" spans="2:22" x14ac:dyDescent="0.2">
      <c r="B18" s="2" t="s">
        <v>0</v>
      </c>
      <c r="C18" s="2" t="s">
        <v>8</v>
      </c>
      <c r="D18" s="2" t="s">
        <v>11</v>
      </c>
      <c r="E18" s="2">
        <v>1</v>
      </c>
      <c r="F18" s="2">
        <v>0</v>
      </c>
      <c r="G18" s="2">
        <v>0</v>
      </c>
      <c r="H18" s="2">
        <v>1</v>
      </c>
      <c r="I18" s="2">
        <v>3</v>
      </c>
      <c r="J18" s="2">
        <v>0</v>
      </c>
      <c r="K18" s="11">
        <f t="shared" si="0"/>
        <v>1</v>
      </c>
      <c r="L18" s="11">
        <f t="shared" si="1"/>
        <v>0</v>
      </c>
      <c r="M18" s="11">
        <f t="shared" si="2"/>
        <v>0</v>
      </c>
    </row>
    <row r="19" spans="2:22" x14ac:dyDescent="0.2">
      <c r="B19" s="2" t="s">
        <v>0</v>
      </c>
      <c r="C19" s="2" t="s">
        <v>8</v>
      </c>
      <c r="D19" s="2" t="s">
        <v>12</v>
      </c>
      <c r="E19" s="2">
        <v>1</v>
      </c>
      <c r="F19" s="2">
        <v>0</v>
      </c>
      <c r="G19" s="2">
        <v>0</v>
      </c>
      <c r="H19" s="2">
        <v>1</v>
      </c>
      <c r="I19" s="2">
        <v>3</v>
      </c>
      <c r="J19" s="2">
        <v>0</v>
      </c>
      <c r="K19" s="11">
        <f t="shared" si="0"/>
        <v>1</v>
      </c>
      <c r="L19" s="11">
        <f t="shared" si="1"/>
        <v>0</v>
      </c>
      <c r="M19" s="11">
        <f t="shared" si="2"/>
        <v>0</v>
      </c>
      <c r="Q19" s="21" t="s">
        <v>78</v>
      </c>
      <c r="R19" s="21"/>
      <c r="S19" s="21"/>
      <c r="T19" s="21"/>
      <c r="U19" s="21"/>
      <c r="V19" s="21"/>
    </row>
    <row r="20" spans="2:22" x14ac:dyDescent="0.2">
      <c r="B20" s="2" t="s">
        <v>0</v>
      </c>
      <c r="C20" s="2" t="s">
        <v>8</v>
      </c>
      <c r="D20" s="2" t="s">
        <v>10</v>
      </c>
      <c r="E20" s="2">
        <v>1</v>
      </c>
      <c r="F20" s="2">
        <v>0</v>
      </c>
      <c r="G20" s="2">
        <v>0</v>
      </c>
      <c r="H20" s="2">
        <v>1</v>
      </c>
      <c r="I20" s="2">
        <v>3</v>
      </c>
      <c r="J20" s="2">
        <v>3</v>
      </c>
      <c r="K20" s="11">
        <f t="shared" si="0"/>
        <v>1</v>
      </c>
      <c r="L20" s="11">
        <f t="shared" si="1"/>
        <v>0</v>
      </c>
      <c r="M20" s="11">
        <f t="shared" si="2"/>
        <v>0</v>
      </c>
      <c r="Q20" s="19" t="s">
        <v>79</v>
      </c>
      <c r="R20" s="22"/>
      <c r="S20" s="22"/>
      <c r="T20" s="22"/>
      <c r="U20" s="22"/>
      <c r="V20" s="20"/>
    </row>
    <row r="21" spans="2:22" x14ac:dyDescent="0.2">
      <c r="B21" s="2" t="s">
        <v>0</v>
      </c>
      <c r="C21" s="2" t="s">
        <v>8</v>
      </c>
      <c r="D21" s="2" t="s">
        <v>9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11">
        <f t="shared" si="0"/>
        <v>1</v>
      </c>
      <c r="L21" s="11">
        <f t="shared" si="1"/>
        <v>1</v>
      </c>
      <c r="M21" s="11">
        <f t="shared" si="2"/>
        <v>1</v>
      </c>
      <c r="P21" s="1" t="s">
        <v>58</v>
      </c>
      <c r="Q21" s="19" t="s">
        <v>61</v>
      </c>
      <c r="R21" s="20"/>
      <c r="S21" s="19" t="s">
        <v>62</v>
      </c>
      <c r="T21" s="20"/>
      <c r="U21" s="19" t="s">
        <v>63</v>
      </c>
      <c r="V21" s="20"/>
    </row>
    <row r="22" spans="2:22" x14ac:dyDescent="0.2">
      <c r="B22" s="2" t="s">
        <v>0</v>
      </c>
      <c r="C22" s="2" t="s">
        <v>13</v>
      </c>
      <c r="D22" s="2" t="s">
        <v>14</v>
      </c>
      <c r="E22" s="2">
        <v>1</v>
      </c>
      <c r="F22" s="2">
        <v>0</v>
      </c>
      <c r="G22" s="2">
        <v>0</v>
      </c>
      <c r="H22" s="2">
        <v>1</v>
      </c>
      <c r="I22" s="2">
        <v>3</v>
      </c>
      <c r="J22" s="2">
        <v>0</v>
      </c>
      <c r="K22" s="11">
        <f t="shared" si="0"/>
        <v>1</v>
      </c>
      <c r="L22" s="11">
        <f t="shared" si="1"/>
        <v>0</v>
      </c>
      <c r="M22" s="11">
        <f t="shared" si="2"/>
        <v>0</v>
      </c>
      <c r="P22" s="2" t="s">
        <v>0</v>
      </c>
      <c r="Q22" s="2">
        <f>SUM(E13:E22)</f>
        <v>10</v>
      </c>
      <c r="R22" s="3">
        <f>Q22/10</f>
        <v>1</v>
      </c>
      <c r="S22" s="2">
        <f>SUM(F13:F22)</f>
        <v>3</v>
      </c>
      <c r="T22" s="3">
        <f>S22/10</f>
        <v>0.3</v>
      </c>
      <c r="U22" s="2">
        <f>SUM(G13:G22)</f>
        <v>2</v>
      </c>
      <c r="V22" s="3">
        <f>U22/10</f>
        <v>0.2</v>
      </c>
    </row>
    <row r="23" spans="2:22" x14ac:dyDescent="0.2">
      <c r="B23" s="2" t="s">
        <v>15</v>
      </c>
      <c r="C23" s="2" t="s">
        <v>16</v>
      </c>
      <c r="D23" s="2" t="s">
        <v>18</v>
      </c>
      <c r="E23" s="2">
        <v>1</v>
      </c>
      <c r="F23" s="2">
        <v>0</v>
      </c>
      <c r="G23" s="2">
        <v>0</v>
      </c>
      <c r="H23" s="2">
        <v>1</v>
      </c>
      <c r="I23" s="2">
        <v>3</v>
      </c>
      <c r="J23" s="2">
        <v>3</v>
      </c>
      <c r="K23" s="11">
        <f t="shared" si="0"/>
        <v>1</v>
      </c>
      <c r="L23" s="11">
        <f t="shared" si="1"/>
        <v>0</v>
      </c>
      <c r="M23" s="11">
        <f t="shared" si="2"/>
        <v>0</v>
      </c>
      <c r="P23" s="2" t="s">
        <v>15</v>
      </c>
      <c r="Q23" s="2">
        <f>SUM(E23:E36)</f>
        <v>14</v>
      </c>
      <c r="R23" s="3">
        <f>Q23/14</f>
        <v>1</v>
      </c>
      <c r="S23" s="2">
        <f>SUM(F23:F36)</f>
        <v>5</v>
      </c>
      <c r="T23" s="3">
        <f>S23/14</f>
        <v>0.35714285714285715</v>
      </c>
      <c r="U23" s="2">
        <f>SUM(G23:G36)</f>
        <v>4</v>
      </c>
      <c r="V23" s="3">
        <f>U23/14</f>
        <v>0.2857142857142857</v>
      </c>
    </row>
    <row r="24" spans="2:22" x14ac:dyDescent="0.2">
      <c r="B24" s="2" t="s">
        <v>15</v>
      </c>
      <c r="C24" s="2" t="s">
        <v>16</v>
      </c>
      <c r="D24" s="2" t="s">
        <v>17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3</v>
      </c>
      <c r="K24" s="11">
        <f t="shared" si="0"/>
        <v>1</v>
      </c>
      <c r="L24" s="11">
        <f t="shared" si="1"/>
        <v>1</v>
      </c>
      <c r="M24" s="11">
        <f t="shared" si="2"/>
        <v>0</v>
      </c>
      <c r="P24" s="2" t="s">
        <v>33</v>
      </c>
      <c r="Q24" s="2">
        <f>SUM(E37:E50)</f>
        <v>14</v>
      </c>
      <c r="R24" s="3">
        <f>Q24/14</f>
        <v>1</v>
      </c>
      <c r="S24" s="2">
        <f>SUM(F37:F50)</f>
        <v>3</v>
      </c>
      <c r="T24" s="3">
        <f>S24/14</f>
        <v>0.21428571428571427</v>
      </c>
      <c r="U24" s="2">
        <f>SUM(G37:G50)</f>
        <v>2</v>
      </c>
      <c r="V24" s="3">
        <f>U24/14</f>
        <v>0.14285714285714285</v>
      </c>
    </row>
    <row r="25" spans="2:22" x14ac:dyDescent="0.2">
      <c r="B25" s="2" t="s">
        <v>15</v>
      </c>
      <c r="C25" s="2" t="s">
        <v>19</v>
      </c>
      <c r="D25" s="2" t="s">
        <v>27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11">
        <f t="shared" si="0"/>
        <v>1</v>
      </c>
      <c r="L25" s="11">
        <f t="shared" si="1"/>
        <v>1</v>
      </c>
      <c r="M25" s="11">
        <f t="shared" si="2"/>
        <v>1</v>
      </c>
      <c r="P25" s="2" t="s">
        <v>50</v>
      </c>
      <c r="Q25" s="2">
        <f>SUM(E51:E56)</f>
        <v>6</v>
      </c>
      <c r="R25" s="3">
        <f>Q25/6</f>
        <v>1</v>
      </c>
      <c r="S25" s="2">
        <f>SUM(F51:F56)</f>
        <v>1</v>
      </c>
      <c r="T25" s="3">
        <f>S25/6</f>
        <v>0.16666666666666666</v>
      </c>
      <c r="U25" s="2">
        <f>SUM(G51:G56)</f>
        <v>0</v>
      </c>
      <c r="V25" s="3">
        <f>U25/6</f>
        <v>0</v>
      </c>
    </row>
    <row r="26" spans="2:22" x14ac:dyDescent="0.2">
      <c r="B26" s="2" t="s">
        <v>15</v>
      </c>
      <c r="C26" s="2" t="s">
        <v>19</v>
      </c>
      <c r="D26" s="2" t="s">
        <v>25</v>
      </c>
      <c r="E26" s="2">
        <v>1</v>
      </c>
      <c r="F26" s="2">
        <v>0</v>
      </c>
      <c r="G26" s="2">
        <v>0</v>
      </c>
      <c r="H26" s="2">
        <v>1</v>
      </c>
      <c r="I26" s="2">
        <v>3</v>
      </c>
      <c r="J26" s="2">
        <v>0</v>
      </c>
      <c r="K26" s="11">
        <f t="shared" si="0"/>
        <v>1</v>
      </c>
      <c r="L26" s="11">
        <f t="shared" si="1"/>
        <v>0</v>
      </c>
      <c r="M26" s="11">
        <f t="shared" si="2"/>
        <v>0</v>
      </c>
    </row>
    <row r="27" spans="2:22" x14ac:dyDescent="0.2">
      <c r="B27" s="2" t="s">
        <v>15</v>
      </c>
      <c r="C27" s="2" t="s">
        <v>19</v>
      </c>
      <c r="D27" s="2" t="s">
        <v>23</v>
      </c>
      <c r="E27" s="2">
        <v>1</v>
      </c>
      <c r="F27" s="2">
        <v>0</v>
      </c>
      <c r="G27" s="2">
        <v>0</v>
      </c>
      <c r="H27" s="2">
        <v>1</v>
      </c>
      <c r="I27" s="2">
        <v>3</v>
      </c>
      <c r="J27" s="2">
        <v>0</v>
      </c>
      <c r="K27" s="11">
        <f t="shared" si="0"/>
        <v>1</v>
      </c>
      <c r="L27" s="11">
        <f t="shared" si="1"/>
        <v>0</v>
      </c>
      <c r="M27" s="11">
        <f t="shared" si="2"/>
        <v>0</v>
      </c>
    </row>
    <row r="28" spans="2:22" x14ac:dyDescent="0.2">
      <c r="B28" s="2" t="s">
        <v>15</v>
      </c>
      <c r="C28" s="2" t="s">
        <v>19</v>
      </c>
      <c r="D28" s="2" t="s">
        <v>29</v>
      </c>
      <c r="E28" s="2">
        <v>1</v>
      </c>
      <c r="F28" s="2">
        <v>0</v>
      </c>
      <c r="G28" s="2">
        <v>0</v>
      </c>
      <c r="H28" s="2">
        <v>1</v>
      </c>
      <c r="I28" s="2">
        <v>3</v>
      </c>
      <c r="J28" s="2">
        <v>0</v>
      </c>
      <c r="K28" s="11">
        <f t="shared" si="0"/>
        <v>1</v>
      </c>
      <c r="L28" s="11">
        <f t="shared" si="1"/>
        <v>0</v>
      </c>
      <c r="M28" s="11">
        <f t="shared" si="2"/>
        <v>0</v>
      </c>
      <c r="Q28" s="21" t="s">
        <v>80</v>
      </c>
      <c r="R28" s="21"/>
      <c r="S28" s="21"/>
      <c r="T28" s="21"/>
      <c r="U28" s="21"/>
      <c r="V28" s="21"/>
    </row>
    <row r="29" spans="2:22" x14ac:dyDescent="0.2">
      <c r="B29" s="2" t="s">
        <v>15</v>
      </c>
      <c r="C29" s="2" t="s">
        <v>19</v>
      </c>
      <c r="D29" s="2" t="s">
        <v>22</v>
      </c>
      <c r="E29" s="2">
        <v>1</v>
      </c>
      <c r="F29" s="2">
        <v>0</v>
      </c>
      <c r="G29" s="2">
        <v>0</v>
      </c>
      <c r="H29" s="2">
        <v>1</v>
      </c>
      <c r="I29" s="2">
        <v>3</v>
      </c>
      <c r="J29" s="2">
        <v>0</v>
      </c>
      <c r="K29" s="11">
        <f t="shared" si="0"/>
        <v>1</v>
      </c>
      <c r="L29" s="11">
        <f t="shared" si="1"/>
        <v>0</v>
      </c>
      <c r="M29" s="11">
        <f t="shared" si="2"/>
        <v>0</v>
      </c>
      <c r="Q29" s="19" t="s">
        <v>79</v>
      </c>
      <c r="R29" s="22"/>
      <c r="S29" s="22"/>
      <c r="T29" s="22"/>
      <c r="U29" s="22"/>
      <c r="V29" s="20"/>
    </row>
    <row r="30" spans="2:22" x14ac:dyDescent="0.2">
      <c r="B30" s="2" t="s">
        <v>15</v>
      </c>
      <c r="C30" s="2" t="s">
        <v>19</v>
      </c>
      <c r="D30" s="2" t="s">
        <v>24</v>
      </c>
      <c r="E30" s="2">
        <v>1</v>
      </c>
      <c r="F30" s="2">
        <v>0</v>
      </c>
      <c r="G30" s="2">
        <v>0</v>
      </c>
      <c r="H30" s="2">
        <v>1</v>
      </c>
      <c r="I30" s="2">
        <v>3</v>
      </c>
      <c r="J30" s="2">
        <v>0</v>
      </c>
      <c r="K30" s="11">
        <f t="shared" si="0"/>
        <v>1</v>
      </c>
      <c r="L30" s="11">
        <f t="shared" si="1"/>
        <v>0</v>
      </c>
      <c r="M30" s="11">
        <f t="shared" si="2"/>
        <v>0</v>
      </c>
      <c r="P30" s="1" t="s">
        <v>58</v>
      </c>
      <c r="Q30" s="19" t="s">
        <v>61</v>
      </c>
      <c r="R30" s="20"/>
      <c r="S30" s="19" t="s">
        <v>62</v>
      </c>
      <c r="T30" s="20"/>
      <c r="U30" s="19" t="s">
        <v>63</v>
      </c>
      <c r="V30" s="20"/>
    </row>
    <row r="31" spans="2:22" x14ac:dyDescent="0.2">
      <c r="B31" s="2" t="s">
        <v>15</v>
      </c>
      <c r="C31" s="2" t="s">
        <v>19</v>
      </c>
      <c r="D31" s="2" t="s">
        <v>21</v>
      </c>
      <c r="E31" s="2">
        <v>1</v>
      </c>
      <c r="F31" s="2">
        <v>0</v>
      </c>
      <c r="G31" s="2">
        <v>0</v>
      </c>
      <c r="H31" s="2">
        <v>1</v>
      </c>
      <c r="I31" s="2">
        <v>3</v>
      </c>
      <c r="J31" s="2">
        <v>0</v>
      </c>
      <c r="K31" s="11">
        <f t="shared" si="0"/>
        <v>1</v>
      </c>
      <c r="L31" s="11">
        <f t="shared" si="1"/>
        <v>0</v>
      </c>
      <c r="M31" s="11">
        <f t="shared" si="2"/>
        <v>0</v>
      </c>
      <c r="P31" s="2" t="s">
        <v>0</v>
      </c>
      <c r="Q31" s="2">
        <f>SUM(K13:K22)</f>
        <v>10</v>
      </c>
      <c r="R31" s="3">
        <f>Q31/10</f>
        <v>1</v>
      </c>
      <c r="S31" s="11">
        <f>SUM(L13:L22)</f>
        <v>3</v>
      </c>
      <c r="T31" s="3">
        <f>S31/10</f>
        <v>0.3</v>
      </c>
      <c r="U31" s="11">
        <f>SUM(M13:M22)</f>
        <v>2</v>
      </c>
      <c r="V31" s="3">
        <f>U31/10</f>
        <v>0.2</v>
      </c>
    </row>
    <row r="32" spans="2:22" x14ac:dyDescent="0.2">
      <c r="B32" s="2" t="s">
        <v>15</v>
      </c>
      <c r="C32" s="2" t="s">
        <v>19</v>
      </c>
      <c r="D32" s="2" t="s">
        <v>20</v>
      </c>
      <c r="E32" s="2">
        <v>1</v>
      </c>
      <c r="F32" s="2">
        <v>0</v>
      </c>
      <c r="G32" s="2">
        <v>0</v>
      </c>
      <c r="H32" s="2">
        <v>1</v>
      </c>
      <c r="I32" s="2">
        <v>3</v>
      </c>
      <c r="J32" s="2">
        <v>0</v>
      </c>
      <c r="K32" s="11">
        <f t="shared" si="0"/>
        <v>1</v>
      </c>
      <c r="L32" s="11">
        <f t="shared" si="1"/>
        <v>0</v>
      </c>
      <c r="M32" s="11">
        <f t="shared" si="2"/>
        <v>0</v>
      </c>
      <c r="P32" s="2" t="s">
        <v>15</v>
      </c>
      <c r="Q32" s="2">
        <f>SUM(K23:K36)</f>
        <v>14</v>
      </c>
      <c r="R32" s="3">
        <f>Q32/14</f>
        <v>1</v>
      </c>
      <c r="S32" s="2">
        <f>SUM(L23:L36)</f>
        <v>4</v>
      </c>
      <c r="T32" s="3">
        <f>S32/14</f>
        <v>0.2857142857142857</v>
      </c>
      <c r="U32" s="11">
        <f>SUM(M23:M36)</f>
        <v>3</v>
      </c>
      <c r="V32" s="3">
        <f>U32/14</f>
        <v>0.21428571428571427</v>
      </c>
    </row>
    <row r="33" spans="2:22" x14ac:dyDescent="0.2">
      <c r="B33" s="2" t="s">
        <v>15</v>
      </c>
      <c r="C33" s="2" t="s">
        <v>19</v>
      </c>
      <c r="D33" s="2" t="s">
        <v>28</v>
      </c>
      <c r="E33" s="2">
        <v>1</v>
      </c>
      <c r="F33" s="2">
        <v>1</v>
      </c>
      <c r="G33" s="2">
        <v>1</v>
      </c>
      <c r="H33" s="2">
        <v>1</v>
      </c>
      <c r="I33" s="2">
        <v>2</v>
      </c>
      <c r="J33" s="2">
        <v>1</v>
      </c>
      <c r="K33" s="11">
        <f t="shared" si="0"/>
        <v>1</v>
      </c>
      <c r="L33" s="11">
        <f t="shared" si="1"/>
        <v>0</v>
      </c>
      <c r="M33" s="11">
        <f t="shared" si="2"/>
        <v>0</v>
      </c>
      <c r="P33" s="2" t="s">
        <v>33</v>
      </c>
      <c r="Q33" s="2">
        <f>SUM(K37:K50)</f>
        <v>14</v>
      </c>
      <c r="R33" s="3">
        <f>Q33/14</f>
        <v>1</v>
      </c>
      <c r="S33" s="2">
        <f>SUM(L37:L50)</f>
        <v>3</v>
      </c>
      <c r="T33" s="3">
        <f>S33/14</f>
        <v>0.21428571428571427</v>
      </c>
      <c r="U33" s="11">
        <f>SUM(M37:M50)</f>
        <v>2</v>
      </c>
      <c r="V33" s="3">
        <f>U33/14</f>
        <v>0.14285714285714285</v>
      </c>
    </row>
    <row r="34" spans="2:22" x14ac:dyDescent="0.2">
      <c r="B34" s="2" t="s">
        <v>15</v>
      </c>
      <c r="C34" s="2" t="s">
        <v>19</v>
      </c>
      <c r="D34" s="2" t="s">
        <v>26</v>
      </c>
      <c r="E34" s="2">
        <v>1</v>
      </c>
      <c r="F34" s="2">
        <v>0</v>
      </c>
      <c r="G34" s="2">
        <v>0</v>
      </c>
      <c r="H34" s="2">
        <v>1</v>
      </c>
      <c r="I34" s="2">
        <v>3</v>
      </c>
      <c r="J34" s="2">
        <v>0</v>
      </c>
      <c r="K34" s="11">
        <f t="shared" si="0"/>
        <v>1</v>
      </c>
      <c r="L34" s="11">
        <f t="shared" si="1"/>
        <v>0</v>
      </c>
      <c r="M34" s="11">
        <f t="shared" si="2"/>
        <v>0</v>
      </c>
      <c r="P34" s="2" t="s">
        <v>50</v>
      </c>
      <c r="Q34" s="2">
        <f>SUM(K51:K56)</f>
        <v>6</v>
      </c>
      <c r="R34" s="3">
        <f>Q34/6</f>
        <v>1</v>
      </c>
      <c r="S34" s="2">
        <f>SUM(L51:L56)</f>
        <v>1</v>
      </c>
      <c r="T34" s="3">
        <f>S34/6</f>
        <v>0.16666666666666666</v>
      </c>
      <c r="U34" s="11">
        <f>SUM(M51:M56)</f>
        <v>0</v>
      </c>
      <c r="V34" s="3">
        <f>U34/6</f>
        <v>0</v>
      </c>
    </row>
    <row r="35" spans="2:22" x14ac:dyDescent="0.2">
      <c r="B35" s="2" t="s">
        <v>15</v>
      </c>
      <c r="C35" s="2" t="s">
        <v>30</v>
      </c>
      <c r="D35" s="2" t="s">
        <v>31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11">
        <f t="shared" si="0"/>
        <v>1</v>
      </c>
      <c r="L35" s="11">
        <f t="shared" si="1"/>
        <v>1</v>
      </c>
      <c r="M35" s="11">
        <f t="shared" si="2"/>
        <v>1</v>
      </c>
    </row>
    <row r="36" spans="2:22" x14ac:dyDescent="0.2">
      <c r="B36" s="2" t="s">
        <v>15</v>
      </c>
      <c r="C36" s="2" t="s">
        <v>30</v>
      </c>
      <c r="D36" s="2" t="s">
        <v>32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11">
        <f t="shared" si="0"/>
        <v>1</v>
      </c>
      <c r="L36" s="11">
        <f t="shared" si="1"/>
        <v>1</v>
      </c>
      <c r="M36" s="11">
        <f t="shared" si="2"/>
        <v>1</v>
      </c>
    </row>
    <row r="37" spans="2:22" x14ac:dyDescent="0.2">
      <c r="B37" s="2" t="s">
        <v>33</v>
      </c>
      <c r="C37" s="2" t="s">
        <v>34</v>
      </c>
      <c r="D37" s="2" t="s">
        <v>36</v>
      </c>
      <c r="E37" s="2">
        <v>1</v>
      </c>
      <c r="F37" s="2">
        <v>0</v>
      </c>
      <c r="G37" s="2">
        <v>0</v>
      </c>
      <c r="H37" s="2">
        <v>1</v>
      </c>
      <c r="I37" s="2">
        <v>3</v>
      </c>
      <c r="J37" s="2">
        <v>0</v>
      </c>
      <c r="K37" s="11">
        <f t="shared" si="0"/>
        <v>1</v>
      </c>
      <c r="L37" s="11">
        <f t="shared" si="1"/>
        <v>0</v>
      </c>
      <c r="M37" s="11">
        <f t="shared" si="2"/>
        <v>0</v>
      </c>
    </row>
    <row r="38" spans="2:22" x14ac:dyDescent="0.2">
      <c r="B38" s="2" t="s">
        <v>33</v>
      </c>
      <c r="C38" s="2" t="s">
        <v>34</v>
      </c>
      <c r="D38" s="2" t="s">
        <v>35</v>
      </c>
      <c r="E38" s="2">
        <v>1</v>
      </c>
      <c r="F38" s="2">
        <v>0</v>
      </c>
      <c r="G38" s="2">
        <v>0</v>
      </c>
      <c r="H38" s="2">
        <v>1</v>
      </c>
      <c r="I38" s="2">
        <v>3</v>
      </c>
      <c r="J38" s="2">
        <v>0</v>
      </c>
      <c r="K38" s="11">
        <f t="shared" si="0"/>
        <v>1</v>
      </c>
      <c r="L38" s="11">
        <f t="shared" si="1"/>
        <v>0</v>
      </c>
      <c r="M38" s="11">
        <f t="shared" si="2"/>
        <v>0</v>
      </c>
    </row>
    <row r="39" spans="2:22" x14ac:dyDescent="0.2">
      <c r="B39" s="2" t="s">
        <v>33</v>
      </c>
      <c r="C39" s="2" t="s">
        <v>37</v>
      </c>
      <c r="D39" s="2" t="s">
        <v>46</v>
      </c>
      <c r="E39" s="2">
        <v>1</v>
      </c>
      <c r="F39" s="2">
        <v>1</v>
      </c>
      <c r="G39" s="2">
        <v>0</v>
      </c>
      <c r="H39" s="2">
        <v>1</v>
      </c>
      <c r="I39" s="2">
        <v>1</v>
      </c>
      <c r="J39" s="2">
        <v>3</v>
      </c>
      <c r="K39" s="11">
        <f t="shared" si="0"/>
        <v>1</v>
      </c>
      <c r="L39" s="11">
        <f t="shared" si="1"/>
        <v>1</v>
      </c>
      <c r="M39" s="11">
        <f t="shared" si="2"/>
        <v>0</v>
      </c>
    </row>
    <row r="40" spans="2:22" x14ac:dyDescent="0.2">
      <c r="B40" s="2" t="s">
        <v>33</v>
      </c>
      <c r="C40" s="2" t="s">
        <v>37</v>
      </c>
      <c r="D40" s="2" t="s">
        <v>48</v>
      </c>
      <c r="E40" s="2">
        <v>1</v>
      </c>
      <c r="F40" s="2">
        <v>0</v>
      </c>
      <c r="G40" s="2">
        <v>0</v>
      </c>
      <c r="H40" s="2">
        <v>1</v>
      </c>
      <c r="I40" s="2">
        <v>3</v>
      </c>
      <c r="J40" s="2">
        <v>3</v>
      </c>
      <c r="K40" s="11">
        <f t="shared" si="0"/>
        <v>1</v>
      </c>
      <c r="L40" s="11">
        <f t="shared" si="1"/>
        <v>0</v>
      </c>
      <c r="M40" s="11">
        <f t="shared" si="2"/>
        <v>0</v>
      </c>
    </row>
    <row r="41" spans="2:22" x14ac:dyDescent="0.2">
      <c r="B41" s="2" t="s">
        <v>33</v>
      </c>
      <c r="C41" s="2" t="s">
        <v>37</v>
      </c>
      <c r="D41" s="2" t="s">
        <v>40</v>
      </c>
      <c r="E41" s="2">
        <v>1</v>
      </c>
      <c r="F41" s="2">
        <v>0</v>
      </c>
      <c r="G41" s="2">
        <v>0</v>
      </c>
      <c r="H41" s="2">
        <v>1</v>
      </c>
      <c r="I41" s="2">
        <v>3</v>
      </c>
      <c r="J41" s="2">
        <v>0</v>
      </c>
      <c r="K41" s="11">
        <f t="shared" si="0"/>
        <v>1</v>
      </c>
      <c r="L41" s="11">
        <f t="shared" si="1"/>
        <v>0</v>
      </c>
      <c r="M41" s="11">
        <f t="shared" si="2"/>
        <v>0</v>
      </c>
    </row>
    <row r="42" spans="2:22" x14ac:dyDescent="0.2">
      <c r="B42" s="2" t="s">
        <v>33</v>
      </c>
      <c r="C42" s="2" t="s">
        <v>37</v>
      </c>
      <c r="D42" s="2" t="s">
        <v>47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11">
        <f t="shared" si="0"/>
        <v>1</v>
      </c>
      <c r="L42" s="11">
        <f t="shared" si="1"/>
        <v>1</v>
      </c>
      <c r="M42" s="11">
        <f t="shared" si="2"/>
        <v>1</v>
      </c>
    </row>
    <row r="43" spans="2:22" x14ac:dyDescent="0.2">
      <c r="B43" s="2" t="s">
        <v>33</v>
      </c>
      <c r="C43" s="2" t="s">
        <v>37</v>
      </c>
      <c r="D43" s="2" t="s">
        <v>41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11">
        <f t="shared" si="0"/>
        <v>1</v>
      </c>
      <c r="L43" s="11">
        <f t="shared" si="1"/>
        <v>1</v>
      </c>
      <c r="M43" s="11">
        <f t="shared" si="2"/>
        <v>1</v>
      </c>
    </row>
    <row r="44" spans="2:22" x14ac:dyDescent="0.2">
      <c r="B44" s="2" t="s">
        <v>33</v>
      </c>
      <c r="C44" s="2" t="s">
        <v>37</v>
      </c>
      <c r="D44" s="2" t="s">
        <v>39</v>
      </c>
      <c r="E44" s="2">
        <v>1</v>
      </c>
      <c r="F44" s="2">
        <v>0</v>
      </c>
      <c r="G44" s="2">
        <v>0</v>
      </c>
      <c r="H44" s="2">
        <v>1</v>
      </c>
      <c r="I44" s="2">
        <v>3</v>
      </c>
      <c r="J44" s="2">
        <v>0</v>
      </c>
      <c r="K44" s="11">
        <f t="shared" si="0"/>
        <v>1</v>
      </c>
      <c r="L44" s="11">
        <f t="shared" si="1"/>
        <v>0</v>
      </c>
      <c r="M44" s="11">
        <f t="shared" si="2"/>
        <v>0</v>
      </c>
    </row>
    <row r="45" spans="2:22" x14ac:dyDescent="0.2">
      <c r="B45" s="2" t="s">
        <v>33</v>
      </c>
      <c r="C45" s="2" t="s">
        <v>37</v>
      </c>
      <c r="D45" s="2" t="s">
        <v>38</v>
      </c>
      <c r="E45" s="2">
        <v>1</v>
      </c>
      <c r="F45" s="2">
        <v>0</v>
      </c>
      <c r="G45" s="2">
        <v>0</v>
      </c>
      <c r="H45" s="2">
        <v>1</v>
      </c>
      <c r="I45" s="2">
        <v>3</v>
      </c>
      <c r="J45" s="2">
        <v>0</v>
      </c>
      <c r="K45" s="11">
        <f t="shared" si="0"/>
        <v>1</v>
      </c>
      <c r="L45" s="11">
        <f t="shared" si="1"/>
        <v>0</v>
      </c>
      <c r="M45" s="11">
        <f t="shared" si="2"/>
        <v>0</v>
      </c>
    </row>
    <row r="46" spans="2:22" x14ac:dyDescent="0.2">
      <c r="B46" s="2" t="s">
        <v>33</v>
      </c>
      <c r="C46" s="2" t="s">
        <v>37</v>
      </c>
      <c r="D46" s="2" t="s">
        <v>42</v>
      </c>
      <c r="E46" s="2">
        <v>1</v>
      </c>
      <c r="F46" s="2">
        <v>0</v>
      </c>
      <c r="G46" s="2">
        <v>0</v>
      </c>
      <c r="H46" s="2">
        <v>1</v>
      </c>
      <c r="I46" s="2">
        <v>3</v>
      </c>
      <c r="J46" s="2">
        <v>0</v>
      </c>
      <c r="K46" s="11">
        <f t="shared" si="0"/>
        <v>1</v>
      </c>
      <c r="L46" s="11">
        <f t="shared" si="1"/>
        <v>0</v>
      </c>
      <c r="M46" s="11">
        <f t="shared" si="2"/>
        <v>0</v>
      </c>
    </row>
    <row r="47" spans="2:22" x14ac:dyDescent="0.2">
      <c r="B47" s="2" t="s">
        <v>33</v>
      </c>
      <c r="C47" s="2" t="s">
        <v>37</v>
      </c>
      <c r="D47" s="2" t="s">
        <v>45</v>
      </c>
      <c r="E47" s="2">
        <v>1</v>
      </c>
      <c r="F47" s="2">
        <v>0</v>
      </c>
      <c r="G47" s="2">
        <v>0</v>
      </c>
      <c r="H47" s="2">
        <v>1</v>
      </c>
      <c r="I47" s="2">
        <v>3</v>
      </c>
      <c r="J47" s="2">
        <v>3</v>
      </c>
      <c r="K47" s="11">
        <f t="shared" si="0"/>
        <v>1</v>
      </c>
      <c r="L47" s="11">
        <f t="shared" si="1"/>
        <v>0</v>
      </c>
      <c r="M47" s="11">
        <f t="shared" si="2"/>
        <v>0</v>
      </c>
    </row>
    <row r="48" spans="2:22" x14ac:dyDescent="0.2">
      <c r="B48" s="2" t="s">
        <v>33</v>
      </c>
      <c r="C48" s="2" t="s">
        <v>37</v>
      </c>
      <c r="D48" s="2" t="s">
        <v>49</v>
      </c>
      <c r="E48" s="2">
        <v>1</v>
      </c>
      <c r="F48" s="2">
        <v>0</v>
      </c>
      <c r="G48" s="2">
        <v>0</v>
      </c>
      <c r="H48" s="2">
        <v>1</v>
      </c>
      <c r="I48" s="2">
        <v>3</v>
      </c>
      <c r="J48" s="2">
        <v>3</v>
      </c>
      <c r="K48" s="11">
        <f t="shared" si="0"/>
        <v>1</v>
      </c>
      <c r="L48" s="11">
        <f t="shared" si="1"/>
        <v>0</v>
      </c>
      <c r="M48" s="11">
        <f t="shared" si="2"/>
        <v>0</v>
      </c>
    </row>
    <row r="49" spans="2:13" x14ac:dyDescent="0.2">
      <c r="B49" s="2" t="s">
        <v>33</v>
      </c>
      <c r="C49" s="2" t="s">
        <v>37</v>
      </c>
      <c r="D49" s="2" t="s">
        <v>44</v>
      </c>
      <c r="E49" s="2">
        <v>1</v>
      </c>
      <c r="F49" s="2">
        <v>0</v>
      </c>
      <c r="G49" s="2">
        <v>0</v>
      </c>
      <c r="H49" s="2">
        <v>1</v>
      </c>
      <c r="I49" s="2">
        <v>3</v>
      </c>
      <c r="J49" s="2">
        <v>0</v>
      </c>
      <c r="K49" s="11">
        <f t="shared" si="0"/>
        <v>1</v>
      </c>
      <c r="L49" s="11">
        <f t="shared" si="1"/>
        <v>0</v>
      </c>
      <c r="M49" s="11">
        <f t="shared" si="2"/>
        <v>0</v>
      </c>
    </row>
    <row r="50" spans="2:13" x14ac:dyDescent="0.2">
      <c r="B50" s="2" t="s">
        <v>33</v>
      </c>
      <c r="C50" s="2" t="s">
        <v>37</v>
      </c>
      <c r="D50" s="2" t="s">
        <v>43</v>
      </c>
      <c r="E50" s="2">
        <v>1</v>
      </c>
      <c r="F50" s="2">
        <v>0</v>
      </c>
      <c r="G50" s="2">
        <v>0</v>
      </c>
      <c r="H50" s="2">
        <v>1</v>
      </c>
      <c r="I50" s="2">
        <v>3</v>
      </c>
      <c r="J50" s="2">
        <v>3</v>
      </c>
      <c r="K50" s="11">
        <f t="shared" si="0"/>
        <v>1</v>
      </c>
      <c r="L50" s="11">
        <f t="shared" si="1"/>
        <v>0</v>
      </c>
      <c r="M50" s="11">
        <f t="shared" si="2"/>
        <v>0</v>
      </c>
    </row>
    <row r="51" spans="2:13" x14ac:dyDescent="0.2">
      <c r="B51" s="2" t="s">
        <v>50</v>
      </c>
      <c r="C51" s="2" t="s">
        <v>51</v>
      </c>
      <c r="D51" s="2" t="s">
        <v>49</v>
      </c>
      <c r="E51" s="2">
        <v>1</v>
      </c>
      <c r="F51" s="2">
        <v>0</v>
      </c>
      <c r="G51" s="2">
        <v>0</v>
      </c>
      <c r="H51" s="2">
        <v>1</v>
      </c>
      <c r="I51" s="2">
        <v>3</v>
      </c>
      <c r="J51" s="2">
        <v>3</v>
      </c>
      <c r="K51" s="11">
        <f t="shared" si="0"/>
        <v>1</v>
      </c>
      <c r="L51" s="11">
        <f t="shared" si="1"/>
        <v>0</v>
      </c>
      <c r="M51" s="11">
        <f t="shared" si="2"/>
        <v>0</v>
      </c>
    </row>
    <row r="52" spans="2:13" x14ac:dyDescent="0.2">
      <c r="B52" s="2" t="s">
        <v>50</v>
      </c>
      <c r="C52" s="2" t="s">
        <v>51</v>
      </c>
      <c r="D52" s="2" t="s">
        <v>53</v>
      </c>
      <c r="E52" s="2">
        <v>1</v>
      </c>
      <c r="F52" s="2">
        <v>0</v>
      </c>
      <c r="G52" s="2">
        <v>0</v>
      </c>
      <c r="H52" s="2">
        <v>1</v>
      </c>
      <c r="I52" s="2">
        <v>3</v>
      </c>
      <c r="J52" s="2">
        <v>0</v>
      </c>
      <c r="K52" s="11">
        <f t="shared" si="0"/>
        <v>1</v>
      </c>
      <c r="L52" s="11">
        <f t="shared" si="1"/>
        <v>0</v>
      </c>
      <c r="M52" s="11">
        <f t="shared" si="2"/>
        <v>0</v>
      </c>
    </row>
    <row r="53" spans="2:13" x14ac:dyDescent="0.2">
      <c r="B53" s="2" t="s">
        <v>50</v>
      </c>
      <c r="C53" s="2" t="s">
        <v>51</v>
      </c>
      <c r="D53" s="2" t="s">
        <v>52</v>
      </c>
      <c r="E53" s="2">
        <v>1</v>
      </c>
      <c r="F53" s="2">
        <v>0</v>
      </c>
      <c r="G53" s="2">
        <v>0</v>
      </c>
      <c r="H53" s="2">
        <v>1</v>
      </c>
      <c r="I53" s="2">
        <v>3</v>
      </c>
      <c r="J53" s="2">
        <v>2</v>
      </c>
      <c r="K53" s="11">
        <f t="shared" si="0"/>
        <v>1</v>
      </c>
      <c r="L53" s="11">
        <f t="shared" si="1"/>
        <v>0</v>
      </c>
      <c r="M53" s="11">
        <f t="shared" si="2"/>
        <v>0</v>
      </c>
    </row>
    <row r="54" spans="2:13" x14ac:dyDescent="0.2">
      <c r="B54" s="2" t="s">
        <v>50</v>
      </c>
      <c r="C54" s="2" t="s">
        <v>54</v>
      </c>
      <c r="D54" s="2" t="s">
        <v>56</v>
      </c>
      <c r="E54" s="2">
        <v>1</v>
      </c>
      <c r="F54" s="2">
        <v>0</v>
      </c>
      <c r="G54" s="2">
        <v>0</v>
      </c>
      <c r="H54" s="2">
        <v>1</v>
      </c>
      <c r="I54" s="2">
        <v>3</v>
      </c>
      <c r="J54" s="2">
        <v>0</v>
      </c>
      <c r="K54" s="11">
        <f t="shared" si="0"/>
        <v>1</v>
      </c>
      <c r="L54" s="11">
        <f t="shared" si="1"/>
        <v>0</v>
      </c>
      <c r="M54" s="11">
        <f t="shared" si="2"/>
        <v>0</v>
      </c>
    </row>
    <row r="55" spans="2:13" x14ac:dyDescent="0.2">
      <c r="B55" s="2" t="s">
        <v>50</v>
      </c>
      <c r="C55" s="2" t="s">
        <v>54</v>
      </c>
      <c r="D55" s="2" t="s">
        <v>57</v>
      </c>
      <c r="E55" s="2">
        <v>1</v>
      </c>
      <c r="F55" s="2">
        <v>1</v>
      </c>
      <c r="G55" s="2">
        <v>0</v>
      </c>
      <c r="H55" s="2">
        <v>1</v>
      </c>
      <c r="I55" s="2">
        <v>1</v>
      </c>
      <c r="J55" s="2">
        <v>3</v>
      </c>
      <c r="K55" s="11">
        <f t="shared" si="0"/>
        <v>1</v>
      </c>
      <c r="L55" s="11">
        <f t="shared" si="1"/>
        <v>1</v>
      </c>
      <c r="M55" s="11">
        <f t="shared" si="2"/>
        <v>0</v>
      </c>
    </row>
    <row r="56" spans="2:13" x14ac:dyDescent="0.2">
      <c r="B56" s="2" t="s">
        <v>50</v>
      </c>
      <c r="C56" s="2" t="s">
        <v>54</v>
      </c>
      <c r="D56" s="2" t="s">
        <v>55</v>
      </c>
      <c r="E56" s="2">
        <v>1</v>
      </c>
      <c r="F56" s="2">
        <v>0</v>
      </c>
      <c r="G56" s="2">
        <v>0</v>
      </c>
      <c r="H56" s="2">
        <v>1</v>
      </c>
      <c r="I56" s="2">
        <v>3</v>
      </c>
      <c r="J56" s="2">
        <v>0</v>
      </c>
      <c r="K56" s="11">
        <f t="shared" si="0"/>
        <v>1</v>
      </c>
      <c r="L56" s="11">
        <f t="shared" si="1"/>
        <v>0</v>
      </c>
      <c r="M56" s="11">
        <f t="shared" si="2"/>
        <v>0</v>
      </c>
    </row>
    <row r="57" spans="2:13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66" spans="2:2" x14ac:dyDescent="0.2">
      <c r="B66" s="13"/>
    </row>
    <row r="121" spans="2:2" x14ac:dyDescent="0.2">
      <c r="B121" s="13"/>
    </row>
    <row r="176" spans="11:13" x14ac:dyDescent="0.2">
      <c r="K176" s="5"/>
      <c r="L176" s="5"/>
      <c r="M176" s="5"/>
    </row>
    <row r="177" spans="11:13" x14ac:dyDescent="0.2">
      <c r="K177" s="5"/>
      <c r="L177" s="5"/>
      <c r="M177" s="5"/>
    </row>
    <row r="178" spans="11:13" x14ac:dyDescent="0.2">
      <c r="K178" s="5"/>
      <c r="L178" s="5"/>
      <c r="M178" s="5"/>
    </row>
    <row r="179" spans="11:13" x14ac:dyDescent="0.2">
      <c r="K179" s="5"/>
      <c r="L179" s="5"/>
      <c r="M179" s="5"/>
    </row>
    <row r="180" spans="11:13" x14ac:dyDescent="0.2">
      <c r="K180" s="5"/>
      <c r="L180" s="5"/>
      <c r="M180" s="5"/>
    </row>
    <row r="181" spans="11:13" x14ac:dyDescent="0.2">
      <c r="K181" s="5"/>
      <c r="L181" s="5"/>
      <c r="M181" s="5"/>
    </row>
    <row r="182" spans="11:13" x14ac:dyDescent="0.2">
      <c r="K182" s="5"/>
      <c r="L182" s="5"/>
      <c r="M182" s="5"/>
    </row>
    <row r="183" spans="11:13" x14ac:dyDescent="0.2">
      <c r="K183" s="5"/>
      <c r="L183" s="5"/>
      <c r="M183" s="5"/>
    </row>
    <row r="184" spans="11:13" x14ac:dyDescent="0.2">
      <c r="K184" s="5"/>
      <c r="L184" s="5"/>
      <c r="M184" s="5"/>
    </row>
    <row r="185" spans="11:13" x14ac:dyDescent="0.2">
      <c r="K185" s="5"/>
      <c r="L185" s="5"/>
      <c r="M185" s="5"/>
    </row>
    <row r="186" spans="11:13" x14ac:dyDescent="0.2">
      <c r="K186" s="5"/>
      <c r="L186" s="5"/>
      <c r="M186" s="5"/>
    </row>
    <row r="187" spans="11:13" x14ac:dyDescent="0.2">
      <c r="K187" s="5"/>
      <c r="L187" s="5"/>
      <c r="M187" s="5"/>
    </row>
    <row r="188" spans="11:13" x14ac:dyDescent="0.2">
      <c r="K188" s="5"/>
      <c r="L188" s="5"/>
      <c r="M188" s="5"/>
    </row>
    <row r="189" spans="11:13" x14ac:dyDescent="0.2">
      <c r="K189" s="5"/>
      <c r="L189" s="5"/>
      <c r="M189" s="5"/>
    </row>
    <row r="190" spans="11:13" x14ac:dyDescent="0.2">
      <c r="K190" s="5"/>
      <c r="L190" s="5"/>
      <c r="M190" s="5"/>
    </row>
    <row r="191" spans="11:13" x14ac:dyDescent="0.2">
      <c r="K191" s="5"/>
      <c r="L191" s="5"/>
      <c r="M191" s="5"/>
    </row>
    <row r="192" spans="11:13" x14ac:dyDescent="0.2">
      <c r="K192" s="5"/>
      <c r="L192" s="5"/>
      <c r="M192" s="5"/>
    </row>
    <row r="193" spans="11:13" x14ac:dyDescent="0.2">
      <c r="K193" s="5"/>
      <c r="L193" s="5"/>
      <c r="M193" s="5"/>
    </row>
    <row r="194" spans="11:13" x14ac:dyDescent="0.2">
      <c r="K194" s="5"/>
      <c r="L194" s="5"/>
      <c r="M194" s="5"/>
    </row>
    <row r="195" spans="11:13" x14ac:dyDescent="0.2">
      <c r="K195" s="5"/>
      <c r="L195" s="5"/>
      <c r="M195" s="5"/>
    </row>
    <row r="196" spans="11:13" x14ac:dyDescent="0.2">
      <c r="K196" s="5"/>
      <c r="L196" s="5"/>
      <c r="M196" s="5"/>
    </row>
    <row r="197" spans="11:13" x14ac:dyDescent="0.2">
      <c r="K197" s="5"/>
      <c r="L197" s="5"/>
      <c r="M197" s="5"/>
    </row>
    <row r="198" spans="11:13" x14ac:dyDescent="0.2">
      <c r="K198" s="5"/>
      <c r="L198" s="5"/>
      <c r="M198" s="5"/>
    </row>
    <row r="199" spans="11:13" x14ac:dyDescent="0.2">
      <c r="K199" s="5"/>
      <c r="L199" s="5"/>
      <c r="M199" s="5"/>
    </row>
    <row r="200" spans="11:13" x14ac:dyDescent="0.2">
      <c r="K200" s="5"/>
      <c r="L200" s="5"/>
      <c r="M200" s="5"/>
    </row>
    <row r="201" spans="11:13" x14ac:dyDescent="0.2">
      <c r="K201" s="5"/>
      <c r="L201" s="5"/>
      <c r="M201" s="5"/>
    </row>
    <row r="202" spans="11:13" x14ac:dyDescent="0.2">
      <c r="K202" s="5"/>
      <c r="L202" s="5"/>
      <c r="M202" s="5"/>
    </row>
    <row r="203" spans="11:13" x14ac:dyDescent="0.2">
      <c r="K203" s="5"/>
      <c r="L203" s="5"/>
      <c r="M203" s="5"/>
    </row>
    <row r="204" spans="11:13" x14ac:dyDescent="0.2">
      <c r="K204" s="5"/>
      <c r="L204" s="5"/>
      <c r="M204" s="5"/>
    </row>
    <row r="205" spans="11:13" x14ac:dyDescent="0.2">
      <c r="K205" s="5"/>
      <c r="L205" s="5"/>
      <c r="M205" s="5"/>
    </row>
    <row r="206" spans="11:13" x14ac:dyDescent="0.2">
      <c r="K206" s="5"/>
      <c r="L206" s="5"/>
      <c r="M206" s="5"/>
    </row>
    <row r="207" spans="11:13" x14ac:dyDescent="0.2">
      <c r="K207" s="5"/>
      <c r="L207" s="5"/>
      <c r="M207" s="5"/>
    </row>
    <row r="208" spans="11:13" x14ac:dyDescent="0.2">
      <c r="K208" s="5"/>
      <c r="L208" s="5"/>
      <c r="M208" s="5"/>
    </row>
    <row r="209" spans="11:13" x14ac:dyDescent="0.2">
      <c r="K209" s="5"/>
      <c r="L209" s="5"/>
      <c r="M209" s="5"/>
    </row>
    <row r="210" spans="11:13" x14ac:dyDescent="0.2">
      <c r="K210" s="5"/>
      <c r="L210" s="5"/>
      <c r="M210" s="5"/>
    </row>
    <row r="211" spans="11:13" x14ac:dyDescent="0.2">
      <c r="K211" s="5"/>
      <c r="L211" s="5"/>
      <c r="M211" s="5"/>
    </row>
  </sheetData>
  <mergeCells count="15">
    <mergeCell ref="G5:J5"/>
    <mergeCell ref="K5:N5"/>
    <mergeCell ref="O5:R5"/>
    <mergeCell ref="K11:M11"/>
    <mergeCell ref="E11:G11"/>
    <mergeCell ref="Q30:R30"/>
    <mergeCell ref="S30:T30"/>
    <mergeCell ref="U30:V30"/>
    <mergeCell ref="Q19:V19"/>
    <mergeCell ref="Q28:V28"/>
    <mergeCell ref="Q29:V29"/>
    <mergeCell ref="Q20:V20"/>
    <mergeCell ref="Q21:R21"/>
    <mergeCell ref="S21:T21"/>
    <mergeCell ref="U21:V21"/>
  </mergeCells>
  <pageMargins left="0.7" right="0.7" top="0.75" bottom="0.75" header="0.3" footer="0.3"/>
  <ignoredErrors>
    <ignoredError sqref="S22:S25 U22:U25 S31:S34 U31:U34" formula="1"/>
    <ignoredError sqref="E7:E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Sheet1!classes</vt:lpstr>
      <vt:lpstr>Sheet1!classes_1</vt:lpstr>
      <vt:lpstr>Sheet1!classes_10</vt:lpstr>
      <vt:lpstr>Sheet1!classes_11</vt:lpstr>
      <vt:lpstr>Sheet1!classes_12</vt:lpstr>
      <vt:lpstr>Sheet1!classes_13</vt:lpstr>
      <vt:lpstr>Sheet1!classes_14</vt:lpstr>
      <vt:lpstr>Sheet1!classes_15</vt:lpstr>
      <vt:lpstr>Sheet1!classes_16</vt:lpstr>
      <vt:lpstr>Sheet1!classes_17</vt:lpstr>
      <vt:lpstr>Sheet1!classes_18</vt:lpstr>
      <vt:lpstr>Sheet1!classes_19</vt:lpstr>
      <vt:lpstr>Sheet1!classes_2</vt:lpstr>
      <vt:lpstr>Sheet1!classes_20</vt:lpstr>
      <vt:lpstr>Sheet1!classes_21</vt:lpstr>
      <vt:lpstr>Sheet1!classes_22</vt:lpstr>
      <vt:lpstr>Sheet1!classes_23</vt:lpstr>
      <vt:lpstr>Sheet1!classes_24</vt:lpstr>
      <vt:lpstr>Sheet1!classes_25</vt:lpstr>
      <vt:lpstr>Sheet1!classes_26</vt:lpstr>
      <vt:lpstr>Sheet1!classes_27</vt:lpstr>
      <vt:lpstr>Sheet1!classes_28</vt:lpstr>
      <vt:lpstr>Sheet1!classes_29</vt:lpstr>
      <vt:lpstr>Sheet1!classes_3</vt:lpstr>
      <vt:lpstr>Sheet1!classes_30</vt:lpstr>
      <vt:lpstr>Sheet1!classes_31</vt:lpstr>
      <vt:lpstr>Sheet1!classes_32</vt:lpstr>
      <vt:lpstr>Sheet1!classes_33</vt:lpstr>
      <vt:lpstr>Sheet1!classes_34</vt:lpstr>
      <vt:lpstr>Sheet1!classes_35</vt:lpstr>
      <vt:lpstr>Sheet1!classes_36</vt:lpstr>
      <vt:lpstr>Sheet1!classes_37</vt:lpstr>
      <vt:lpstr>Sheet1!classes_38</vt:lpstr>
      <vt:lpstr>Sheet1!classes_39</vt:lpstr>
      <vt:lpstr>Sheet1!classes_4</vt:lpstr>
      <vt:lpstr>Sheet1!classes_40</vt:lpstr>
      <vt:lpstr>Sheet1!classes_41</vt:lpstr>
      <vt:lpstr>Sheet1!classes_42</vt:lpstr>
      <vt:lpstr>Sheet1!classes_43</vt:lpstr>
      <vt:lpstr>Sheet1!classes_44</vt:lpstr>
      <vt:lpstr>Sheet1!classes_45</vt:lpstr>
      <vt:lpstr>Sheet1!classes_46</vt:lpstr>
      <vt:lpstr>Sheet1!classes_47</vt:lpstr>
      <vt:lpstr>Sheet1!classes_48</vt:lpstr>
      <vt:lpstr>Sheet1!classes_49</vt:lpstr>
      <vt:lpstr>Sheet1!classes_5</vt:lpstr>
      <vt:lpstr>Sheet1!classes_50</vt:lpstr>
      <vt:lpstr>Sheet1!classes_51</vt:lpstr>
      <vt:lpstr>Sheet1!classes_6</vt:lpstr>
      <vt:lpstr>Sheet1!classes_7</vt:lpstr>
      <vt:lpstr>Sheet1!classes_8</vt:lpstr>
      <vt:lpstr>Sheet1!classes_9</vt:lpstr>
      <vt:lpstr>Sheet1!methods</vt:lpstr>
      <vt:lpstr>Sheet1!methods_1</vt:lpstr>
      <vt:lpstr>Sheet1!summary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Contreras Romero</dc:creator>
  <cp:lastModifiedBy>Albert Contreras Romero</cp:lastModifiedBy>
  <dcterms:created xsi:type="dcterms:W3CDTF">2025-05-26T12:35:59Z</dcterms:created>
  <dcterms:modified xsi:type="dcterms:W3CDTF">2025-07-23T10:31:53Z</dcterms:modified>
</cp:coreProperties>
</file>