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Plant.ai\Levantamento de dados\"/>
    </mc:Choice>
  </mc:AlternateContent>
  <bookViews>
    <workbookView xWindow="0" yWindow="0" windowWidth="20490" windowHeight="7650" activeTab="2"/>
  </bookViews>
  <sheets>
    <sheet name="Preços" sheetId="1" r:id="rId1"/>
    <sheet name="Planilha1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2" l="1"/>
  <c r="E8" i="1" l="1"/>
  <c r="E6" i="1"/>
  <c r="E5" i="1"/>
  <c r="E3" i="1"/>
  <c r="E2" i="1"/>
  <c r="E28" i="3"/>
  <c r="D28" i="3"/>
  <c r="C28" i="3"/>
  <c r="F28" i="3"/>
  <c r="D29" i="3"/>
  <c r="E29" i="3"/>
  <c r="C29" i="3"/>
  <c r="F29" i="3"/>
  <c r="E42" i="3"/>
  <c r="D42" i="3"/>
  <c r="C42" i="3"/>
  <c r="F42" i="3"/>
  <c r="E31" i="3"/>
  <c r="F31" i="3"/>
  <c r="D31" i="3"/>
  <c r="C31" i="3"/>
  <c r="E14" i="3"/>
  <c r="F14" i="3"/>
  <c r="C14" i="3"/>
  <c r="D14" i="3"/>
  <c r="F7" i="3"/>
  <c r="E7" i="3"/>
  <c r="D7" i="3"/>
  <c r="C7" i="3"/>
  <c r="F32" i="3"/>
  <c r="E32" i="3"/>
  <c r="C32" i="3"/>
  <c r="D32" i="3"/>
  <c r="E43" i="3"/>
  <c r="D43" i="3"/>
  <c r="F43" i="3"/>
  <c r="C43" i="3"/>
  <c r="D41" i="3"/>
  <c r="E41" i="3"/>
  <c r="C41" i="3"/>
  <c r="F41" i="3"/>
  <c r="F30" i="3"/>
  <c r="E30" i="3"/>
  <c r="D30" i="3"/>
  <c r="C30" i="3"/>
  <c r="E6" i="3"/>
  <c r="D6" i="3"/>
  <c r="F6" i="3"/>
  <c r="C6" i="3"/>
  <c r="F15" i="3"/>
  <c r="E15" i="3"/>
  <c r="C15" i="3"/>
  <c r="D15" i="3"/>
  <c r="D16" i="3"/>
  <c r="F16" i="3"/>
  <c r="C16" i="3"/>
  <c r="E16" i="3"/>
  <c r="F13" i="3"/>
  <c r="E13" i="3"/>
  <c r="D13" i="3"/>
  <c r="C13" i="3"/>
  <c r="F40" i="3"/>
  <c r="E40" i="3"/>
  <c r="C40" i="3"/>
  <c r="D40" i="3"/>
  <c r="E5" i="3"/>
  <c r="F5" i="3"/>
  <c r="D5" i="3"/>
  <c r="C5" i="3"/>
  <c r="F9" i="3"/>
  <c r="E9" i="3"/>
  <c r="C9" i="3"/>
  <c r="D9" i="3"/>
  <c r="F8" i="3"/>
  <c r="E8" i="3"/>
  <c r="C8" i="3"/>
  <c r="D8" i="3"/>
</calcChain>
</file>

<file path=xl/sharedStrings.xml><?xml version="1.0" encoding="utf-8"?>
<sst xmlns="http://schemas.openxmlformats.org/spreadsheetml/2006/main" count="107" uniqueCount="66">
  <si>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</si>
  <si>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</si>
  <si>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</si>
  <si>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</si>
  <si>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</si>
  <si>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</si>
  <si>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</si>
  <si>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</si>
  <si>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</si>
  <si>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</si>
  <si>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</si>
  <si>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</si>
  <si>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</si>
  <si>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</si>
  <si>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</si>
  <si>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</si>
  <si>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</si>
  <si>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</si>
  <si>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</si>
  <si>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</si>
  <si>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</si>
  <si>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</si>
  <si>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</si>
  <si>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</si>
  <si>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</si>
  <si>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</si>
  <si>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</si>
  <si>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</si>
  <si>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</si>
  <si>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</si>
  <si>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</si>
  <si>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</si>
  <si>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</si>
  <si>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</si>
  <si>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</si>
  <si>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</si>
  <si>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</si>
  <si>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</si>
  <si>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</si>
  <si>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</si>
  <si>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</si>
  <si>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</si>
  <si>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</si>
  <si>
    <t>Temperatura Máxima</t>
  </si>
  <si>
    <t>Temperatura Mínima</t>
  </si>
  <si>
    <t>1º Quartil</t>
  </si>
  <si>
    <t>3º Quartil</t>
  </si>
  <si>
    <t>Média</t>
  </si>
  <si>
    <t>Mediana</t>
  </si>
  <si>
    <t>Salsa</t>
  </si>
  <si>
    <t>Valor produtor varejo kg/un.</t>
  </si>
  <si>
    <t>Valor final Varejo kg/un.</t>
  </si>
  <si>
    <t>Tempo de plantio (dias).</t>
  </si>
  <si>
    <t xml:space="preserve">De 80 a 100 </t>
  </si>
  <si>
    <t>Alerta(Frio)</t>
  </si>
  <si>
    <t>Alerta(Calor)</t>
  </si>
  <si>
    <t>Umidade Mínima</t>
  </si>
  <si>
    <t>Umidade Máxima</t>
  </si>
  <si>
    <t>IDEAL</t>
  </si>
  <si>
    <t>PLANTA EM RISCO</t>
  </si>
  <si>
    <t>MUITO CALOR</t>
  </si>
  <si>
    <t>MUITO FRIO</t>
  </si>
  <si>
    <t>MUITA ÁGUA</t>
  </si>
  <si>
    <t>POUCA ÁGUA</t>
  </si>
  <si>
    <t>Temperatura (ºC)</t>
  </si>
  <si>
    <t>Umidade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</si>
</sst>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4"/>
      <color theme="0" tint="-4.9989318521683403E-2"/>
      <name val="Arial Rounded MT Bold"/>
      <family val="2"/>
    </font>
    <font>
      <sz val="14"/>
      <color theme="0" tint="-4.9989318521683403E-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F010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8" borderId="11" applyNumberFormat="0" applyAlignment="0" applyProtection="0"/>
    <xf numFmtId="0" fontId="5" fillId="9" borderId="0" applyNumberFormat="0" applyBorder="0" applyAlignment="0" applyProtection="0"/>
    <xf numFmtId="0" fontId="6" fillId="10" borderId="0" applyFont="0" applyBorder="0" applyAlignment="0"/>
    <xf numFmtId="0" fontId="1" fillId="11" borderId="0" applyFont="0" applyBorder="0" applyAlignment="0"/>
    <xf numFmtId="0" fontId="1" fillId="12" borderId="0" applyFont="0" applyBorder="0" applyAlignment="0"/>
    <xf numFmtId="0" fontId="8" fillId="13" borderId="0" applyFont="0" applyBorder="0" applyAlignment="0"/>
    <xf numFmtId="0" fontId="1" fillId="14" borderId="0" applyFont="0" applyBorder="0" applyAlignment="0"/>
  </cellStyleXfs>
  <cellXfs count="50">
    <xf numFmtId="0" fontId="0" fillId="0" borderId="0" xfId="0"/>
    <xf numFmtId="9" fontId="0" fillId="0" borderId="0" xfId="1" applyFont="1"/>
    <xf numFmtId="8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0" fillId="0" borderId="8" xfId="0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0" xfId="0" applyBorder="1"/>
    <xf numFmtId="0" fontId="3" fillId="0" borderId="0" xfId="0" applyFont="1"/>
    <xf numFmtId="0" fontId="3" fillId="2" borderId="7" xfId="0" applyFont="1" applyFill="1" applyBorder="1"/>
    <xf numFmtId="0" fontId="0" fillId="0" borderId="0" xfId="0" applyFill="1" applyBorder="1"/>
    <xf numFmtId="0" fontId="3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12" borderId="7" xfId="6" applyFont="1" applyBorder="1" applyAlignment="1">
      <alignment horizontal="center"/>
    </xf>
    <xf numFmtId="0" fontId="11" fillId="13" borderId="7" xfId="7" applyFont="1" applyBorder="1" applyAlignment="1">
      <alignment horizontal="center"/>
    </xf>
    <xf numFmtId="0" fontId="11" fillId="14" borderId="7" xfId="8" applyFont="1" applyBorder="1" applyAlignment="1">
      <alignment horizontal="center"/>
    </xf>
    <xf numFmtId="0" fontId="11" fillId="11" borderId="7" xfId="5" applyFont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4" fillId="8" borderId="11" xfId="2" applyAlignment="1">
      <alignment horizontal="center"/>
    </xf>
    <xf numFmtId="0" fontId="9" fillId="9" borderId="0" xfId="3" applyFont="1" applyAlignment="1">
      <alignment horizontal="center"/>
    </xf>
    <xf numFmtId="0" fontId="7" fillId="12" borderId="0" xfId="6" applyFont="1" applyAlignment="1">
      <alignment horizontal="center"/>
    </xf>
    <xf numFmtId="0" fontId="12" fillId="10" borderId="0" xfId="4" applyFont="1" applyAlignment="1">
      <alignment horizontal="center"/>
    </xf>
    <xf numFmtId="0" fontId="10" fillId="13" borderId="0" xfId="7" applyFont="1" applyAlignment="1">
      <alignment horizontal="center"/>
    </xf>
    <xf numFmtId="0" fontId="10" fillId="14" borderId="0" xfId="8" applyFont="1" applyAlignment="1">
      <alignment horizontal="center"/>
    </xf>
    <xf numFmtId="0" fontId="10" fillId="11" borderId="0" xfId="5" applyFont="1" applyAlignment="1">
      <alignment horizontal="center"/>
    </xf>
    <xf numFmtId="0" fontId="3" fillId="7" borderId="7" xfId="0" applyFont="1" applyFill="1" applyBorder="1" applyAlignment="1">
      <alignment horizontal="center"/>
    </xf>
  </cellXfs>
  <cellStyles count="9">
    <cellStyle name="Ênfase4" xfId="3" builtinId="41"/>
    <cellStyle name="IDEAL" xfId="6"/>
    <cellStyle name="MUITO CALOR" xfId="5"/>
    <cellStyle name="MUITO FRIO" xfId="8"/>
    <cellStyle name="Normal" xfId="0" builtinId="0"/>
    <cellStyle name="Porcentagem" xfId="1" builtinId="5"/>
    <cellStyle name="RISCO CALOR" xfId="4"/>
    <cellStyle name="RISCO FRIO" xfId="7"/>
    <cellStyle name="Saída" xfId="2" builtinId="21"/>
  </cellStyles>
  <dxfs count="0"/>
  <tableStyles count="0" defaultTableStyle="TableStyleMedium2" defaultPivotStyle="PivotStyleLight16"/>
  <colors>
    <mruColors>
      <color rgb="FFFF5050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F14" sqref="F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19"/>
      <c r="B1" s="7" t="s">
        <v>0</v>
      </c>
      <c r="C1" s="7" t="s">
        <v>50</v>
      </c>
      <c r="D1" s="7" t="s">
        <v>51</v>
      </c>
      <c r="E1" s="7" t="s">
        <v>10</v>
      </c>
      <c r="F1" s="4" t="s">
        <v>8</v>
      </c>
      <c r="G1" s="20" t="s">
        <v>52</v>
      </c>
    </row>
    <row r="2" spans="1:7" x14ac:dyDescent="0.25">
      <c r="A2" s="21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22" t="s">
        <v>9</v>
      </c>
      <c r="G2" s="23" t="s">
        <v>53</v>
      </c>
    </row>
    <row r="3" spans="1:7" ht="15.75" thickBot="1" x14ac:dyDescent="0.3">
      <c r="A3" s="24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23"/>
    </row>
    <row r="4" spans="1:7" ht="15.75" thickBot="1" x14ac:dyDescent="0.3">
      <c r="A4" s="23"/>
      <c r="F4" s="7"/>
      <c r="G4" s="23"/>
    </row>
    <row r="5" spans="1:7" x14ac:dyDescent="0.25">
      <c r="A5" s="25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22" t="s">
        <v>13</v>
      </c>
      <c r="G5" s="23"/>
    </row>
    <row r="6" spans="1:7" ht="15.75" thickBot="1" x14ac:dyDescent="0.3">
      <c r="A6" s="26"/>
      <c r="B6" s="11" t="s">
        <v>49</v>
      </c>
      <c r="C6" s="5">
        <v>2.8</v>
      </c>
      <c r="D6" s="5">
        <v>11.96</v>
      </c>
      <c r="E6" s="5">
        <f>D6-C6</f>
        <v>9.16</v>
      </c>
      <c r="F6" s="4"/>
      <c r="G6" s="23"/>
    </row>
    <row r="7" spans="1:7" ht="15.75" thickBot="1" x14ac:dyDescent="0.3">
      <c r="A7" s="23"/>
      <c r="F7" s="7"/>
      <c r="G7" s="23"/>
    </row>
    <row r="8" spans="1:7" x14ac:dyDescent="0.25">
      <c r="A8" s="27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22" t="s">
        <v>13</v>
      </c>
      <c r="G8" s="23"/>
    </row>
    <row r="9" spans="1:7" ht="15.75" thickBot="1" x14ac:dyDescent="0.3">
      <c r="A9" s="28"/>
      <c r="B9" s="13"/>
      <c r="C9" s="4"/>
      <c r="D9" s="4"/>
      <c r="E9" s="4"/>
      <c r="F9" s="4"/>
      <c r="G9" s="29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</sheetData>
  <conditionalFormatting sqref="A1:F6 A8:F9 G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18" t="s">
        <v>19</v>
      </c>
      <c r="B2" s="14" t="s">
        <v>17</v>
      </c>
      <c r="C2" s="15" t="s">
        <v>18</v>
      </c>
      <c r="D2" s="16" t="s">
        <v>22</v>
      </c>
      <c r="E2" s="16" t="s">
        <v>23</v>
      </c>
      <c r="F2" s="15" t="s">
        <v>24</v>
      </c>
      <c r="G2" s="15" t="s">
        <v>25</v>
      </c>
      <c r="H2" s="17" t="s">
        <v>40</v>
      </c>
    </row>
    <row r="3" spans="1:8" x14ac:dyDescent="0.25">
      <c r="A3">
        <v>1</v>
      </c>
      <c r="B3" t="s">
        <v>20</v>
      </c>
      <c r="C3" t="s">
        <v>21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26</v>
      </c>
      <c r="C4" t="s">
        <v>27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28</v>
      </c>
      <c r="C5" t="s">
        <v>29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30</v>
      </c>
      <c r="C6" t="s">
        <v>29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31</v>
      </c>
      <c r="C7" t="s">
        <v>21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32</v>
      </c>
      <c r="C8" t="s">
        <v>33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34</v>
      </c>
      <c r="C9" t="s">
        <v>33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35</v>
      </c>
      <c r="C10" t="s">
        <v>33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36</v>
      </c>
      <c r="C11" t="s">
        <v>29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37</v>
      </c>
      <c r="C12" t="s">
        <v>33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38</v>
      </c>
      <c r="C13" t="s">
        <v>39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41</v>
      </c>
      <c r="C14" t="s">
        <v>33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21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42</v>
      </c>
      <c r="D16">
        <v>18</v>
      </c>
      <c r="E16">
        <v>35</v>
      </c>
      <c r="F16">
        <v>20</v>
      </c>
      <c r="G16">
        <v>30</v>
      </c>
    </row>
    <row r="20" spans="5:5" x14ac:dyDescent="0.25">
      <c r="E20">
        <f>_xlfn.QUARTILE.INC(E3:E16,1)</f>
        <v>24.25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2" workbookViewId="0">
      <selection activeCell="H25" sqref="G25:H25"/>
    </sheetView>
  </sheetViews>
  <sheetFormatPr defaultRowHeight="15" x14ac:dyDescent="0.25"/>
  <cols>
    <col min="1" max="1" width="13.5703125" bestFit="1" customWidth="1"/>
    <col min="2" max="2" width="28.85546875" bestFit="1" customWidth="1"/>
    <col min="3" max="3" width="19.5703125" customWidth="1"/>
    <col min="4" max="4" width="10.5703125" customWidth="1"/>
    <col min="5" max="5" width="12.5703125" bestFit="1" customWidth="1"/>
    <col min="6" max="6" width="20.42578125" customWidth="1"/>
    <col min="7" max="7" width="29.5703125" bestFit="1" customWidth="1"/>
  </cols>
  <sheetData>
    <row r="2" spans="1:8" x14ac:dyDescent="0.25">
      <c r="C2" t="s">
        <v>54</v>
      </c>
      <c r="F2" t="s">
        <v>55</v>
      </c>
    </row>
    <row r="3" spans="1:8" ht="18" x14ac:dyDescent="0.25">
      <c r="A3" s="30" t="s">
        <v>17</v>
      </c>
      <c r="B3" s="30" t="s">
        <v>44</v>
      </c>
      <c r="C3" s="30" t="s">
        <v>45</v>
      </c>
      <c r="D3" s="30" t="s">
        <v>47</v>
      </c>
      <c r="E3" s="30" t="s">
        <v>48</v>
      </c>
      <c r="F3" s="30" t="s">
        <v>46</v>
      </c>
      <c r="G3" s="30" t="s">
        <v>43</v>
      </c>
      <c r="H3" s="32"/>
    </row>
    <row r="4" spans="1:8" ht="18" x14ac:dyDescent="0.25">
      <c r="A4" s="30"/>
      <c r="B4" s="30"/>
      <c r="C4" s="30"/>
      <c r="D4" s="30"/>
      <c r="E4" s="30"/>
      <c r="F4" s="30"/>
      <c r="G4" s="30"/>
    </row>
    <row r="5" spans="1:8" ht="18" x14ac:dyDescent="0.25">
      <c r="A5" s="30" t="s">
        <v>20</v>
      </c>
      <c r="B5" s="33">
        <v>10</v>
      </c>
      <c r="C5" s="33">
        <f ca="1">_xlfn.QUARTILE.INC(B5:G5,1)</f>
        <v>16</v>
      </c>
      <c r="D5" s="34">
        <f ca="1">AVERAGE(B5:G5)</f>
        <v>22</v>
      </c>
      <c r="E5" s="34">
        <f ca="1">MEDIAN(B5:G5)</f>
        <v>22</v>
      </c>
      <c r="F5" s="35">
        <f ca="1">_xlfn.QUARTILE.INC(B5:G5,3)</f>
        <v>28</v>
      </c>
      <c r="G5" s="35">
        <v>34</v>
      </c>
    </row>
    <row r="6" spans="1:8" ht="18" x14ac:dyDescent="0.25">
      <c r="A6" s="30" t="s">
        <v>4</v>
      </c>
      <c r="B6" s="33">
        <v>9</v>
      </c>
      <c r="C6" s="33">
        <f ca="1">_xlfn.QUARTILE.INC(B6:G6,1)</f>
        <v>14.25</v>
      </c>
      <c r="D6" s="34">
        <f ca="1">AVERAGE(B6:G6)</f>
        <v>19.5</v>
      </c>
      <c r="E6" s="34">
        <f ca="1">MEDIAN(B6:G6)</f>
        <v>19.5</v>
      </c>
      <c r="F6" s="35">
        <f ca="1">_xlfn.QUARTILE.INC(B6:G6,3)</f>
        <v>24.75</v>
      </c>
      <c r="G6" s="35">
        <v>30</v>
      </c>
    </row>
    <row r="7" spans="1:8" ht="18" x14ac:dyDescent="0.25">
      <c r="A7" s="30" t="s">
        <v>49</v>
      </c>
      <c r="B7" s="33">
        <v>8</v>
      </c>
      <c r="C7" s="33">
        <f ca="1">_xlfn.QUARTILE.INC(B7:G7,1)</f>
        <v>12</v>
      </c>
      <c r="D7" s="34">
        <f ca="1">AVERAGE(B7:G7)</f>
        <v>16</v>
      </c>
      <c r="E7" s="34">
        <f ca="1">MEDIAN(B7:G7)</f>
        <v>16</v>
      </c>
      <c r="F7" s="35">
        <f ca="1">_xlfn.QUARTILE.INC(B7:G7,3)</f>
        <v>20</v>
      </c>
      <c r="G7" s="35">
        <v>24</v>
      </c>
    </row>
    <row r="8" spans="1:8" ht="18" x14ac:dyDescent="0.25">
      <c r="A8" s="30" t="s">
        <v>5</v>
      </c>
      <c r="B8" s="33">
        <v>18</v>
      </c>
      <c r="C8" s="33">
        <f ca="1">_xlfn.QUARTILE.INC(B8:G8,1)</f>
        <v>22.25</v>
      </c>
      <c r="D8" s="34">
        <f ca="1">AVERAGE(B8:G8)</f>
        <v>26.5</v>
      </c>
      <c r="E8" s="34">
        <f ca="1">MEDIAN(B8:G8)</f>
        <v>26.5</v>
      </c>
      <c r="F8" s="35">
        <f ca="1">_xlfn.QUARTILE.INC(B8:G8,3)</f>
        <v>30.75</v>
      </c>
      <c r="G8" s="35">
        <v>35</v>
      </c>
    </row>
    <row r="9" spans="1:8" ht="18" x14ac:dyDescent="0.25">
      <c r="A9" s="30" t="s">
        <v>14</v>
      </c>
      <c r="B9" s="33">
        <v>15</v>
      </c>
      <c r="C9" s="33">
        <f ca="1">_xlfn.QUARTILE.INC(B9:G9,1)</f>
        <v>20</v>
      </c>
      <c r="D9" s="34">
        <f ca="1">AVERAGE(B9:G9)</f>
        <v>25</v>
      </c>
      <c r="E9" s="34">
        <f ca="1">MEDIAN(B9:G9)</f>
        <v>25</v>
      </c>
      <c r="F9" s="35">
        <f ca="1">_xlfn.QUARTILE.INC(B9:G9,3)</f>
        <v>30</v>
      </c>
      <c r="G9" s="35">
        <v>35</v>
      </c>
    </row>
    <row r="10" spans="1:8" ht="18" x14ac:dyDescent="0.25">
      <c r="A10" s="30"/>
      <c r="B10" s="30"/>
      <c r="C10" s="30"/>
      <c r="D10" s="30"/>
      <c r="E10" s="30"/>
      <c r="F10" s="30"/>
      <c r="G10" s="30"/>
    </row>
    <row r="11" spans="1:8" ht="18" x14ac:dyDescent="0.25">
      <c r="A11" s="30" t="s">
        <v>17</v>
      </c>
      <c r="B11" s="30" t="s">
        <v>56</v>
      </c>
      <c r="C11" s="30" t="s">
        <v>45</v>
      </c>
      <c r="D11" s="30" t="s">
        <v>47</v>
      </c>
      <c r="E11" s="30" t="s">
        <v>48</v>
      </c>
      <c r="F11" s="30" t="s">
        <v>46</v>
      </c>
      <c r="G11" s="30" t="s">
        <v>57</v>
      </c>
    </row>
    <row r="12" spans="1:8" ht="18" x14ac:dyDescent="0.25">
      <c r="A12" s="30"/>
      <c r="B12" s="30"/>
      <c r="C12" s="30"/>
      <c r="D12" s="30"/>
      <c r="E12" s="30"/>
      <c r="F12" s="30"/>
      <c r="G12" s="30"/>
    </row>
    <row r="13" spans="1:8" ht="18" x14ac:dyDescent="0.25">
      <c r="A13" s="30" t="s">
        <v>20</v>
      </c>
      <c r="B13" s="35">
        <v>60</v>
      </c>
      <c r="C13" s="36">
        <f ca="1">_xlfn.QUARTILE.INC(B13:G13,1)</f>
        <v>65</v>
      </c>
      <c r="D13" s="31">
        <f ca="1">AVERAGE(B13:G13)</f>
        <v>70</v>
      </c>
      <c r="E13" s="31">
        <f ca="1">MEDIAN(B13:G13)</f>
        <v>70</v>
      </c>
      <c r="F13" s="36">
        <f ca="1">_xlfn.QUARTILE.INC(B13:G13,3)</f>
        <v>75</v>
      </c>
      <c r="G13" s="35">
        <v>80</v>
      </c>
    </row>
    <row r="14" spans="1:8" ht="18" x14ac:dyDescent="0.25">
      <c r="A14" s="30" t="s">
        <v>4</v>
      </c>
      <c r="B14" s="35">
        <v>60</v>
      </c>
      <c r="C14" s="36">
        <f ca="1">_xlfn.QUARTILE.INC(B14:G14,1)</f>
        <v>63.75</v>
      </c>
      <c r="D14" s="31">
        <f ca="1">AVERAGE(B14:G14)</f>
        <v>67.5</v>
      </c>
      <c r="E14" s="31">
        <f ca="1">MEDIAN(B14:G14)</f>
        <v>67.5</v>
      </c>
      <c r="F14" s="36">
        <f ca="1">_xlfn.QUARTILE.INC(B14:G14,3)</f>
        <v>71.25</v>
      </c>
      <c r="G14" s="35">
        <v>75</v>
      </c>
    </row>
    <row r="15" spans="1:8" ht="18" x14ac:dyDescent="0.25">
      <c r="A15" s="30" t="s">
        <v>5</v>
      </c>
      <c r="B15" s="35">
        <v>80</v>
      </c>
      <c r="C15" s="36">
        <f ca="1">_xlfn.QUARTILE.INC(B15:G15,1)</f>
        <v>82</v>
      </c>
      <c r="D15" s="31">
        <f ca="1">AVERAGE(B15:G15)</f>
        <v>84</v>
      </c>
      <c r="E15" s="31">
        <f ca="1">MEDIAN(B15:G15)</f>
        <v>84</v>
      </c>
      <c r="F15" s="36">
        <f ca="1">_xlfn.QUARTILE.INC(B15:G15,3)</f>
        <v>86</v>
      </c>
      <c r="G15" s="35">
        <v>88</v>
      </c>
    </row>
    <row r="16" spans="1:8" ht="18" x14ac:dyDescent="0.25">
      <c r="A16" s="30" t="s">
        <v>14</v>
      </c>
      <c r="B16" s="35">
        <v>60</v>
      </c>
      <c r="C16" s="36">
        <f ca="1">_xlfn.QUARTILE.INC(B16:G16,1)</f>
        <v>65</v>
      </c>
      <c r="D16" s="31">
        <f ca="1">AVERAGE(B16:G16)</f>
        <v>70</v>
      </c>
      <c r="E16" s="31">
        <f ca="1">MEDIAN(B16:G16)</f>
        <v>70</v>
      </c>
      <c r="F16" s="36">
        <f ca="1">_xlfn.QUARTILE.INC(B16:G16,3)</f>
        <v>75</v>
      </c>
      <c r="G16" s="35">
        <v>80</v>
      </c>
    </row>
    <row r="26" spans="1:7" x14ac:dyDescent="0.25">
      <c r="B26" s="42" t="s">
        <v>64</v>
      </c>
      <c r="C26" s="42"/>
      <c r="D26" s="42"/>
      <c r="E26" s="42"/>
      <c r="F26" s="42"/>
      <c r="G26" s="42"/>
    </row>
    <row r="27" spans="1:7" ht="18.75" x14ac:dyDescent="0.3">
      <c r="B27" s="46" t="s">
        <v>59</v>
      </c>
      <c r="C27" s="47" t="s">
        <v>61</v>
      </c>
      <c r="D27" s="44" t="s">
        <v>58</v>
      </c>
      <c r="E27" s="44" t="s">
        <v>58</v>
      </c>
      <c r="F27" s="48" t="s">
        <v>60</v>
      </c>
      <c r="G27" s="45" t="s">
        <v>59</v>
      </c>
    </row>
    <row r="28" spans="1:7" ht="18" x14ac:dyDescent="0.25">
      <c r="A28" s="30" t="s">
        <v>20</v>
      </c>
      <c r="B28" s="38">
        <v>10</v>
      </c>
      <c r="C28" s="39">
        <f ca="1">_xlfn.QUARTILE.INC(B28:G28,1)</f>
        <v>16</v>
      </c>
      <c r="D28" s="37">
        <f ca="1">AVERAGE(B28:G28)</f>
        <v>22</v>
      </c>
      <c r="E28" s="37">
        <f ca="1">MEDIAN(B28:G28)</f>
        <v>22</v>
      </c>
      <c r="F28" s="40">
        <f ca="1">_xlfn.QUARTILE.INC(B28:G28,3)</f>
        <v>28</v>
      </c>
      <c r="G28" s="41">
        <v>34</v>
      </c>
    </row>
    <row r="29" spans="1:7" ht="18" x14ac:dyDescent="0.25">
      <c r="A29" s="30" t="s">
        <v>4</v>
      </c>
      <c r="B29" s="38">
        <v>9</v>
      </c>
      <c r="C29" s="39">
        <f ca="1">_xlfn.QUARTILE.INC(B29:G29,1)</f>
        <v>14.25</v>
      </c>
      <c r="D29" s="37">
        <f ca="1">AVERAGE(B29:G29)</f>
        <v>19.5</v>
      </c>
      <c r="E29" s="37">
        <f ca="1">MEDIAN(B29:G29)</f>
        <v>19.5</v>
      </c>
      <c r="F29" s="40">
        <f ca="1">_xlfn.QUARTILE.INC(B29:G29,3)</f>
        <v>24.75</v>
      </c>
      <c r="G29" s="41">
        <v>30</v>
      </c>
    </row>
    <row r="30" spans="1:7" ht="18" x14ac:dyDescent="0.25">
      <c r="A30" s="30" t="s">
        <v>49</v>
      </c>
      <c r="B30" s="38">
        <v>8</v>
      </c>
      <c r="C30" s="39">
        <f ca="1">_xlfn.QUARTILE.INC(B30:G30,1)</f>
        <v>12</v>
      </c>
      <c r="D30" s="37">
        <f ca="1">AVERAGE(B30:G30)</f>
        <v>16</v>
      </c>
      <c r="E30" s="37">
        <f ca="1">MEDIAN(B30:G30)</f>
        <v>16</v>
      </c>
      <c r="F30" s="40">
        <f ca="1">_xlfn.QUARTILE.INC(B30:G30,3)</f>
        <v>20</v>
      </c>
      <c r="G30" s="41">
        <v>24</v>
      </c>
    </row>
    <row r="31" spans="1:7" ht="18" x14ac:dyDescent="0.25">
      <c r="A31" s="30" t="s">
        <v>5</v>
      </c>
      <c r="B31" s="38">
        <v>18</v>
      </c>
      <c r="C31" s="39">
        <f ca="1">_xlfn.QUARTILE.INC(B31:G31,1)</f>
        <v>22.25</v>
      </c>
      <c r="D31" s="37">
        <f ca="1">AVERAGE(B31:G31)</f>
        <v>26.5</v>
      </c>
      <c r="E31" s="37">
        <f ca="1">MEDIAN(B31:G31)</f>
        <v>26.5</v>
      </c>
      <c r="F31" s="40">
        <f ca="1">_xlfn.QUARTILE.INC(B31:G31,3)</f>
        <v>30.75</v>
      </c>
      <c r="G31" s="41">
        <v>35</v>
      </c>
    </row>
    <row r="32" spans="1:7" ht="18" x14ac:dyDescent="0.25">
      <c r="A32" s="30" t="s">
        <v>14</v>
      </c>
      <c r="B32" s="38">
        <v>15</v>
      </c>
      <c r="C32" s="39">
        <f ca="1">_xlfn.QUARTILE.INC(B32:G32,1)</f>
        <v>20</v>
      </c>
      <c r="D32" s="37">
        <f ca="1">AVERAGE(B32:G32)</f>
        <v>25</v>
      </c>
      <c r="E32" s="37">
        <f ca="1">MEDIAN(B32:G32)</f>
        <v>25</v>
      </c>
      <c r="F32" s="40">
        <f ca="1">_xlfn.QUARTILE.INC(B32:G32,3)</f>
        <v>30</v>
      </c>
      <c r="G32" s="41">
        <v>35</v>
      </c>
    </row>
    <row r="38" spans="1:7" x14ac:dyDescent="0.25">
      <c r="B38" s="42" t="s">
        <v>65</v>
      </c>
      <c r="C38" s="42"/>
      <c r="D38" s="42"/>
      <c r="E38" s="42"/>
      <c r="F38" s="42"/>
      <c r="G38" s="42"/>
    </row>
    <row r="39" spans="1:7" ht="18.75" x14ac:dyDescent="0.3">
      <c r="B39" s="45" t="s">
        <v>59</v>
      </c>
      <c r="C39" s="43" t="s">
        <v>63</v>
      </c>
      <c r="D39" s="44" t="s">
        <v>58</v>
      </c>
      <c r="E39" s="44" t="s">
        <v>58</v>
      </c>
      <c r="F39" s="43" t="s">
        <v>62</v>
      </c>
      <c r="G39" s="45" t="s">
        <v>59</v>
      </c>
    </row>
    <row r="40" spans="1:7" ht="18" x14ac:dyDescent="0.25">
      <c r="A40" s="30" t="s">
        <v>20</v>
      </c>
      <c r="B40" s="35">
        <v>60</v>
      </c>
      <c r="C40" s="49">
        <f ca="1">_xlfn.QUARTILE.INC(B40:G40,1)</f>
        <v>65</v>
      </c>
      <c r="D40" s="37">
        <f ca="1">AVERAGE(B40:G40)</f>
        <v>70</v>
      </c>
      <c r="E40" s="37">
        <f ca="1">MEDIAN(B40:G40)</f>
        <v>70</v>
      </c>
      <c r="F40" s="49">
        <f ca="1">_xlfn.QUARTILE.INC(B40:G40,3)</f>
        <v>75</v>
      </c>
      <c r="G40" s="41">
        <v>80</v>
      </c>
    </row>
    <row r="41" spans="1:7" ht="18" x14ac:dyDescent="0.25">
      <c r="A41" s="30" t="s">
        <v>4</v>
      </c>
      <c r="B41" s="35">
        <v>60</v>
      </c>
      <c r="C41" s="49">
        <f ca="1">_xlfn.QUARTILE.INC(B41:G41,1)</f>
        <v>63.75</v>
      </c>
      <c r="D41" s="37">
        <f ca="1">AVERAGE(B41:G41)</f>
        <v>67.5</v>
      </c>
      <c r="E41" s="37">
        <f ca="1">MEDIAN(B41:G41)</f>
        <v>67.5</v>
      </c>
      <c r="F41" s="49">
        <f ca="1">_xlfn.QUARTILE.INC(B41:G41,3)</f>
        <v>71.25</v>
      </c>
      <c r="G41" s="41">
        <v>75</v>
      </c>
    </row>
    <row r="42" spans="1:7" ht="18" x14ac:dyDescent="0.25">
      <c r="A42" s="30" t="s">
        <v>5</v>
      </c>
      <c r="B42" s="35">
        <v>80</v>
      </c>
      <c r="C42" s="49">
        <f ca="1">_xlfn.QUARTILE.INC(B42:G42,1)</f>
        <v>82</v>
      </c>
      <c r="D42" s="37">
        <f ca="1">AVERAGE(B42:G42)</f>
        <v>84</v>
      </c>
      <c r="E42" s="37">
        <f ca="1">MEDIAN(B42:G42)</f>
        <v>84</v>
      </c>
      <c r="F42" s="49">
        <f ca="1">_xlfn.QUARTILE.INC(B42:G42,3)</f>
        <v>86</v>
      </c>
      <c r="G42" s="41">
        <v>88</v>
      </c>
    </row>
    <row r="43" spans="1:7" ht="18" x14ac:dyDescent="0.25">
      <c r="A43" s="30" t="s">
        <v>14</v>
      </c>
      <c r="B43" s="35">
        <v>60</v>
      </c>
      <c r="C43" s="49">
        <f ca="1">_xlfn.QUARTILE.INC(B43:G43,1)</f>
        <v>65</v>
      </c>
      <c r="D43" s="37">
        <f ca="1">AVERAGE(B43:G43)</f>
        <v>70</v>
      </c>
      <c r="E43" s="37">
        <f ca="1">MEDIAN(B43:G43)</f>
        <v>70</v>
      </c>
      <c r="F43" s="49">
        <f ca="1">_xlfn.QUARTILE.INC(B43:G43,3)</f>
        <v>75</v>
      </c>
      <c r="G43" s="41">
        <v>80</v>
      </c>
    </row>
  </sheetData>
  <mergeCells count="2">
    <mergeCell ref="B26:G26"/>
    <mergeCell ref="B38:G38"/>
  </mergeCells>
  <conditionalFormatting sqref="H3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2019-10-16T20:46:16Z</dcterms:modified>
</cp:coreProperties>
</file>