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etodista\Segundo Semestre\Aquisições\"/>
    </mc:Choice>
  </mc:AlternateContent>
  <bookViews>
    <workbookView xWindow="0" yWindow="0" windowWidth="20490" windowHeight="7755"/>
  </bookViews>
  <sheets>
    <sheet name="Aquisicoes" sheetId="1" r:id="rId1"/>
    <sheet name="Legenda" sheetId="4" r:id="rId2"/>
  </sheets>
  <definedNames>
    <definedName name="DocAquisicao">Legenda!$H$4:$H$12</definedName>
    <definedName name="Impacto">Legenda!$G$4:$G$8</definedName>
    <definedName name="Status">Legenda!$L$4:$L$6</definedName>
    <definedName name="TipoContrato">Legenda!$K$4:$K$12</definedName>
    <definedName name="Urgencia">Legenda!$F$4:$F$9</definedName>
    <definedName name="When">Legenda!#REF!</definedName>
    <definedName name="Where">Legenda!#REF!</definedName>
  </definedNames>
  <calcPr calcId="152511"/>
  <webPublishing codePage="1252"/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B36" i="1"/>
  <c r="B37" i="1" s="1"/>
  <c r="B38" i="1" s="1"/>
  <c r="B39" i="1" s="1"/>
  <c r="C34" i="1"/>
  <c r="C16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<sst xmlns="http://schemas.openxmlformats.org/spreadsheetml/2006/main" count="300" uniqueCount="116">
  <si>
    <t>Status</t>
  </si>
  <si>
    <t>Impacto</t>
  </si>
  <si>
    <t>Pendente</t>
  </si>
  <si>
    <t>Comentários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</si>
  <si>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</si>
  <si>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</si>
  <si>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</si>
  <si>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</si>
  <si>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</si>
  <si>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</si>
  <si>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</si>
  <si>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</si>
  <si>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</si>
  <si>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</si>
  <si>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</si>
  <si>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</si>
  <si>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Urgência</t>
  </si>
  <si>
    <t>Urgência x Impacto</t>
  </si>
  <si>
    <t>Motivo da Decisão de Compra</t>
  </si>
  <si>
    <t>Fornecedores potenciais</t>
  </si>
  <si>
    <t>Qtde</t>
  </si>
  <si>
    <t>Custo</t>
  </si>
  <si>
    <t>Tipo Contrato</t>
  </si>
  <si>
    <t>Doc Aquisição</t>
  </si>
  <si>
    <t>RFP</t>
  </si>
  <si>
    <t>RFQ</t>
  </si>
  <si>
    <t>RFI</t>
  </si>
  <si>
    <t>Preço fixo</t>
  </si>
  <si>
    <t>PFG: Preço Fixo Garantido</t>
  </si>
  <si>
    <t>PFRI: PF + Remuneração de Incentivo</t>
  </si>
  <si>
    <t>PFAEP: PF c/Ajuste Econômico de Preço</t>
  </si>
  <si>
    <t>Custos Reembolsáveis</t>
  </si>
  <si>
    <t>CMRF: Custo + Remuneração Fixa</t>
  </si>
  <si>
    <t>CMRI: Custo + Remuneração de Incentivo</t>
  </si>
  <si>
    <t>CMRC: Custo + Remuneração Concedida</t>
  </si>
  <si>
    <t>T&amp;M: Tempo e Material</t>
  </si>
  <si>
    <t>Domínio</t>
  </si>
  <si>
    <t>Legenda</t>
  </si>
  <si>
    <t>Importância</t>
  </si>
  <si>
    <t>Descrição</t>
  </si>
  <si>
    <t>urgência da disponibilização da informação</t>
  </si>
  <si>
    <t>Impacto da não entrega da informação</t>
  </si>
  <si>
    <t>Item a ser adquirido</t>
  </si>
  <si>
    <t>Nome do item a ser adquirido. Um pacote de trabalho da EAP pode ter vários itens de aquisição.</t>
  </si>
  <si>
    <t>Cód. Aqui</t>
  </si>
  <si>
    <t>Código do item a ser adquirido para referência em outros documentos como o Plano de Gerenciamento das Aquisições</t>
  </si>
  <si>
    <t>Descrição do item. A coluna pode ser excluída ou referenciada quando o item estiver detalhado no doc. de aquisição</t>
  </si>
  <si>
    <t>Documentos de Aquicições que Serão utilizados</t>
  </si>
  <si>
    <t>Previsão de Entrega</t>
  </si>
  <si>
    <t>Data de Previsão de entrega</t>
  </si>
  <si>
    <t>Em dias</t>
  </si>
  <si>
    <t>Outros</t>
  </si>
  <si>
    <t>Descrição Doc Aquisição</t>
  </si>
  <si>
    <t>PMS (Policy M.System)</t>
  </si>
  <si>
    <t>ATSystem</t>
  </si>
  <si>
    <t>Servidor Web</t>
  </si>
  <si>
    <t>Licenças SQL</t>
  </si>
  <si>
    <t>Servidor de aplicação</t>
  </si>
  <si>
    <t>Exchange</t>
  </si>
  <si>
    <t>Licenças exchange</t>
  </si>
  <si>
    <t>Licenças Visual Studio</t>
  </si>
  <si>
    <t>Banco de dados SQL Server</t>
  </si>
  <si>
    <t>Programador Java Senior</t>
  </si>
  <si>
    <t>Programador .Net Senior</t>
  </si>
  <si>
    <t xml:space="preserve">Analista de testes </t>
  </si>
  <si>
    <t>Versão atualizada Net Beans</t>
  </si>
  <si>
    <t>DBA</t>
  </si>
  <si>
    <t>Analista de Infra Senior</t>
  </si>
  <si>
    <t>Apache Software Foundation</t>
  </si>
  <si>
    <t>DELL - IBM - Lenovo</t>
  </si>
  <si>
    <t>A própria instituição</t>
  </si>
  <si>
    <t>Software Visual Studio</t>
  </si>
  <si>
    <t xml:space="preserve">Contratação </t>
  </si>
  <si>
    <t>Oracle</t>
  </si>
  <si>
    <t>Linux</t>
  </si>
  <si>
    <t>microsoft - Amazon - Kalunga</t>
  </si>
  <si>
    <t>MicrosoftStore - Buysoft - Amazon</t>
  </si>
  <si>
    <t>Webdesigner</t>
  </si>
  <si>
    <t>gratuito</t>
  </si>
  <si>
    <t>30 dias</t>
  </si>
  <si>
    <t>3 dias</t>
  </si>
  <si>
    <t>5 dias</t>
  </si>
  <si>
    <t xml:space="preserve">7 dias </t>
  </si>
  <si>
    <t>1 dias</t>
  </si>
  <si>
    <t>mão de obra especializada.</t>
  </si>
  <si>
    <t>Software de desenvolvimento</t>
  </si>
  <si>
    <t>Aplicação Web</t>
  </si>
  <si>
    <t xml:space="preserve">Danco de dados </t>
  </si>
  <si>
    <t>Gerenciador de e-mails</t>
  </si>
  <si>
    <t>Licenças de uso</t>
  </si>
  <si>
    <t>sistema de Assistências Técnicas</t>
  </si>
  <si>
    <t>Sistemas de Gerenciamento de Apólices</t>
  </si>
  <si>
    <t>Hospedagem do site</t>
  </si>
  <si>
    <t>Instalação do BD - Sistema SMS - Exchange</t>
  </si>
  <si>
    <t>Dificuldades de contratação</t>
  </si>
  <si>
    <t xml:space="preserve">Prioridade para custos </t>
  </si>
  <si>
    <t>Proposta de prestação de serviço</t>
  </si>
  <si>
    <t>NA</t>
  </si>
  <si>
    <t>Arquitetura do site</t>
  </si>
  <si>
    <t>Contratação de um empresa especialidada na elaboração da arquitetur do site</t>
  </si>
  <si>
    <t>Arquitetura e Design de sites</t>
  </si>
  <si>
    <t>RPF</t>
  </si>
  <si>
    <t xml:space="preserve"> documento emitido pelo cliente com o objetivo de obter informações completas </t>
  </si>
  <si>
    <t>Design do site</t>
  </si>
  <si>
    <t>Data Center</t>
  </si>
  <si>
    <t>Contratação de um data center para concentrar o sofwate em um único lugar garantindo contingencia</t>
  </si>
  <si>
    <t>Divicon DC</t>
  </si>
  <si>
    <t>Contratação do serviço de hospedagem do site</t>
  </si>
  <si>
    <t>Localweb</t>
  </si>
  <si>
    <t>Recurso de desenvolvimento</t>
  </si>
  <si>
    <t>Contratação de mão de obra para o desenvolvimento do design realizado</t>
  </si>
  <si>
    <t>LF Consultoria</t>
  </si>
  <si>
    <t xml:space="preserve">documento emitido pelo cliente com o objetivo de obter somente informações de preço </t>
  </si>
  <si>
    <t>Marketing de divulgação</t>
  </si>
  <si>
    <t>Contratação de uma empresa de marketing para realizar a criação do material de divulgação, levantamento do publico alvo, entre outros itens relacionados</t>
  </si>
  <si>
    <t>Divulgue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</si>
</sst>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_-[$$-409]* #,##0.00_ ;_-[$$-409]* \-#,##0.00\ ;_-[$$-409]* &quot;-&quot;??_ ;_-@_ 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6" tint="-0.249977111117893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43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/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12" borderId="1" xfId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36" borderId="16" xfId="1" applyFill="1" applyBorder="1" applyAlignment="1">
      <alignment horizontal="center" vertical="center" wrapText="1"/>
    </xf>
    <xf numFmtId="0" fontId="20" fillId="0" borderId="16" xfId="0" applyFont="1" applyBorder="1"/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wrapText="1"/>
    </xf>
    <xf numFmtId="1" fontId="20" fillId="0" borderId="16" xfId="0" applyNumberFormat="1" applyFont="1" applyFill="1" applyBorder="1" applyAlignment="1">
      <alignment horizontal="center" vertical="top" wrapText="1"/>
    </xf>
    <xf numFmtId="0" fontId="20" fillId="0" borderId="16" xfId="0" applyFont="1" applyFill="1" applyBorder="1" applyAlignment="1">
      <alignment vertical="top" wrapText="1"/>
    </xf>
    <xf numFmtId="0" fontId="20" fillId="0" borderId="16" xfId="0" applyFont="1" applyBorder="1" applyAlignment="1">
      <alignment vertical="top" wrapText="1"/>
    </xf>
    <xf numFmtId="164" fontId="20" fillId="0" borderId="16" xfId="0" applyNumberFormat="1" applyFont="1" applyBorder="1" applyAlignment="1">
      <alignment vertical="top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1" fontId="20" fillId="0" borderId="16" xfId="0" applyNumberFormat="1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165" fontId="20" fillId="0" borderId="16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/>
    </xf>
    <xf numFmtId="164" fontId="20" fillId="0" borderId="16" xfId="0" applyNumberFormat="1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/>
    </xf>
    <xf numFmtId="0" fontId="20" fillId="0" borderId="16" xfId="0" applyFont="1" applyBorder="1" applyAlignment="1">
      <alignment horizontal="center" vertical="top" wrapText="1"/>
    </xf>
    <xf numFmtId="0" fontId="20" fillId="0" borderId="16" xfId="0" applyFont="1" applyFill="1" applyBorder="1" applyAlignment="1">
      <alignment horizontal="center" vertical="top" wrapText="1"/>
    </xf>
    <xf numFmtId="165" fontId="20" fillId="0" borderId="16" xfId="0" applyNumberFormat="1" applyFont="1" applyBorder="1" applyAlignment="1">
      <alignment horizontal="center" vertical="top"/>
    </xf>
    <xf numFmtId="0" fontId="20" fillId="0" borderId="16" xfId="0" applyFont="1" applyBorder="1" applyAlignment="1">
      <alignment vertical="top"/>
    </xf>
    <xf numFmtId="14" fontId="20" fillId="0" borderId="16" xfId="0" applyNumberFormat="1" applyFont="1" applyBorder="1" applyAlignment="1">
      <alignment horizontal="center" vertical="top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</cellXfs>
  <cellStyles count="44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8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885825</xdr:colOff>
      <xdr:row>8</xdr:row>
      <xdr:rowOff>104775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104775</xdr:rowOff>
    </xdr:from>
    <xdr:to>
      <xdr:col>6</xdr:col>
      <xdr:colOff>838200</xdr:colOff>
      <xdr:row>12</xdr:row>
      <xdr:rowOff>161925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559117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P43"/>
  <sheetViews>
    <sheetView showGridLines="0" tabSelected="1" topLeftCell="D8" zoomScaleNormal="100" workbookViewId="0">
      <selection activeCell="L26" sqref="L26"/>
    </sheetView>
  </sheetViews>
  <sheetFormatPr defaultRowHeight="15" x14ac:dyDescent="0.25"/>
  <cols>
    <col min="1" max="1" width="3.140625" style="2" customWidth="1"/>
    <col min="2" max="2" width="5.140625" style="2" bestFit="1" customWidth="1"/>
    <col min="3" max="3" width="11.5703125" style="1" bestFit="1" customWidth="1"/>
    <col min="4" max="4" width="28.140625" style="2" customWidth="1"/>
    <col min="5" max="5" width="12" style="1" bestFit="1" customWidth="1"/>
    <col min="6" max="6" width="11.85546875" style="1" customWidth="1"/>
    <col min="7" max="7" width="37.42578125" style="2" customWidth="1"/>
    <col min="8" max="8" width="32.140625" style="2" customWidth="1"/>
    <col min="9" max="9" width="5.42578125" style="2" bestFit="1" customWidth="1"/>
    <col min="10" max="10" width="12.28515625" style="2" bestFit="1" customWidth="1"/>
    <col min="11" max="11" width="10.7109375" style="7" bestFit="1" customWidth="1"/>
    <col min="12" max="12" width="9.5703125" style="2" bestFit="1" customWidth="1"/>
    <col min="13" max="13" width="30.7109375" style="2" bestFit="1" customWidth="1"/>
    <col min="14" max="14" width="27.85546875" style="2" customWidth="1"/>
    <col min="15" max="15" width="14.42578125" style="2" bestFit="1" customWidth="1"/>
    <col min="16" max="16" width="26" style="2" bestFit="1" customWidth="1"/>
    <col min="17" max="16384" width="9.140625" style="2"/>
  </cols>
  <sheetData>
    <row r="15" spans="2:16" s="9" customFormat="1" ht="30" x14ac:dyDescent="0.2">
      <c r="B15" s="10" t="s">
        <v>44</v>
      </c>
      <c r="C15" s="10" t="s">
        <v>38</v>
      </c>
      <c r="D15" s="10" t="s">
        <v>42</v>
      </c>
      <c r="E15" s="10" t="s">
        <v>16</v>
      </c>
      <c r="F15" s="10" t="s">
        <v>1</v>
      </c>
      <c r="G15" s="10" t="s">
        <v>18</v>
      </c>
      <c r="H15" s="10" t="s">
        <v>19</v>
      </c>
      <c r="I15" s="10" t="s">
        <v>20</v>
      </c>
      <c r="J15" s="10" t="s">
        <v>21</v>
      </c>
      <c r="K15" s="10" t="s">
        <v>48</v>
      </c>
      <c r="L15" s="10" t="s">
        <v>23</v>
      </c>
      <c r="M15" s="10" t="s">
        <v>52</v>
      </c>
      <c r="N15" s="10" t="s">
        <v>22</v>
      </c>
      <c r="O15" s="10" t="s">
        <v>0</v>
      </c>
      <c r="P15" s="10" t="s">
        <v>3</v>
      </c>
    </row>
    <row r="16" spans="2:16" s="7" customFormat="1" ht="16.5" customHeight="1" x14ac:dyDescent="0.2">
      <c r="B16" s="32">
        <v>1</v>
      </c>
      <c r="C16" s="25">
        <f>IF(ISTEXT(E16),LEFT(E16,1),E16)*IF(ISTEXT(F16),LEFT(F16,1),F16)</f>
        <v>25</v>
      </c>
      <c r="D16" s="26" t="s">
        <v>55</v>
      </c>
      <c r="E16" s="27" t="s">
        <v>13</v>
      </c>
      <c r="F16" s="27" t="s">
        <v>8</v>
      </c>
      <c r="G16" s="28" t="s">
        <v>92</v>
      </c>
      <c r="H16" s="25" t="s">
        <v>69</v>
      </c>
      <c r="I16" s="31">
        <v>1</v>
      </c>
      <c r="J16" s="29">
        <v>34500</v>
      </c>
      <c r="K16" s="24" t="s">
        <v>79</v>
      </c>
      <c r="L16" s="24" t="s">
        <v>26</v>
      </c>
      <c r="M16" s="25" t="s">
        <v>95</v>
      </c>
      <c r="N16" s="24" t="s">
        <v>27</v>
      </c>
      <c r="O16" s="25" t="s">
        <v>15</v>
      </c>
      <c r="P16" s="25"/>
    </row>
    <row r="17" spans="2:16" ht="15" customHeight="1" x14ac:dyDescent="0.25">
      <c r="B17" s="11">
        <f>B16+1</f>
        <v>2</v>
      </c>
      <c r="C17" s="12">
        <f t="shared" ref="C17:C33" si="0">IF(ISTEXT(E17),LEFT(E17,1),E17)*IF(ISTEXT(F17),LEFT(F17,1),F17)</f>
        <v>25</v>
      </c>
      <c r="D17" s="30" t="s">
        <v>57</v>
      </c>
      <c r="E17" s="14" t="s">
        <v>13</v>
      </c>
      <c r="F17" s="14" t="s">
        <v>8</v>
      </c>
      <c r="G17" s="16" t="s">
        <v>93</v>
      </c>
      <c r="H17" s="25" t="s">
        <v>69</v>
      </c>
      <c r="I17" s="16">
        <v>1</v>
      </c>
      <c r="J17" s="29">
        <v>34500</v>
      </c>
      <c r="K17" s="25" t="s">
        <v>79</v>
      </c>
      <c r="L17" s="24" t="s">
        <v>26</v>
      </c>
      <c r="M17" s="25" t="s">
        <v>95</v>
      </c>
      <c r="N17" s="17" t="s">
        <v>27</v>
      </c>
      <c r="O17" s="11" t="s">
        <v>15</v>
      </c>
      <c r="P17" s="11"/>
    </row>
    <row r="18" spans="2:16" x14ac:dyDescent="0.25">
      <c r="B18" s="11">
        <f t="shared" ref="B18:B33" si="1">B17+1</f>
        <v>3</v>
      </c>
      <c r="C18" s="12">
        <f t="shared" si="0"/>
        <v>9</v>
      </c>
      <c r="D18" s="30" t="s">
        <v>58</v>
      </c>
      <c r="E18" s="14" t="s">
        <v>11</v>
      </c>
      <c r="F18" s="14" t="s">
        <v>6</v>
      </c>
      <c r="G18" s="16" t="s">
        <v>88</v>
      </c>
      <c r="H18" s="12" t="s">
        <v>76</v>
      </c>
      <c r="I18" s="16">
        <v>1</v>
      </c>
      <c r="J18" s="29">
        <v>7000</v>
      </c>
      <c r="K18" s="25" t="s">
        <v>79</v>
      </c>
      <c r="L18" s="24" t="s">
        <v>26</v>
      </c>
      <c r="M18" s="25" t="s">
        <v>95</v>
      </c>
      <c r="N18" s="17" t="s">
        <v>28</v>
      </c>
      <c r="O18" s="11" t="s">
        <v>15</v>
      </c>
      <c r="P18" s="11"/>
    </row>
    <row r="19" spans="2:16" x14ac:dyDescent="0.25">
      <c r="B19" s="11">
        <f t="shared" si="1"/>
        <v>4</v>
      </c>
      <c r="C19" s="12">
        <f t="shared" si="0"/>
        <v>16</v>
      </c>
      <c r="D19" s="30" t="s">
        <v>56</v>
      </c>
      <c r="E19" s="14" t="s">
        <v>12</v>
      </c>
      <c r="F19" s="14" t="s">
        <v>7</v>
      </c>
      <c r="G19" s="16" t="s">
        <v>89</v>
      </c>
      <c r="H19" s="12" t="s">
        <v>76</v>
      </c>
      <c r="I19" s="16">
        <v>1</v>
      </c>
      <c r="J19" s="29">
        <v>8200</v>
      </c>
      <c r="K19" s="25" t="s">
        <v>80</v>
      </c>
      <c r="L19" s="24" t="s">
        <v>26</v>
      </c>
      <c r="M19" s="25" t="s">
        <v>95</v>
      </c>
      <c r="N19" s="17" t="s">
        <v>28</v>
      </c>
      <c r="O19" s="11" t="s">
        <v>14</v>
      </c>
      <c r="P19" s="11"/>
    </row>
    <row r="20" spans="2:16" x14ac:dyDescent="0.25">
      <c r="B20" s="11">
        <f t="shared" si="1"/>
        <v>5</v>
      </c>
      <c r="C20" s="12">
        <f t="shared" si="0"/>
        <v>16</v>
      </c>
      <c r="D20" s="30" t="s">
        <v>59</v>
      </c>
      <c r="E20" s="14" t="s">
        <v>12</v>
      </c>
      <c r="F20" s="14" t="s">
        <v>7</v>
      </c>
      <c r="G20" s="16" t="s">
        <v>89</v>
      </c>
      <c r="H20" s="12" t="s">
        <v>76</v>
      </c>
      <c r="I20" s="16">
        <v>1</v>
      </c>
      <c r="J20" s="29">
        <v>150</v>
      </c>
      <c r="K20" s="25" t="s">
        <v>80</v>
      </c>
      <c r="L20" s="24" t="s">
        <v>26</v>
      </c>
      <c r="M20" s="25" t="s">
        <v>95</v>
      </c>
      <c r="N20" s="17" t="s">
        <v>28</v>
      </c>
      <c r="O20" s="11" t="s">
        <v>14</v>
      </c>
      <c r="P20" s="11"/>
    </row>
    <row r="21" spans="2:16" x14ac:dyDescent="0.25">
      <c r="B21" s="11">
        <f t="shared" si="1"/>
        <v>6</v>
      </c>
      <c r="C21" s="12">
        <f t="shared" si="0"/>
        <v>16</v>
      </c>
      <c r="D21" s="30" t="s">
        <v>60</v>
      </c>
      <c r="E21" s="14" t="s">
        <v>12</v>
      </c>
      <c r="F21" s="14" t="s">
        <v>7</v>
      </c>
      <c r="G21" s="16" t="s">
        <v>89</v>
      </c>
      <c r="H21" s="12" t="s">
        <v>76</v>
      </c>
      <c r="I21" s="16">
        <v>2</v>
      </c>
      <c r="J21" s="29">
        <v>300</v>
      </c>
      <c r="K21" s="25" t="s">
        <v>80</v>
      </c>
      <c r="L21" s="24" t="s">
        <v>26</v>
      </c>
      <c r="M21" s="25" t="s">
        <v>95</v>
      </c>
      <c r="N21" s="17" t="s">
        <v>28</v>
      </c>
      <c r="O21" s="11" t="s">
        <v>14</v>
      </c>
      <c r="P21" s="11"/>
    </row>
    <row r="22" spans="2:16" x14ac:dyDescent="0.25">
      <c r="B22" s="11">
        <f t="shared" si="1"/>
        <v>7</v>
      </c>
      <c r="C22" s="12">
        <f t="shared" si="0"/>
        <v>16</v>
      </c>
      <c r="D22" s="30" t="s">
        <v>53</v>
      </c>
      <c r="E22" s="14" t="s">
        <v>12</v>
      </c>
      <c r="F22" s="14" t="s">
        <v>7</v>
      </c>
      <c r="G22" s="16" t="s">
        <v>91</v>
      </c>
      <c r="H22" s="12" t="s">
        <v>70</v>
      </c>
      <c r="I22" s="16">
        <v>0</v>
      </c>
      <c r="J22" s="29">
        <v>2500</v>
      </c>
      <c r="K22" s="25" t="s">
        <v>81</v>
      </c>
      <c r="L22" s="33" t="s">
        <v>24</v>
      </c>
      <c r="M22" s="11" t="s">
        <v>96</v>
      </c>
      <c r="N22" s="17" t="s">
        <v>28</v>
      </c>
      <c r="O22" s="11" t="s">
        <v>14</v>
      </c>
      <c r="P22" s="11"/>
    </row>
    <row r="23" spans="2:16" x14ac:dyDescent="0.25">
      <c r="B23" s="11">
        <f t="shared" si="1"/>
        <v>8</v>
      </c>
      <c r="C23" s="12">
        <f t="shared" si="0"/>
        <v>16</v>
      </c>
      <c r="D23" s="30" t="s">
        <v>54</v>
      </c>
      <c r="E23" s="14" t="s">
        <v>12</v>
      </c>
      <c r="F23" s="14" t="s">
        <v>7</v>
      </c>
      <c r="G23" s="16" t="s">
        <v>90</v>
      </c>
      <c r="H23" s="12" t="s">
        <v>70</v>
      </c>
      <c r="I23" s="16">
        <v>0</v>
      </c>
      <c r="J23" s="29">
        <v>2500</v>
      </c>
      <c r="K23" s="25" t="s">
        <v>81</v>
      </c>
      <c r="L23" s="33" t="s">
        <v>24</v>
      </c>
      <c r="M23" s="11" t="s">
        <v>96</v>
      </c>
      <c r="N23" s="17" t="s">
        <v>28</v>
      </c>
      <c r="O23" s="11" t="s">
        <v>14</v>
      </c>
      <c r="P23" s="11"/>
    </row>
    <row r="24" spans="2:16" ht="17.25" customHeight="1" x14ac:dyDescent="0.25">
      <c r="B24" s="11">
        <f t="shared" si="1"/>
        <v>9</v>
      </c>
      <c r="C24" s="12">
        <f t="shared" si="0"/>
        <v>25</v>
      </c>
      <c r="D24" s="30" t="s">
        <v>61</v>
      </c>
      <c r="E24" s="14" t="s">
        <v>13</v>
      </c>
      <c r="F24" s="14" t="s">
        <v>8</v>
      </c>
      <c r="G24" s="16" t="s">
        <v>87</v>
      </c>
      <c r="H24" s="12" t="s">
        <v>76</v>
      </c>
      <c r="I24" s="16">
        <v>1</v>
      </c>
      <c r="J24" s="29">
        <v>5600</v>
      </c>
      <c r="K24" s="25" t="s">
        <v>81</v>
      </c>
      <c r="L24" s="33" t="s">
        <v>26</v>
      </c>
      <c r="M24" s="11" t="s">
        <v>95</v>
      </c>
      <c r="N24" s="17" t="s">
        <v>28</v>
      </c>
      <c r="O24" s="11" t="s">
        <v>14</v>
      </c>
      <c r="P24" s="11"/>
    </row>
    <row r="25" spans="2:16" ht="30" x14ac:dyDescent="0.25">
      <c r="B25" s="11">
        <f t="shared" si="1"/>
        <v>10</v>
      </c>
      <c r="C25" s="12">
        <f t="shared" si="0"/>
        <v>16</v>
      </c>
      <c r="D25" s="30" t="s">
        <v>62</v>
      </c>
      <c r="E25" s="14" t="s">
        <v>12</v>
      </c>
      <c r="F25" s="14" t="s">
        <v>7</v>
      </c>
      <c r="G25" s="16" t="s">
        <v>84</v>
      </c>
      <c r="H25" s="12" t="s">
        <v>72</v>
      </c>
      <c r="I25" s="15">
        <v>2</v>
      </c>
      <c r="J25" s="29">
        <v>7200</v>
      </c>
      <c r="K25" s="25" t="s">
        <v>82</v>
      </c>
      <c r="L25" s="33" t="s">
        <v>26</v>
      </c>
      <c r="M25" s="11" t="s">
        <v>95</v>
      </c>
      <c r="N25" s="17" t="s">
        <v>29</v>
      </c>
      <c r="O25" s="11" t="s">
        <v>15</v>
      </c>
      <c r="P25" s="11"/>
    </row>
    <row r="26" spans="2:16" ht="30" x14ac:dyDescent="0.25">
      <c r="B26" s="11">
        <f t="shared" si="1"/>
        <v>11</v>
      </c>
      <c r="C26" s="12">
        <f t="shared" si="0"/>
        <v>16</v>
      </c>
      <c r="D26" s="30" t="s">
        <v>63</v>
      </c>
      <c r="E26" s="14" t="s">
        <v>12</v>
      </c>
      <c r="F26" s="14" t="s">
        <v>7</v>
      </c>
      <c r="G26" s="16" t="s">
        <v>84</v>
      </c>
      <c r="H26" s="12" t="s">
        <v>72</v>
      </c>
      <c r="I26" s="15">
        <v>2</v>
      </c>
      <c r="J26" s="29">
        <v>6600</v>
      </c>
      <c r="K26" s="25" t="s">
        <v>82</v>
      </c>
      <c r="L26" s="33" t="s">
        <v>26</v>
      </c>
      <c r="M26" s="11" t="s">
        <v>95</v>
      </c>
      <c r="N26" s="17" t="s">
        <v>29</v>
      </c>
      <c r="O26" s="11" t="s">
        <v>15</v>
      </c>
      <c r="P26" s="11"/>
    </row>
    <row r="27" spans="2:16" ht="30" x14ac:dyDescent="0.25">
      <c r="B27" s="11">
        <f t="shared" si="1"/>
        <v>12</v>
      </c>
      <c r="C27" s="12">
        <f t="shared" si="0"/>
        <v>9</v>
      </c>
      <c r="D27" s="30" t="s">
        <v>64</v>
      </c>
      <c r="E27" s="14" t="s">
        <v>11</v>
      </c>
      <c r="F27" s="14" t="s">
        <v>6</v>
      </c>
      <c r="G27" s="16" t="s">
        <v>84</v>
      </c>
      <c r="H27" s="12" t="s">
        <v>72</v>
      </c>
      <c r="I27" s="11">
        <v>1</v>
      </c>
      <c r="J27" s="29">
        <v>2240</v>
      </c>
      <c r="K27" s="25" t="s">
        <v>82</v>
      </c>
      <c r="L27" s="33" t="s">
        <v>26</v>
      </c>
      <c r="M27" s="11" t="s">
        <v>95</v>
      </c>
      <c r="N27" s="17" t="s">
        <v>29</v>
      </c>
      <c r="O27" s="11" t="s">
        <v>2</v>
      </c>
      <c r="P27" s="11" t="s">
        <v>94</v>
      </c>
    </row>
    <row r="28" spans="2:16" ht="30" x14ac:dyDescent="0.25">
      <c r="B28" s="11">
        <f t="shared" si="1"/>
        <v>13</v>
      </c>
      <c r="C28" s="12">
        <f t="shared" si="0"/>
        <v>9</v>
      </c>
      <c r="D28" s="30" t="s">
        <v>66</v>
      </c>
      <c r="E28" s="14" t="s">
        <v>11</v>
      </c>
      <c r="F28" s="14" t="s">
        <v>6</v>
      </c>
      <c r="G28" s="16" t="s">
        <v>84</v>
      </c>
      <c r="H28" s="12" t="s">
        <v>72</v>
      </c>
      <c r="I28" s="11">
        <v>1</v>
      </c>
      <c r="J28" s="29">
        <v>9380</v>
      </c>
      <c r="K28" s="25" t="s">
        <v>82</v>
      </c>
      <c r="L28" s="33" t="s">
        <v>26</v>
      </c>
      <c r="M28" s="11" t="s">
        <v>95</v>
      </c>
      <c r="N28" s="17" t="s">
        <v>29</v>
      </c>
      <c r="O28" s="11" t="s">
        <v>15</v>
      </c>
      <c r="P28" s="11"/>
    </row>
    <row r="29" spans="2:16" ht="30" x14ac:dyDescent="0.25">
      <c r="B29" s="11">
        <f t="shared" si="1"/>
        <v>14</v>
      </c>
      <c r="C29" s="12">
        <f t="shared" si="0"/>
        <v>16</v>
      </c>
      <c r="D29" s="30" t="s">
        <v>67</v>
      </c>
      <c r="E29" s="14" t="s">
        <v>12</v>
      </c>
      <c r="F29" s="14" t="s">
        <v>7</v>
      </c>
      <c r="G29" s="16" t="s">
        <v>84</v>
      </c>
      <c r="H29" s="12" t="s">
        <v>72</v>
      </c>
      <c r="I29" s="11">
        <v>1</v>
      </c>
      <c r="J29" s="29">
        <v>6570</v>
      </c>
      <c r="K29" s="25" t="s">
        <v>82</v>
      </c>
      <c r="L29" s="33" t="s">
        <v>26</v>
      </c>
      <c r="M29" s="11" t="s">
        <v>95</v>
      </c>
      <c r="N29" s="17" t="s">
        <v>29</v>
      </c>
      <c r="O29" s="11" t="s">
        <v>15</v>
      </c>
      <c r="P29" s="11"/>
    </row>
    <row r="30" spans="2:16" ht="30" x14ac:dyDescent="0.25">
      <c r="B30" s="11">
        <f t="shared" si="1"/>
        <v>15</v>
      </c>
      <c r="C30" s="12">
        <f t="shared" si="0"/>
        <v>9</v>
      </c>
      <c r="D30" s="30" t="s">
        <v>77</v>
      </c>
      <c r="E30" s="14" t="s">
        <v>11</v>
      </c>
      <c r="F30" s="14" t="s">
        <v>6</v>
      </c>
      <c r="G30" s="16" t="s">
        <v>84</v>
      </c>
      <c r="H30" s="12" t="s">
        <v>72</v>
      </c>
      <c r="I30" s="11">
        <v>1</v>
      </c>
      <c r="J30" s="29">
        <v>5000</v>
      </c>
      <c r="K30" s="25" t="s">
        <v>82</v>
      </c>
      <c r="L30" s="33" t="s">
        <v>26</v>
      </c>
      <c r="M30" s="11" t="s">
        <v>95</v>
      </c>
      <c r="N30" s="17" t="s">
        <v>29</v>
      </c>
      <c r="O30" s="11" t="s">
        <v>15</v>
      </c>
      <c r="P30" s="11"/>
    </row>
    <row r="31" spans="2:16" ht="17.25" customHeight="1" x14ac:dyDescent="0.25">
      <c r="B31" s="11">
        <f t="shared" si="1"/>
        <v>16</v>
      </c>
      <c r="C31" s="12">
        <f t="shared" si="0"/>
        <v>9</v>
      </c>
      <c r="D31" s="30" t="s">
        <v>65</v>
      </c>
      <c r="E31" s="14" t="s">
        <v>11</v>
      </c>
      <c r="F31" s="14" t="s">
        <v>6</v>
      </c>
      <c r="G31" s="16" t="s">
        <v>85</v>
      </c>
      <c r="H31" s="12" t="s">
        <v>73</v>
      </c>
      <c r="I31" s="11">
        <v>2</v>
      </c>
      <c r="J31" s="29" t="s">
        <v>78</v>
      </c>
      <c r="K31" s="25" t="s">
        <v>83</v>
      </c>
      <c r="L31" s="33" t="s">
        <v>51</v>
      </c>
      <c r="M31" s="11" t="s">
        <v>97</v>
      </c>
      <c r="N31" s="17" t="s">
        <v>31</v>
      </c>
      <c r="O31" s="11" t="s">
        <v>14</v>
      </c>
      <c r="P31" s="11"/>
    </row>
    <row r="32" spans="2:16" x14ac:dyDescent="0.25">
      <c r="B32" s="11">
        <f t="shared" si="1"/>
        <v>17</v>
      </c>
      <c r="C32" s="12">
        <f t="shared" si="0"/>
        <v>9</v>
      </c>
      <c r="D32" s="13" t="s">
        <v>68</v>
      </c>
      <c r="E32" s="14" t="s">
        <v>11</v>
      </c>
      <c r="F32" s="14" t="s">
        <v>6</v>
      </c>
      <c r="G32" s="11" t="s">
        <v>86</v>
      </c>
      <c r="H32" s="12" t="s">
        <v>74</v>
      </c>
      <c r="I32" s="11">
        <v>1</v>
      </c>
      <c r="J32" s="29" t="s">
        <v>78</v>
      </c>
      <c r="K32" s="25" t="s">
        <v>83</v>
      </c>
      <c r="L32" s="33" t="s">
        <v>51</v>
      </c>
      <c r="M32" s="11" t="s">
        <v>97</v>
      </c>
      <c r="N32" s="17" t="s">
        <v>31</v>
      </c>
      <c r="O32" s="11" t="s">
        <v>14</v>
      </c>
      <c r="P32" s="11"/>
    </row>
    <row r="33" spans="2:16" ht="15.75" customHeight="1" x14ac:dyDescent="0.25">
      <c r="B33" s="11">
        <f t="shared" si="1"/>
        <v>18</v>
      </c>
      <c r="C33" s="12">
        <f t="shared" si="0"/>
        <v>25</v>
      </c>
      <c r="D33" s="13" t="s">
        <v>71</v>
      </c>
      <c r="E33" s="14" t="s">
        <v>13</v>
      </c>
      <c r="F33" s="14" t="s">
        <v>8</v>
      </c>
      <c r="G33" s="16" t="s">
        <v>85</v>
      </c>
      <c r="H33" s="12" t="s">
        <v>75</v>
      </c>
      <c r="I33" s="11">
        <v>1</v>
      </c>
      <c r="J33" s="29">
        <v>3450</v>
      </c>
      <c r="K33" s="25" t="s">
        <v>81</v>
      </c>
      <c r="L33" s="33" t="s">
        <v>26</v>
      </c>
      <c r="M33" s="11" t="s">
        <v>95</v>
      </c>
      <c r="N33" s="17" t="s">
        <v>28</v>
      </c>
      <c r="O33" s="11" t="s">
        <v>2</v>
      </c>
      <c r="P33" s="11"/>
    </row>
    <row r="34" spans="2:16" ht="45" x14ac:dyDescent="0.25">
      <c r="B34" s="34">
        <v>19</v>
      </c>
      <c r="C34" s="34">
        <f>IF(ISTEXT(E34),LEFT(E34,1),E34)*IF(ISTEXT(F34),LEFT(F34,1),F34)</f>
        <v>16</v>
      </c>
      <c r="D34" s="35" t="s">
        <v>98</v>
      </c>
      <c r="E34" s="14" t="s">
        <v>12</v>
      </c>
      <c r="F34" s="14" t="s">
        <v>7</v>
      </c>
      <c r="G34" s="36" t="s">
        <v>99</v>
      </c>
      <c r="H34" s="34" t="s">
        <v>100</v>
      </c>
      <c r="I34" s="35">
        <v>1</v>
      </c>
      <c r="J34" s="37">
        <v>5500</v>
      </c>
      <c r="K34" s="33">
        <v>42144</v>
      </c>
      <c r="L34" s="33" t="s">
        <v>101</v>
      </c>
      <c r="M34" s="35" t="s">
        <v>102</v>
      </c>
      <c r="N34" s="33" t="s">
        <v>27</v>
      </c>
      <c r="O34" s="34" t="s">
        <v>15</v>
      </c>
      <c r="P34" s="34"/>
    </row>
    <row r="35" spans="2:16" ht="45" x14ac:dyDescent="0.25">
      <c r="B35" s="38">
        <v>20</v>
      </c>
      <c r="C35" s="34">
        <f t="shared" ref="C35:C39" si="2">IF(ISTEXT(E35),LEFT(E35,1),E35)*IF(ISTEXT(F35),LEFT(F35,1),F35)</f>
        <v>25</v>
      </c>
      <c r="D35" s="35" t="s">
        <v>103</v>
      </c>
      <c r="E35" s="14" t="s">
        <v>13</v>
      </c>
      <c r="F35" s="14" t="s">
        <v>8</v>
      </c>
      <c r="G35" s="36" t="s">
        <v>99</v>
      </c>
      <c r="H35" s="34" t="s">
        <v>100</v>
      </c>
      <c r="I35" s="16">
        <v>1</v>
      </c>
      <c r="J35" s="37">
        <v>10200</v>
      </c>
      <c r="K35" s="39">
        <v>42156</v>
      </c>
      <c r="L35" s="33" t="s">
        <v>101</v>
      </c>
      <c r="M35" s="35" t="s">
        <v>102</v>
      </c>
      <c r="N35" s="33" t="s">
        <v>27</v>
      </c>
      <c r="O35" s="38" t="s">
        <v>2</v>
      </c>
      <c r="P35" s="38"/>
    </row>
    <row r="36" spans="2:16" ht="45" x14ac:dyDescent="0.25">
      <c r="B36" s="38">
        <f t="shared" ref="B36:B39" si="3">B35+1</f>
        <v>21</v>
      </c>
      <c r="C36" s="34">
        <f t="shared" si="2"/>
        <v>15</v>
      </c>
      <c r="D36" s="35" t="s">
        <v>104</v>
      </c>
      <c r="E36" s="14" t="s">
        <v>13</v>
      </c>
      <c r="F36" s="14" t="s">
        <v>6</v>
      </c>
      <c r="G36" s="35" t="s">
        <v>105</v>
      </c>
      <c r="H36" s="38" t="s">
        <v>106</v>
      </c>
      <c r="I36" s="16">
        <v>1</v>
      </c>
      <c r="J36" s="37">
        <v>60000</v>
      </c>
      <c r="K36" s="39">
        <v>42185</v>
      </c>
      <c r="L36" s="33" t="s">
        <v>101</v>
      </c>
      <c r="M36" s="35" t="s">
        <v>102</v>
      </c>
      <c r="N36" s="33" t="s">
        <v>27</v>
      </c>
      <c r="O36" s="38" t="s">
        <v>14</v>
      </c>
      <c r="P36" s="38"/>
    </row>
    <row r="37" spans="2:16" ht="45" x14ac:dyDescent="0.25">
      <c r="B37" s="38">
        <f t="shared" si="3"/>
        <v>22</v>
      </c>
      <c r="C37" s="34">
        <f t="shared" si="2"/>
        <v>25</v>
      </c>
      <c r="D37" s="35" t="s">
        <v>92</v>
      </c>
      <c r="E37" s="14" t="s">
        <v>13</v>
      </c>
      <c r="F37" s="14" t="s">
        <v>8</v>
      </c>
      <c r="G37" s="35" t="s">
        <v>107</v>
      </c>
      <c r="H37" s="38" t="s">
        <v>108</v>
      </c>
      <c r="I37" s="16">
        <v>1</v>
      </c>
      <c r="J37" s="37">
        <v>12000</v>
      </c>
      <c r="K37" s="39">
        <v>42185</v>
      </c>
      <c r="L37" s="33" t="s">
        <v>101</v>
      </c>
      <c r="M37" s="35" t="s">
        <v>102</v>
      </c>
      <c r="N37" s="33" t="s">
        <v>27</v>
      </c>
      <c r="O37" s="38" t="s">
        <v>14</v>
      </c>
      <c r="P37" s="38"/>
    </row>
    <row r="38" spans="2:16" ht="45" x14ac:dyDescent="0.25">
      <c r="B38" s="38">
        <f t="shared" si="3"/>
        <v>23</v>
      </c>
      <c r="C38" s="34">
        <f t="shared" si="2"/>
        <v>16</v>
      </c>
      <c r="D38" s="35" t="s">
        <v>109</v>
      </c>
      <c r="E38" s="14" t="s">
        <v>12</v>
      </c>
      <c r="F38" s="14" t="s">
        <v>7</v>
      </c>
      <c r="G38" s="35" t="s">
        <v>110</v>
      </c>
      <c r="H38" s="38" t="s">
        <v>111</v>
      </c>
      <c r="I38" s="16">
        <v>2</v>
      </c>
      <c r="J38" s="37">
        <v>25000</v>
      </c>
      <c r="K38" s="39">
        <v>42156</v>
      </c>
      <c r="L38" s="17" t="s">
        <v>25</v>
      </c>
      <c r="M38" s="16" t="s">
        <v>112</v>
      </c>
      <c r="N38" s="17" t="s">
        <v>29</v>
      </c>
      <c r="O38" s="38" t="s">
        <v>2</v>
      </c>
      <c r="P38" s="38"/>
    </row>
    <row r="39" spans="2:16" ht="75" x14ac:dyDescent="0.25">
      <c r="B39" s="38">
        <f t="shared" si="3"/>
        <v>24</v>
      </c>
      <c r="C39" s="34">
        <f t="shared" si="2"/>
        <v>6</v>
      </c>
      <c r="D39" s="35" t="s">
        <v>113</v>
      </c>
      <c r="E39" s="14" t="s">
        <v>11</v>
      </c>
      <c r="F39" s="14" t="s">
        <v>5</v>
      </c>
      <c r="G39" s="35" t="s">
        <v>114</v>
      </c>
      <c r="H39" s="38" t="s">
        <v>115</v>
      </c>
      <c r="I39" s="16">
        <v>1</v>
      </c>
      <c r="J39" s="37">
        <v>15000</v>
      </c>
      <c r="K39" s="39">
        <v>42200</v>
      </c>
      <c r="L39" s="33" t="s">
        <v>101</v>
      </c>
      <c r="M39" s="35" t="s">
        <v>102</v>
      </c>
      <c r="N39" s="33" t="s">
        <v>27</v>
      </c>
      <c r="O39" s="38" t="s">
        <v>15</v>
      </c>
      <c r="P39" s="38"/>
    </row>
    <row r="40" spans="2:16" x14ac:dyDescent="0.25">
      <c r="C40" s="2"/>
      <c r="G40" s="3"/>
    </row>
    <row r="41" spans="2:16" x14ac:dyDescent="0.25">
      <c r="C41" s="2"/>
      <c r="G41" s="3"/>
    </row>
    <row r="42" spans="2:16" x14ac:dyDescent="0.25">
      <c r="G42" s="3"/>
    </row>
    <row r="43" spans="2:16" x14ac:dyDescent="0.25">
      <c r="G43" s="3"/>
    </row>
  </sheetData>
  <phoneticPr fontId="1" type="noConversion"/>
  <conditionalFormatting sqref="O16:O33">
    <cfRule type="cellIs" dxfId="17" priority="28" stopIfTrue="1" operator="equal">
      <formula>"Ok"</formula>
    </cfRule>
    <cfRule type="cellIs" dxfId="16" priority="29" stopIfTrue="1" operator="equal">
      <formula>"Pendente"</formula>
    </cfRule>
    <cfRule type="cellIs" dxfId="15" priority="30" stopIfTrue="1" operator="equal">
      <formula>"Em andamento"</formula>
    </cfRule>
  </conditionalFormatting>
  <conditionalFormatting sqref="C16:C33">
    <cfRule type="cellIs" dxfId="14" priority="22" stopIfTrue="1" operator="greaterThanOrEqual">
      <formula>15</formula>
    </cfRule>
    <cfRule type="cellIs" dxfId="13" priority="23" stopIfTrue="1" operator="lessThan">
      <formula>6</formula>
    </cfRule>
    <cfRule type="cellIs" dxfId="12" priority="24" stopIfTrue="1" operator="lessThan">
      <formula>15</formula>
    </cfRule>
  </conditionalFormatting>
  <conditionalFormatting sqref="K16 L16:L33 N16:N33">
    <cfRule type="expression" dxfId="11" priority="49" stopIfTrue="1">
      <formula>$O16=#REF!</formula>
    </cfRule>
    <cfRule type="cellIs" dxfId="10" priority="50" stopIfTrue="1" operator="greaterThan">
      <formula>#REF!</formula>
    </cfRule>
    <cfRule type="cellIs" dxfId="9" priority="51" stopIfTrue="1" operator="lessThan">
      <formula>#REF!</formula>
    </cfRule>
  </conditionalFormatting>
  <conditionalFormatting sqref="O34:O39">
    <cfRule type="cellIs" dxfId="8" priority="4" stopIfTrue="1" operator="equal">
      <formula>"Ok"</formula>
    </cfRule>
    <cfRule type="cellIs" dxfId="7" priority="5" stopIfTrue="1" operator="equal">
      <formula>"Pendente"</formula>
    </cfRule>
    <cfRule type="cellIs" dxfId="6" priority="6" stopIfTrue="1" operator="equal">
      <formula>"Em andamento"</formula>
    </cfRule>
  </conditionalFormatting>
  <conditionalFormatting sqref="C34:C39">
    <cfRule type="cellIs" dxfId="5" priority="1" stopIfTrue="1" operator="greaterThanOrEqual">
      <formula>15</formula>
    </cfRule>
    <cfRule type="cellIs" dxfId="4" priority="2" stopIfTrue="1" operator="lessThan">
      <formula>6</formula>
    </cfRule>
    <cfRule type="cellIs" dxfId="3" priority="3" stopIfTrue="1" operator="lessThan">
      <formula>15</formula>
    </cfRule>
  </conditionalFormatting>
  <conditionalFormatting sqref="K34 L34:L39 N34:N39">
    <cfRule type="expression" dxfId="2" priority="7" stopIfTrue="1">
      <formula>$O34=#REF!</formula>
    </cfRule>
    <cfRule type="cellIs" dxfId="1" priority="8" stopIfTrue="1" operator="greaterThan">
      <formula>#REF!</formula>
    </cfRule>
    <cfRule type="cellIs" dxfId="0" priority="9" stopIfTrue="1" operator="lessThan">
      <formula>#REF!</formula>
    </cfRule>
  </conditionalFormatting>
  <dataValidations count="5">
    <dataValidation type="list" showInputMessage="1" showErrorMessage="1" sqref="E16:E39">
      <formula1>Urgencia</formula1>
    </dataValidation>
    <dataValidation type="list" showInputMessage="1" showErrorMessage="1" sqref="F16:F39">
      <formula1>Impacto</formula1>
    </dataValidation>
    <dataValidation type="list" allowBlank="1" showInputMessage="1" showErrorMessage="1" sqref="L16:L39">
      <formula1>DocAquisicao</formula1>
    </dataValidation>
    <dataValidation type="list" allowBlank="1" showInputMessage="1" showErrorMessage="1" sqref="N16:N39">
      <formula1>TipoContrato</formula1>
    </dataValidation>
    <dataValidation type="list" showInputMessage="1" showErrorMessage="1" sqref="O16:O39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topLeftCell="D1" workbookViewId="0">
      <selection activeCell="K6" sqref="K6"/>
    </sheetView>
  </sheetViews>
  <sheetFormatPr defaultRowHeight="15" x14ac:dyDescent="0.25"/>
  <cols>
    <col min="1" max="1" width="3.140625" style="2" customWidth="1"/>
    <col min="2" max="2" width="9.140625" style="7"/>
    <col min="3" max="3" width="27.7109375" style="7" customWidth="1"/>
    <col min="4" max="4" width="13.5703125" style="7" customWidth="1"/>
    <col min="5" max="5" width="20.5703125" style="7" customWidth="1"/>
    <col min="6" max="6" width="15.28515625" style="7" customWidth="1"/>
    <col min="7" max="7" width="15.42578125" style="7" customWidth="1"/>
    <col min="8" max="8" width="16.85546875" style="7" customWidth="1"/>
    <col min="9" max="10" width="24.5703125" style="7" customWidth="1"/>
    <col min="11" max="11" width="37.85546875" style="7" customWidth="1"/>
    <col min="12" max="12" width="17.28515625" style="7" customWidth="1"/>
    <col min="13" max="16384" width="9.140625" style="2"/>
  </cols>
  <sheetData>
    <row r="2" spans="2:12" s="7" customFormat="1" x14ac:dyDescent="0.2">
      <c r="B2" s="8" t="s">
        <v>37</v>
      </c>
      <c r="C2" s="8" t="s">
        <v>44</v>
      </c>
      <c r="D2" s="8" t="s">
        <v>38</v>
      </c>
      <c r="E2" s="8" t="s">
        <v>42</v>
      </c>
      <c r="F2" s="8" t="s">
        <v>16</v>
      </c>
      <c r="G2" s="8" t="s">
        <v>1</v>
      </c>
      <c r="H2" s="8" t="s">
        <v>23</v>
      </c>
      <c r="I2" s="8" t="s">
        <v>52</v>
      </c>
      <c r="J2" s="8" t="s">
        <v>48</v>
      </c>
      <c r="K2" s="8" t="s">
        <v>22</v>
      </c>
      <c r="L2" s="8" t="s">
        <v>0</v>
      </c>
    </row>
    <row r="3" spans="2:12" s="7" customFormat="1" ht="75" x14ac:dyDescent="0.2">
      <c r="B3" s="4" t="s">
        <v>39</v>
      </c>
      <c r="C3" s="5" t="s">
        <v>45</v>
      </c>
      <c r="D3" s="6" t="s">
        <v>17</v>
      </c>
      <c r="E3" s="6" t="s">
        <v>43</v>
      </c>
      <c r="F3" s="6" t="s">
        <v>40</v>
      </c>
      <c r="G3" s="6" t="s">
        <v>41</v>
      </c>
      <c r="H3" s="6" t="s">
        <v>47</v>
      </c>
      <c r="I3" s="6" t="s">
        <v>46</v>
      </c>
      <c r="J3" s="6" t="s">
        <v>49</v>
      </c>
      <c r="K3" s="6"/>
      <c r="L3" s="6"/>
    </row>
    <row r="4" spans="2:12" x14ac:dyDescent="0.25">
      <c r="B4" s="4" t="s">
        <v>36</v>
      </c>
      <c r="C4" s="4"/>
      <c r="D4" s="4"/>
      <c r="E4" s="4"/>
      <c r="F4" s="4" t="s">
        <v>9</v>
      </c>
      <c r="G4" s="4" t="s">
        <v>4</v>
      </c>
      <c r="H4" s="4" t="s">
        <v>24</v>
      </c>
      <c r="I4" s="4"/>
      <c r="J4" s="40" t="s">
        <v>50</v>
      </c>
      <c r="K4" s="18" t="s">
        <v>27</v>
      </c>
      <c r="L4" s="19" t="s">
        <v>14</v>
      </c>
    </row>
    <row r="5" spans="2:12" x14ac:dyDescent="0.25">
      <c r="B5" s="20"/>
      <c r="C5" s="20"/>
      <c r="D5" s="20"/>
      <c r="E5" s="20"/>
      <c r="F5" s="20" t="s">
        <v>10</v>
      </c>
      <c r="G5" s="20" t="s">
        <v>5</v>
      </c>
      <c r="H5" s="20" t="s">
        <v>25</v>
      </c>
      <c r="I5" s="20"/>
      <c r="J5" s="41"/>
      <c r="K5" s="21" t="s">
        <v>28</v>
      </c>
      <c r="L5" s="20" t="s">
        <v>2</v>
      </c>
    </row>
    <row r="6" spans="2:12" x14ac:dyDescent="0.25">
      <c r="B6" s="20"/>
      <c r="C6" s="20"/>
      <c r="D6" s="20"/>
      <c r="E6" s="20"/>
      <c r="F6" s="20" t="s">
        <v>11</v>
      </c>
      <c r="G6" s="20" t="s">
        <v>6</v>
      </c>
      <c r="H6" s="20" t="s">
        <v>26</v>
      </c>
      <c r="I6" s="20"/>
      <c r="J6" s="41"/>
      <c r="K6" s="21" t="s">
        <v>29</v>
      </c>
      <c r="L6" s="20" t="s">
        <v>15</v>
      </c>
    </row>
    <row r="7" spans="2:12" x14ac:dyDescent="0.25">
      <c r="B7" s="20"/>
      <c r="C7" s="20"/>
      <c r="D7" s="20"/>
      <c r="E7" s="20"/>
      <c r="F7" s="20" t="s">
        <v>12</v>
      </c>
      <c r="G7" s="20" t="s">
        <v>7</v>
      </c>
      <c r="H7" s="20" t="s">
        <v>51</v>
      </c>
      <c r="I7" s="20"/>
      <c r="J7" s="41"/>
      <c r="K7" s="21" t="s">
        <v>30</v>
      </c>
      <c r="L7" s="20"/>
    </row>
    <row r="8" spans="2:12" x14ac:dyDescent="0.25">
      <c r="B8" s="20"/>
      <c r="C8" s="20"/>
      <c r="D8" s="20"/>
      <c r="E8" s="20"/>
      <c r="F8" s="20" t="s">
        <v>13</v>
      </c>
      <c r="G8" s="20" t="s">
        <v>8</v>
      </c>
      <c r="H8" s="20"/>
      <c r="I8" s="20"/>
      <c r="J8" s="41"/>
      <c r="K8" s="21" t="s">
        <v>31</v>
      </c>
      <c r="L8" s="20"/>
    </row>
    <row r="9" spans="2:12" x14ac:dyDescent="0.25">
      <c r="B9" s="20"/>
      <c r="C9" s="20"/>
      <c r="D9" s="20"/>
      <c r="E9" s="20"/>
      <c r="F9" s="20"/>
      <c r="G9" s="20"/>
      <c r="H9" s="20"/>
      <c r="I9" s="20"/>
      <c r="J9" s="41"/>
      <c r="K9" s="21" t="s">
        <v>32</v>
      </c>
      <c r="L9" s="20"/>
    </row>
    <row r="10" spans="2:12" x14ac:dyDescent="0.25">
      <c r="B10" s="20"/>
      <c r="C10" s="20"/>
      <c r="D10" s="20"/>
      <c r="E10" s="20"/>
      <c r="F10" s="20"/>
      <c r="G10" s="20"/>
      <c r="H10" s="20"/>
      <c r="I10" s="20"/>
      <c r="J10" s="41"/>
      <c r="K10" s="21" t="s">
        <v>33</v>
      </c>
      <c r="L10" s="20"/>
    </row>
    <row r="11" spans="2:12" x14ac:dyDescent="0.25">
      <c r="B11" s="20"/>
      <c r="C11" s="20"/>
      <c r="D11" s="20"/>
      <c r="E11" s="20"/>
      <c r="F11" s="20"/>
      <c r="G11" s="20"/>
      <c r="H11" s="20"/>
      <c r="I11" s="20"/>
      <c r="J11" s="41"/>
      <c r="K11" s="21" t="s">
        <v>34</v>
      </c>
      <c r="L11" s="20"/>
    </row>
    <row r="12" spans="2:12" x14ac:dyDescent="0.25">
      <c r="B12" s="22"/>
      <c r="C12" s="22"/>
      <c r="D12" s="22"/>
      <c r="E12" s="22"/>
      <c r="F12" s="22"/>
      <c r="G12" s="22"/>
      <c r="H12" s="22"/>
      <c r="I12" s="22"/>
      <c r="J12" s="42"/>
      <c r="K12" s="23" t="s">
        <v>35</v>
      </c>
      <c r="L12" s="22"/>
    </row>
  </sheetData>
  <mergeCells count="1">
    <mergeCell ref="J4:J12"/>
  </mergeCell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Aquisicoes</vt:lpstr>
      <vt:lpstr>Legenda</vt:lpstr>
      <vt:lpstr>DocAquisicao</vt:lpstr>
      <vt:lpstr>Impacto</vt:lpstr>
      <vt:lpstr>Status</vt:lpstr>
      <vt:lpstr>TipoContrato</vt:lpstr>
      <vt:lpstr>Urgencia</vt:lpstr>
    </vt:vector>
  </TitlesOfParts>
  <Company>PMO Escritório de Projetos</Company>
  <LinksUpToDate>false</LinksUpToDate>
  <SharedDoc>false</SharedDoc>
  <HyperlinkBase>http://escritoriodeprojetos.com.br/SharedFiles/Download.aspx?pageid=18&amp;mid=24&amp;fileid=75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Decisoes de Comprar</dc:title>
  <dc:subject>Template de Decisoes de Comprar</dc:subject>
  <dc:creator>eduardo@escritoriodeprojetos.com.br</dc:creator>
  <cp:lastModifiedBy>Carla Binda</cp:lastModifiedBy>
  <cp:lastPrinted>2014-11-28T19:36:12Z</cp:lastPrinted>
  <dcterms:created xsi:type="dcterms:W3CDTF">2006-01-18T20:16:06Z</dcterms:created>
  <dcterms:modified xsi:type="dcterms:W3CDTF">2015-05-09T14:49:14Z</dcterms:modified>
  <cp:category>Gerenciamento de Projetos, Aquisições, Template</cp:category>
</cp:coreProperties>
</file>