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25" windowWidth="11460" windowHeight="3540" activeTab="2"/>
  </bookViews>
  <sheets>
    <sheet name="Iteration 1" sheetId="1" r:id="rId1"/>
    <sheet name="Iteration 2" sheetId="2" r:id="rId2"/>
    <sheet name="Summary and Graphs" sheetId="3" r:id="rId3"/>
  </sheets>
  <calcPr calcId="145621"/>
</workbook>
</file>

<file path=xl/calcChain.xml><?xml version="1.0" encoding="utf-8"?>
<calcChain xmlns="http://schemas.openxmlformats.org/spreadsheetml/2006/main">
  <c r="H15" i="3" l="1"/>
  <c r="H16" i="3"/>
  <c r="H17" i="3"/>
  <c r="H14" i="3"/>
  <c r="G15" i="3" l="1"/>
  <c r="G16" i="3"/>
  <c r="G17" i="3"/>
  <c r="G14" i="3"/>
  <c r="C54" i="2" l="1"/>
  <c r="D54" i="2"/>
  <c r="E54" i="2"/>
  <c r="B54" i="2"/>
  <c r="C45" i="2"/>
  <c r="D45" i="2"/>
  <c r="E45" i="2"/>
  <c r="F45" i="2"/>
  <c r="B45" i="2"/>
  <c r="C36" i="2"/>
  <c r="D36" i="2"/>
  <c r="E36" i="2"/>
  <c r="F36" i="2"/>
  <c r="B36" i="2"/>
  <c r="C27" i="2"/>
  <c r="D27" i="2"/>
  <c r="E27" i="2"/>
  <c r="F27" i="2"/>
  <c r="B27" i="2"/>
  <c r="C18" i="2"/>
  <c r="D18" i="2"/>
  <c r="E18" i="2"/>
  <c r="F18" i="2"/>
  <c r="B18" i="2"/>
  <c r="D9" i="2"/>
  <c r="E9" i="2"/>
  <c r="F9" i="2"/>
  <c r="G9" i="2"/>
  <c r="C9" i="2"/>
  <c r="E90" i="1"/>
  <c r="C90" i="1"/>
  <c r="D90" i="1"/>
  <c r="B90" i="1"/>
  <c r="G15" i="1"/>
  <c r="F15" i="1"/>
  <c r="E15" i="1"/>
  <c r="D15" i="1"/>
  <c r="C15" i="1"/>
  <c r="F75" i="1"/>
  <c r="E75" i="1"/>
  <c r="D75" i="1"/>
  <c r="C75" i="1"/>
  <c r="B75" i="1"/>
  <c r="F60" i="1"/>
  <c r="E60" i="1"/>
  <c r="D60" i="1"/>
  <c r="C60" i="1"/>
  <c r="B60" i="1"/>
  <c r="F45" i="1"/>
  <c r="E45" i="1"/>
  <c r="D45" i="1"/>
  <c r="C45" i="1"/>
  <c r="B45" i="1"/>
  <c r="C30" i="1"/>
  <c r="D30" i="1"/>
  <c r="E30" i="1"/>
  <c r="F30" i="1"/>
  <c r="B30" i="1"/>
  <c r="B2" i="3"/>
  <c r="C11" i="3" l="1"/>
  <c r="C37" i="3" s="1"/>
  <c r="D11" i="3"/>
  <c r="D37" i="3" s="1"/>
  <c r="E11" i="3"/>
  <c r="E37" i="3" s="1"/>
  <c r="F11" i="3"/>
  <c r="F37" i="3" s="1"/>
  <c r="B11" i="3"/>
  <c r="B37" i="3" s="1"/>
  <c r="C10" i="3"/>
  <c r="C32" i="3" s="1"/>
  <c r="D10" i="3"/>
  <c r="D32" i="3" s="1"/>
  <c r="E10" i="3"/>
  <c r="E32" i="3" s="1"/>
  <c r="F10" i="3"/>
  <c r="F32" i="3" s="1"/>
  <c r="B10" i="3"/>
  <c r="B32" i="3" s="1"/>
  <c r="C9" i="3"/>
  <c r="D9" i="3"/>
  <c r="E9" i="3"/>
  <c r="F9" i="3"/>
  <c r="B9" i="3"/>
  <c r="C8" i="3"/>
  <c r="C22" i="3" s="1"/>
  <c r="D8" i="3"/>
  <c r="D22" i="3" s="1"/>
  <c r="E8" i="3"/>
  <c r="E22" i="3" s="1"/>
  <c r="F8" i="3"/>
  <c r="F22" i="3" s="1"/>
  <c r="B8" i="3"/>
  <c r="B22" i="3" s="1"/>
  <c r="C5" i="3"/>
  <c r="C36" i="3" s="1"/>
  <c r="C38" i="3" s="1"/>
  <c r="D5" i="3"/>
  <c r="D36" i="3" s="1"/>
  <c r="E5" i="3"/>
  <c r="E36" i="3" s="1"/>
  <c r="E38" i="3" s="1"/>
  <c r="F5" i="3"/>
  <c r="F36" i="3" s="1"/>
  <c r="F38" i="3" s="1"/>
  <c r="B5" i="3"/>
  <c r="C4" i="3"/>
  <c r="C31" i="3" s="1"/>
  <c r="C33" i="3" s="1"/>
  <c r="D4" i="3"/>
  <c r="D31" i="3" s="1"/>
  <c r="D33" i="3" s="1"/>
  <c r="E4" i="3"/>
  <c r="E31" i="3" s="1"/>
  <c r="E33" i="3" s="1"/>
  <c r="F4" i="3"/>
  <c r="F31" i="3" s="1"/>
  <c r="B4" i="3"/>
  <c r="B31" i="3" s="1"/>
  <c r="B33" i="3" s="1"/>
  <c r="C3" i="3"/>
  <c r="C26" i="3" s="1"/>
  <c r="D3" i="3"/>
  <c r="D26" i="3" s="1"/>
  <c r="E3" i="3"/>
  <c r="E26" i="3" s="1"/>
  <c r="F3" i="3"/>
  <c r="F26" i="3" s="1"/>
  <c r="B3" i="3"/>
  <c r="B26" i="3" s="1"/>
  <c r="C2" i="3"/>
  <c r="C21" i="3" s="1"/>
  <c r="C23" i="3" s="1"/>
  <c r="D2" i="3"/>
  <c r="D21" i="3" s="1"/>
  <c r="E2" i="3"/>
  <c r="E21" i="3" s="1"/>
  <c r="F2" i="3"/>
  <c r="F21" i="3" s="1"/>
  <c r="F23" i="3" s="1"/>
  <c r="B21" i="3"/>
  <c r="B23" i="3" s="1"/>
  <c r="E23" i="3" l="1"/>
  <c r="D38" i="3"/>
  <c r="D23" i="3"/>
  <c r="F33" i="3"/>
  <c r="B36" i="3"/>
  <c r="B38" i="3" s="1"/>
  <c r="B17" i="3"/>
  <c r="E17" i="3"/>
  <c r="C17" i="3"/>
  <c r="D14" i="3"/>
  <c r="D17" i="3"/>
  <c r="E16" i="3"/>
  <c r="F15" i="3"/>
  <c r="F27" i="3" s="1"/>
  <c r="F28" i="3" s="1"/>
  <c r="B15" i="3"/>
  <c r="B27" i="3" s="1"/>
  <c r="B28" i="3" s="1"/>
  <c r="B14" i="3"/>
  <c r="C14" i="3"/>
  <c r="D16" i="3"/>
  <c r="E15" i="3"/>
  <c r="E27" i="3" s="1"/>
  <c r="E28" i="3" s="1"/>
  <c r="F14" i="3"/>
  <c r="F17" i="3"/>
  <c r="C16" i="3"/>
  <c r="D15" i="3"/>
  <c r="D27" i="3" s="1"/>
  <c r="D28" i="3" s="1"/>
  <c r="E14" i="3"/>
  <c r="F16" i="3"/>
  <c r="B16" i="3"/>
  <c r="C15" i="3"/>
  <c r="C27" i="3" s="1"/>
  <c r="C28" i="3" s="1"/>
  <c r="C53" i="2"/>
  <c r="D53" i="2"/>
  <c r="E53" i="2"/>
  <c r="B53" i="2"/>
  <c r="C44" i="2"/>
  <c r="D44" i="2"/>
  <c r="E44" i="2"/>
  <c r="F44" i="2"/>
  <c r="B44" i="2"/>
  <c r="C35" i="2"/>
  <c r="D35" i="2"/>
  <c r="E35" i="2"/>
  <c r="F35" i="2"/>
  <c r="B35" i="2"/>
  <c r="C26" i="2"/>
  <c r="D26" i="2"/>
  <c r="E26" i="2"/>
  <c r="F26" i="2"/>
  <c r="B26" i="2"/>
  <c r="C17" i="2"/>
  <c r="D17" i="2"/>
  <c r="E17" i="2"/>
  <c r="F17" i="2"/>
  <c r="B17" i="2"/>
  <c r="D8" i="2"/>
  <c r="E8" i="2"/>
  <c r="F8" i="2"/>
  <c r="G8" i="2"/>
  <c r="C8" i="2"/>
  <c r="B29" i="1" l="1"/>
  <c r="C29" i="1"/>
  <c r="D29" i="1"/>
  <c r="E29" i="1"/>
  <c r="F29" i="1"/>
  <c r="B44" i="1"/>
  <c r="C44" i="1"/>
  <c r="D44" i="1"/>
  <c r="E44" i="1"/>
  <c r="F44" i="1"/>
  <c r="B59" i="1"/>
  <c r="C59" i="1"/>
  <c r="D59" i="1"/>
  <c r="E59" i="1"/>
  <c r="F59" i="1"/>
  <c r="B74" i="1"/>
  <c r="C74" i="1"/>
  <c r="D74" i="1"/>
  <c r="E74" i="1"/>
  <c r="F74" i="1"/>
  <c r="B89" i="1"/>
  <c r="C89" i="1"/>
  <c r="D89" i="1"/>
  <c r="E89" i="1"/>
  <c r="D14" i="1"/>
  <c r="E14" i="1"/>
  <c r="F14" i="1"/>
  <c r="G14" i="1"/>
  <c r="C14" i="1"/>
</calcChain>
</file>

<file path=xl/sharedStrings.xml><?xml version="1.0" encoding="utf-8"?>
<sst xmlns="http://schemas.openxmlformats.org/spreadsheetml/2006/main" count="365" uniqueCount="84">
  <si>
    <t>Timestamp</t>
  </si>
  <si>
    <t>This platform will be useful to first year CS students</t>
  </si>
  <si>
    <t>This platform is easy to start working with upon first use</t>
  </si>
  <si>
    <t>This platform is an appropriate tool to help students complete lab exercises</t>
  </si>
  <si>
    <t>This platform should be used in conjunction with the current curriculum</t>
  </si>
  <si>
    <t>Overall this platform was easy to use and interact with.</t>
  </si>
  <si>
    <t xml:space="preserve">Do you have any ideas on how we can improve this platform e.g. additional features, content, improved interface etc.? </t>
  </si>
  <si>
    <t>This feature will engage students in the programming problem presented to them</t>
  </si>
  <si>
    <t>This feature will help beginner programmers detect syntactic errors in their work</t>
  </si>
  <si>
    <t>This feature will help beginner programmers detect logical errors in their work</t>
  </si>
  <si>
    <t>This feature will allow students to work independently at their own pace</t>
  </si>
  <si>
    <t>This feature should be included in future e-learning platforms</t>
  </si>
  <si>
    <t>This feature needs improvement</t>
  </si>
  <si>
    <t>What improvements would you make to the interactive code feature?</t>
  </si>
  <si>
    <t>What improvements would you make to the visual debugger feature?</t>
  </si>
  <si>
    <t>What improvements would you make to the automated marker feature?</t>
  </si>
  <si>
    <t>What improvements would you make to the interactive chat feature?</t>
  </si>
  <si>
    <t>Please rank the following features in order of importance to the learning process from 1 (most important) to 4 (least important) [Interactive Code]</t>
  </si>
  <si>
    <t>Please rank the following features in order of importance to the learning process from 1 (most important) to 4 (least important) [Visual Debugger]</t>
  </si>
  <si>
    <t>Please rank the following features in order of importance to the learning process from 1 (most important) to 4 (least important) [Automated Marker]</t>
  </si>
  <si>
    <t>Please rank the following features in order of importance to the learning process from 1 (most important) to 4 (least important) [Interactive Chat]</t>
  </si>
  <si>
    <t xml:space="preserve">Left hand sidebar should collapse. </t>
  </si>
  <si>
    <t>hons1@pytut.com</t>
  </si>
  <si>
    <t>No</t>
  </si>
  <si>
    <t>Yes</t>
  </si>
  <si>
    <t>I think a beginner student would be very confused as to what is happening.</t>
  </si>
  <si>
    <t>Could add functionality to suggest hints when stuck, maybe explanation for code on hover over for functions</t>
  </si>
  <si>
    <t>hons2@pytut.com</t>
  </si>
  <si>
    <t xml:space="preserve">Sets of questions which teach the student different ways of using a certain function/method. e.g. set of question on for loops specifically, each question increasing with difficulty etc. </t>
  </si>
  <si>
    <t>hons4@pytut.com</t>
  </si>
  <si>
    <t>Highlighting of syntax errors in the code</t>
  </si>
  <si>
    <t>There was a bug where if the user did not enter input for a test run the code would not run again and the user would need to relog. A way to save code and/or load code from a file would be useful. (obviously copy paste works but an integrated tool would be nice). For some reason asks for input, that is not used, when entering debug mode.</t>
  </si>
  <si>
    <t>hons5@pytut.com</t>
  </si>
  <si>
    <t>Fix bug with regards to no input, add ability to save/load code from a file.</t>
  </si>
  <si>
    <t>When entering the debugger was asked for input twice. Debugger seems to use a different version of python, was getting different output from debugger and run code feature when doing string formatting.</t>
  </si>
  <si>
    <t>Badges! Save work when logging out. Better looking buttons. Better page title</t>
  </si>
  <si>
    <t xml:space="preserve"> hons3@pytut.com</t>
  </si>
  <si>
    <t>link to python tutorial could be useful</t>
  </si>
  <si>
    <t>hons7@pytut.com</t>
  </si>
  <si>
    <t xml:space="preserve">maybe print the instructions vertically so you dont have to scroll sideways </t>
  </si>
  <si>
    <t>hons6@pytut.com</t>
  </si>
  <si>
    <t>Implementation of all supported Python features would be useful. For instance, I was unable to use 'eval' and print with options like 'sep'</t>
  </si>
  <si>
    <t>mst2@pytut.com</t>
  </si>
  <si>
    <t>* Implementation of all Python features.
* Scaffolded programs, seeing as this is meant for beginners
* Syntax highlighting for portion of the program with compilation errors</t>
  </si>
  <si>
    <t>* More helpful hits regarding what portions of the program are problematic</t>
  </si>
  <si>
    <t>* Perhaps provide hints to students on what changes to make to code if problematic</t>
  </si>
  <si>
    <t>* I was unable to explore feature. My status seemed to suggest that I was offline</t>
  </si>
  <si>
    <t>Run code is producing an alert I think. Which won't show if alerts are disabled in chrome. It would be better to have inputs like in the debug section.</t>
  </si>
  <si>
    <t>hons8@pytut.com</t>
  </si>
  <si>
    <t xml:space="preserve">Syntax error highlighting is not shown when doing actual coding in the main window. It would be a nice feature to have, but I guess complex.
Maybe showing function docs, like what the function does. </t>
  </si>
  <si>
    <t>Its mostly fine.</t>
  </si>
  <si>
    <t>Debugging messages ought to be more informative/helpful. Simply stating the erroneous code-line is not enough; eg most feedback is simply like  'SyntaxError: bad input on line 14'. The automarker also needs to be more informative if the code does not produce the correct result, eg could the automarker suggest the code section that may need to be fixed to obtain correct results? Students would want some pointers...</t>
  </si>
  <si>
    <t xml:space="preserve">mst1@pytut.com </t>
  </si>
  <si>
    <t>the error messages are not helpful; it would be helpful to be more specific on what could be wrong and to offer syntactic corrections/suggestions</t>
  </si>
  <si>
    <t xml:space="preserve">why does the debugger fail if there is a syntactic error in the code? Shouldn't the debugger run up to the point error and offer suggestions? </t>
  </si>
  <si>
    <t>more helpful messages are required when the submitted code produces wrong answer... eg it maybe help to point student to code section that may need correcting</t>
  </si>
  <si>
    <t>Interactive Code</t>
  </si>
  <si>
    <t>Visual Debugger</t>
  </si>
  <si>
    <t>Automated Marker</t>
  </si>
  <si>
    <t>General Interface</t>
  </si>
  <si>
    <t>Interactive Chat</t>
  </si>
  <si>
    <t>Rankings</t>
  </si>
  <si>
    <t>Average</t>
  </si>
  <si>
    <t>Iteration 1 - Expert Testing</t>
  </si>
  <si>
    <t>I didn't notice the code input block on my first login, so I was wondering why raw_input was failing.</t>
  </si>
  <si>
    <t>More consistent with actual exercise.</t>
  </si>
  <si>
    <t>Maybe add some colours to submit,grade debug buttons</t>
  </si>
  <si>
    <t>maybe make the buttons more obvious to find
give examples of some python code that would be used to solve the current problem -&gt; like a basic for loop or if statement</t>
  </si>
  <si>
    <t>my code would run normally but if i tried to debug it there would be a syntax error with a strange message
for the second question on the raw_input line</t>
  </si>
  <si>
    <t>would be nice to have more helpful syntax error messages as opposed to "SyntaxError: bad input on line 3". How is this more helpful than a regular IDE? Also, couldn't run the debugger on Q2 (despite running code, which should not be a pre-requisite anyway). "Cannot debug with syntax errors: 
ExternalError: TypeError: Cannot read property 'v' of undefined on line 1"</t>
  </si>
  <si>
    <t>mst1@pytut.com</t>
  </si>
  <si>
    <t>more helpful syntax error messages</t>
  </si>
  <si>
    <t>Why should be debugger not work if there is a syntax error?</t>
  </si>
  <si>
    <t>Do you have any ideas on how we can improve this platform e.g. additional features, content, improved interface etc.?</t>
  </si>
  <si>
    <t xml:space="preserve">1 (most important) to 4 (least important) </t>
  </si>
  <si>
    <t>Iteration 2 - Expert Testing</t>
  </si>
  <si>
    <t>Interactive Feedback</t>
  </si>
  <si>
    <t>Iteration 1</t>
  </si>
  <si>
    <t>Iteration 2</t>
  </si>
  <si>
    <t>Change</t>
  </si>
  <si>
    <t>Standard Deviation</t>
  </si>
  <si>
    <t>User</t>
  </si>
  <si>
    <t>Average of 2 iterations</t>
  </si>
  <si>
    <t>Change across iterations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</si>
</sst>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5" formatCode="0.0"/>
  </numFmts>
  <fonts count="5" x14ac:knownFonts="1">
    <font>
      <sz val="10"/>
      <color rgb="FF000000"/>
      <name val="Arial"/>
    </font>
    <font>
      <sz val="10"/>
      <name val="Arial"/>
    </font>
    <font>
      <b/>
      <sz val="10"/>
      <color rgb="FF000000"/>
      <name val="Arial"/>
      <family val="2"/>
    </font>
    <font>
      <sz val="10"/>
      <color rgb="FF000000"/>
      <name val="Arial"/>
      <family val="2"/>
    </font>
    <font>
      <b/>
      <sz val="16"/>
      <color rgb="FF000000"/>
      <name val="Arial"/>
      <family val="2"/>
    </font>
  </fonts>
  <fills count="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1">
    <xf numFmtId="0" fontId="0" fillId="0" borderId="0"/>
  </cellStyleXfs>
  <cellXfs count="45">
    <xf numFmtId="0" fontId="0" fillId="0" borderId="0" xfId="0" applyFont="1" applyAlignment="1"/>
    <xf numFmtId="0" fontId="0" fillId="0" borderId="0" xfId="0" applyFont="1" applyAlignment="1">
      <alignment wrapText="1"/>
    </xf>
    <xf numFmtId="0" fontId="0"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0"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3" fillId="2" borderId="1" xfId="0" applyFont="1" applyFill="1" applyBorder="1" applyAlignment="1">
      <alignment horizontal="center" vertical="center"/>
    </xf>
    <xf numFmtId="0" fontId="0" fillId="2" borderId="1" xfId="0" applyFont="1" applyFill="1" applyBorder="1" applyAlignment="1">
      <alignment horizontal="center" vertical="center"/>
    </xf>
    <xf numFmtId="0" fontId="3" fillId="0" borderId="1" xfId="0" applyFont="1" applyBorder="1" applyAlignment="1">
      <alignment horizontal="center" vertical="center" wrapText="1"/>
    </xf>
    <xf numFmtId="0" fontId="0" fillId="2" borderId="1" xfId="0" applyFont="1" applyFill="1" applyBorder="1" applyAlignment="1"/>
    <xf numFmtId="0" fontId="0" fillId="0" borderId="1" xfId="0" applyFont="1" applyBorder="1" applyAlignment="1"/>
    <xf numFmtId="0" fontId="0" fillId="0" borderId="1" xfId="0" applyFont="1" applyFill="1" applyBorder="1" applyAlignment="1">
      <alignment horizontal="center" vertical="center"/>
    </xf>
    <xf numFmtId="0" fontId="0" fillId="0" borderId="0" xfId="0" applyFont="1" applyFill="1" applyBorder="1" applyAlignment="1">
      <alignment horizontal="center" vertical="center"/>
    </xf>
    <xf numFmtId="165" fontId="0" fillId="0" borderId="1" xfId="0" applyNumberFormat="1" applyFont="1" applyFill="1" applyBorder="1" applyAlignment="1">
      <alignment horizontal="center" vertical="center"/>
    </xf>
    <xf numFmtId="0" fontId="0" fillId="0" borderId="0" xfId="0" applyFont="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0" fontId="0" fillId="2" borderId="1" xfId="0" applyFont="1" applyFill="1" applyBorder="1" applyAlignment="1">
      <alignment horizontal="center" vertical="center" wrapText="1"/>
    </xf>
    <xf numFmtId="0" fontId="0" fillId="0" borderId="1" xfId="0" applyFont="1" applyBorder="1" applyAlignment="1">
      <alignment wrapText="1"/>
    </xf>
    <xf numFmtId="0" fontId="0" fillId="0" borderId="0" xfId="0" applyFont="1" applyBorder="1" applyAlignment="1"/>
    <xf numFmtId="0" fontId="0" fillId="0" borderId="5" xfId="0" applyFont="1" applyBorder="1" applyAlignment="1">
      <alignment wrapText="1"/>
    </xf>
    <xf numFmtId="0" fontId="0" fillId="0" borderId="0" xfId="0" applyFont="1" applyFill="1" applyBorder="1" applyAlignment="1"/>
    <xf numFmtId="0" fontId="1" fillId="0" borderId="1" xfId="0" applyFont="1" applyBorder="1" applyAlignment="1"/>
    <xf numFmtId="0" fontId="0" fillId="0" borderId="0" xfId="0" applyFont="1" applyAlignment="1">
      <alignment horizontal="center" vertical="center"/>
    </xf>
    <xf numFmtId="0" fontId="0" fillId="0" borderId="0" xfId="0" applyFont="1" applyAlignment="1">
      <alignment horizontal="center" vertical="center" wrapText="1"/>
    </xf>
    <xf numFmtId="22" fontId="3" fillId="0" borderId="1" xfId="0" applyNumberFormat="1" applyFont="1" applyBorder="1" applyAlignment="1">
      <alignment horizontal="center" vertical="center" wrapText="1"/>
    </xf>
    <xf numFmtId="0" fontId="3" fillId="0" borderId="1" xfId="0" applyFont="1" applyBorder="1" applyAlignment="1">
      <alignment horizontal="center" vertical="center"/>
    </xf>
    <xf numFmtId="0" fontId="3" fillId="2" borderId="1" xfId="0" applyFont="1" applyFill="1" applyBorder="1" applyAlignment="1">
      <alignment horizontal="center" vertical="center" wrapText="1"/>
    </xf>
    <xf numFmtId="165" fontId="0" fillId="0" borderId="0" xfId="0" applyNumberFormat="1" applyFont="1" applyAlignment="1"/>
    <xf numFmtId="0" fontId="4" fillId="4" borderId="0"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3" fillId="2" borderId="1" xfId="0" applyFont="1" applyFill="1" applyBorder="1" applyAlignment="1">
      <alignment horizontal="center" vertical="center"/>
    </xf>
    <xf numFmtId="0" fontId="0" fillId="2" borderId="1" xfId="0" applyFont="1" applyFill="1" applyBorder="1" applyAlignment="1">
      <alignment horizontal="center"/>
    </xf>
    <xf numFmtId="0" fontId="2" fillId="3" borderId="1" xfId="0" applyFont="1" applyFill="1" applyBorder="1" applyAlignment="1">
      <alignment horizontal="center" vertical="center"/>
    </xf>
    <xf numFmtId="0" fontId="0" fillId="0" borderId="0" xfId="0" applyFont="1" applyAlignment="1">
      <alignment horizont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4" borderId="1" xfId="0" applyFont="1" applyFill="1" applyBorder="1" applyAlignment="1">
      <alignment horizontal="center" vertical="center"/>
    </xf>
    <xf numFmtId="0" fontId="0" fillId="4" borderId="2" xfId="0" applyFont="1" applyFill="1" applyBorder="1" applyAlignment="1">
      <alignment horizontal="center"/>
    </xf>
    <xf numFmtId="0" fontId="0" fillId="4" borderId="3" xfId="0" applyFont="1" applyFill="1" applyBorder="1" applyAlignment="1">
      <alignment horizontal="center"/>
    </xf>
    <xf numFmtId="0" fontId="0" fillId="4" borderId="4"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This feature will engage students in the programming problem presented to them</a:t>
            </a:r>
          </a:p>
        </c:rich>
      </c:tx>
      <c:layout/>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Graphs'!$B$14:$B$17</c:f>
              <c:numCache>
                <c:formatCode>0.0</c:formatCode>
                <c:ptCount val="4"/>
                <c:pt idx="0">
                  <c:v>4.3499999999999996</c:v>
                </c:pt>
                <c:pt idx="1">
                  <c:v>4.125</c:v>
                </c:pt>
                <c:pt idx="2">
                  <c:v>4.5750000000000002</c:v>
                </c:pt>
                <c:pt idx="3">
                  <c:v>4.2750000000000004</c:v>
                </c:pt>
              </c:numCache>
            </c:numRef>
          </c:val>
        </c:ser>
        <c:dLbls>
          <c:showLegendKey val="0"/>
          <c:showVal val="0"/>
          <c:showCatName val="0"/>
          <c:showSerName val="0"/>
          <c:showPercent val="0"/>
          <c:showBubbleSize val="0"/>
        </c:dLbls>
        <c:gapWidth val="150"/>
        <c:axId val="131062784"/>
        <c:axId val="131064576"/>
      </c:barChart>
      <c:catAx>
        <c:axId val="131062784"/>
        <c:scaling>
          <c:orientation val="minMax"/>
        </c:scaling>
        <c:delete val="0"/>
        <c:axPos val="b"/>
        <c:majorTickMark val="out"/>
        <c:minorTickMark val="none"/>
        <c:tickLblPos val="nextTo"/>
        <c:crossAx val="131064576"/>
        <c:crosses val="autoZero"/>
        <c:auto val="1"/>
        <c:lblAlgn val="ctr"/>
        <c:lblOffset val="100"/>
        <c:noMultiLvlLbl val="0"/>
      </c:catAx>
      <c:valAx>
        <c:axId val="131064576"/>
        <c:scaling>
          <c:orientation val="minMax"/>
        </c:scaling>
        <c:delete val="0"/>
        <c:axPos val="l"/>
        <c:majorGridlines/>
        <c:numFmt formatCode="0.0" sourceLinked="1"/>
        <c:majorTickMark val="out"/>
        <c:minorTickMark val="none"/>
        <c:tickLblPos val="nextTo"/>
        <c:crossAx val="131062784"/>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This feature will help beginner programmers detect syntactic errors in their work</a:t>
            </a:r>
          </a:p>
        </c:rich>
      </c:tx>
      <c:layout/>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Graphs'!$C$14:$C$17</c:f>
              <c:numCache>
                <c:formatCode>0.0</c:formatCode>
                <c:ptCount val="4"/>
                <c:pt idx="0">
                  <c:v>4.0999999999999996</c:v>
                </c:pt>
                <c:pt idx="1">
                  <c:v>3.3250000000000002</c:v>
                </c:pt>
                <c:pt idx="2">
                  <c:v>3.3250000000000002</c:v>
                </c:pt>
                <c:pt idx="3">
                  <c:v>2.5499999999999998</c:v>
                </c:pt>
              </c:numCache>
            </c:numRef>
          </c:val>
        </c:ser>
        <c:dLbls>
          <c:showLegendKey val="0"/>
          <c:showVal val="0"/>
          <c:showCatName val="0"/>
          <c:showSerName val="0"/>
          <c:showPercent val="0"/>
          <c:showBubbleSize val="0"/>
        </c:dLbls>
        <c:gapWidth val="150"/>
        <c:axId val="183395840"/>
        <c:axId val="183397376"/>
      </c:barChart>
      <c:catAx>
        <c:axId val="183395840"/>
        <c:scaling>
          <c:orientation val="minMax"/>
        </c:scaling>
        <c:delete val="0"/>
        <c:axPos val="b"/>
        <c:majorTickMark val="out"/>
        <c:minorTickMark val="none"/>
        <c:tickLblPos val="nextTo"/>
        <c:crossAx val="183397376"/>
        <c:crosses val="autoZero"/>
        <c:auto val="1"/>
        <c:lblAlgn val="ctr"/>
        <c:lblOffset val="100"/>
        <c:noMultiLvlLbl val="0"/>
      </c:catAx>
      <c:valAx>
        <c:axId val="183397376"/>
        <c:scaling>
          <c:orientation val="minMax"/>
        </c:scaling>
        <c:delete val="0"/>
        <c:axPos val="l"/>
        <c:majorGridlines/>
        <c:numFmt formatCode="0.0" sourceLinked="1"/>
        <c:majorTickMark val="out"/>
        <c:minorTickMark val="none"/>
        <c:tickLblPos val="nextTo"/>
        <c:crossAx val="183395840"/>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This feature will help beginner programmers detect logical errors in their work</a:t>
            </a:r>
          </a:p>
        </c:rich>
      </c:tx>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Graphs'!$D$14:$D$17</c:f>
              <c:numCache>
                <c:formatCode>0.0</c:formatCode>
                <c:ptCount val="4"/>
                <c:pt idx="0">
                  <c:v>3.25</c:v>
                </c:pt>
                <c:pt idx="1">
                  <c:v>3.95</c:v>
                </c:pt>
                <c:pt idx="2">
                  <c:v>4.1749999999999998</c:v>
                </c:pt>
                <c:pt idx="3">
                  <c:v>2.8250000000000002</c:v>
                </c:pt>
              </c:numCache>
            </c:numRef>
          </c:val>
        </c:ser>
        <c:dLbls>
          <c:showLegendKey val="0"/>
          <c:showVal val="0"/>
          <c:showCatName val="0"/>
          <c:showSerName val="0"/>
          <c:showPercent val="0"/>
          <c:showBubbleSize val="0"/>
        </c:dLbls>
        <c:gapWidth val="150"/>
        <c:axId val="183427072"/>
        <c:axId val="183428608"/>
      </c:barChart>
      <c:catAx>
        <c:axId val="183427072"/>
        <c:scaling>
          <c:orientation val="minMax"/>
        </c:scaling>
        <c:delete val="0"/>
        <c:axPos val="b"/>
        <c:majorTickMark val="out"/>
        <c:minorTickMark val="none"/>
        <c:tickLblPos val="nextTo"/>
        <c:crossAx val="183428608"/>
        <c:crosses val="autoZero"/>
        <c:auto val="1"/>
        <c:lblAlgn val="ctr"/>
        <c:lblOffset val="100"/>
        <c:noMultiLvlLbl val="0"/>
      </c:catAx>
      <c:valAx>
        <c:axId val="183428608"/>
        <c:scaling>
          <c:orientation val="minMax"/>
        </c:scaling>
        <c:delete val="0"/>
        <c:axPos val="l"/>
        <c:majorGridlines/>
        <c:numFmt formatCode="0.0" sourceLinked="1"/>
        <c:majorTickMark val="out"/>
        <c:minorTickMark val="none"/>
        <c:tickLblPos val="nextTo"/>
        <c:crossAx val="183427072"/>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This feature will allow students to work independently at their own pace</a:t>
            </a:r>
          </a:p>
        </c:rich>
      </c:tx>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Graphs'!$E$14:$E$17</c:f>
              <c:numCache>
                <c:formatCode>0.0</c:formatCode>
                <c:ptCount val="4"/>
                <c:pt idx="0">
                  <c:v>3.9</c:v>
                </c:pt>
                <c:pt idx="1">
                  <c:v>3.9</c:v>
                </c:pt>
                <c:pt idx="2">
                  <c:v>4.5250000000000004</c:v>
                </c:pt>
                <c:pt idx="3">
                  <c:v>3.95</c:v>
                </c:pt>
              </c:numCache>
            </c:numRef>
          </c:val>
        </c:ser>
        <c:dLbls>
          <c:showLegendKey val="0"/>
          <c:showVal val="0"/>
          <c:showCatName val="0"/>
          <c:showSerName val="0"/>
          <c:showPercent val="0"/>
          <c:showBubbleSize val="0"/>
        </c:dLbls>
        <c:gapWidth val="150"/>
        <c:axId val="183259136"/>
        <c:axId val="183260672"/>
      </c:barChart>
      <c:catAx>
        <c:axId val="183259136"/>
        <c:scaling>
          <c:orientation val="minMax"/>
        </c:scaling>
        <c:delete val="0"/>
        <c:axPos val="b"/>
        <c:majorTickMark val="out"/>
        <c:minorTickMark val="none"/>
        <c:tickLblPos val="nextTo"/>
        <c:crossAx val="183260672"/>
        <c:crosses val="autoZero"/>
        <c:auto val="1"/>
        <c:lblAlgn val="ctr"/>
        <c:lblOffset val="100"/>
        <c:noMultiLvlLbl val="0"/>
      </c:catAx>
      <c:valAx>
        <c:axId val="183260672"/>
        <c:scaling>
          <c:orientation val="minMax"/>
        </c:scaling>
        <c:delete val="0"/>
        <c:axPos val="l"/>
        <c:majorGridlines/>
        <c:numFmt formatCode="0.0" sourceLinked="1"/>
        <c:majorTickMark val="out"/>
        <c:minorTickMark val="none"/>
        <c:tickLblPos val="nextTo"/>
        <c:crossAx val="183259136"/>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This feature should be included in future e-learning platforms</a:t>
            </a:r>
          </a:p>
        </c:rich>
      </c:tx>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Graphs'!$F$14:$F$17</c:f>
              <c:numCache>
                <c:formatCode>0.0</c:formatCode>
                <c:ptCount val="4"/>
                <c:pt idx="0">
                  <c:v>4.4249999999999998</c:v>
                </c:pt>
                <c:pt idx="1">
                  <c:v>4.05</c:v>
                </c:pt>
                <c:pt idx="2">
                  <c:v>4.7249999999999996</c:v>
                </c:pt>
                <c:pt idx="3">
                  <c:v>4.5999999999999996</c:v>
                </c:pt>
              </c:numCache>
            </c:numRef>
          </c:val>
        </c:ser>
        <c:dLbls>
          <c:showLegendKey val="0"/>
          <c:showVal val="0"/>
          <c:showCatName val="0"/>
          <c:showSerName val="0"/>
          <c:showPercent val="0"/>
          <c:showBubbleSize val="0"/>
        </c:dLbls>
        <c:gapWidth val="150"/>
        <c:axId val="183294208"/>
        <c:axId val="183300096"/>
      </c:barChart>
      <c:catAx>
        <c:axId val="183294208"/>
        <c:scaling>
          <c:orientation val="minMax"/>
        </c:scaling>
        <c:delete val="0"/>
        <c:axPos val="b"/>
        <c:majorTickMark val="out"/>
        <c:minorTickMark val="none"/>
        <c:tickLblPos val="nextTo"/>
        <c:crossAx val="183300096"/>
        <c:crosses val="autoZero"/>
        <c:auto val="1"/>
        <c:lblAlgn val="ctr"/>
        <c:lblOffset val="100"/>
        <c:noMultiLvlLbl val="0"/>
      </c:catAx>
      <c:valAx>
        <c:axId val="183300096"/>
        <c:scaling>
          <c:orientation val="minMax"/>
        </c:scaling>
        <c:delete val="0"/>
        <c:axPos val="l"/>
        <c:majorGridlines/>
        <c:numFmt formatCode="0.0" sourceLinked="1"/>
        <c:majorTickMark val="out"/>
        <c:minorTickMark val="none"/>
        <c:tickLblPos val="nextTo"/>
        <c:crossAx val="183294208"/>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Total score out of a possible 25</a:t>
            </a:r>
          </a:p>
        </c:rich>
      </c:tx>
      <c:layout/>
      <c:overlay val="0"/>
    </c:title>
    <c:autoTitleDeleted val="0"/>
    <c:plotArea>
      <c:layout/>
      <c:barChart>
        <c:barDir val="col"/>
        <c:grouping val="clustered"/>
        <c:varyColors val="0"/>
        <c:ser>
          <c:idx val="0"/>
          <c:order val="0"/>
          <c:invertIfNegative val="0"/>
          <c:dPt>
            <c:idx val="1"/>
            <c:invertIfNegative val="0"/>
            <c:bubble3D val="0"/>
            <c:spPr>
              <a:solidFill>
                <a:srgbClr val="92D050"/>
              </a:solidFill>
              <a:ln>
                <a:solidFill>
                  <a:srgbClr val="92D050"/>
                </a:solidFill>
              </a:ln>
            </c:spPr>
          </c:dPt>
          <c:dPt>
            <c:idx val="2"/>
            <c:invertIfNegative val="0"/>
            <c:bubble3D val="0"/>
            <c:spPr>
              <a:solidFill>
                <a:srgbClr val="FF0000"/>
              </a:solidFill>
              <a:ln>
                <a:solidFill>
                  <a:srgbClr val="FF0000"/>
                </a:solidFill>
              </a:ln>
            </c:spPr>
          </c:dPt>
          <c:dPt>
            <c:idx val="3"/>
            <c:invertIfNegative val="0"/>
            <c:bubble3D val="0"/>
            <c:spPr>
              <a:solidFill>
                <a:srgbClr val="7030A0"/>
              </a:solidFill>
              <a:ln>
                <a:solidFill>
                  <a:srgbClr val="7030A0"/>
                </a:solidFill>
              </a:ln>
            </c:spPr>
          </c:dPt>
          <c:cat>
            <c:strRef>
              <c:f>'Summary and Graphs'!$A$2:$A$5</c:f>
              <c:strCache>
                <c:ptCount val="4"/>
                <c:pt idx="0">
                  <c:v>Interactive Code</c:v>
                </c:pt>
                <c:pt idx="1">
                  <c:v>Visual Debugger</c:v>
                </c:pt>
                <c:pt idx="2">
                  <c:v>Automated Marker</c:v>
                </c:pt>
                <c:pt idx="3">
                  <c:v>Interactive Feedback</c:v>
                </c:pt>
              </c:strCache>
            </c:strRef>
          </c:cat>
          <c:val>
            <c:numRef>
              <c:f>'Summary and Graphs'!$G$14:$G$17</c:f>
              <c:numCache>
                <c:formatCode>0.0</c:formatCode>
                <c:ptCount val="4"/>
                <c:pt idx="0">
                  <c:v>20.024999999999999</c:v>
                </c:pt>
                <c:pt idx="1">
                  <c:v>19.350000000000001</c:v>
                </c:pt>
                <c:pt idx="2">
                  <c:v>21.325000000000003</c:v>
                </c:pt>
                <c:pt idx="3">
                  <c:v>18.200000000000003</c:v>
                </c:pt>
              </c:numCache>
            </c:numRef>
          </c:val>
        </c:ser>
        <c:dLbls>
          <c:dLblPos val="inEnd"/>
          <c:showLegendKey val="0"/>
          <c:showVal val="1"/>
          <c:showCatName val="0"/>
          <c:showSerName val="0"/>
          <c:showPercent val="0"/>
          <c:showBubbleSize val="0"/>
        </c:dLbls>
        <c:gapWidth val="150"/>
        <c:axId val="153306624"/>
        <c:axId val="153308160"/>
      </c:barChart>
      <c:catAx>
        <c:axId val="153306624"/>
        <c:scaling>
          <c:orientation val="minMax"/>
        </c:scaling>
        <c:delete val="0"/>
        <c:axPos val="b"/>
        <c:majorTickMark val="out"/>
        <c:minorTickMark val="none"/>
        <c:tickLblPos val="nextTo"/>
        <c:crossAx val="153308160"/>
        <c:crosses val="autoZero"/>
        <c:auto val="1"/>
        <c:lblAlgn val="ctr"/>
        <c:lblOffset val="100"/>
        <c:noMultiLvlLbl val="0"/>
      </c:catAx>
      <c:valAx>
        <c:axId val="153308160"/>
        <c:scaling>
          <c:orientation val="minMax"/>
        </c:scaling>
        <c:delete val="0"/>
        <c:axPos val="l"/>
        <c:majorGridlines/>
        <c:numFmt formatCode="0.0" sourceLinked="1"/>
        <c:majorTickMark val="out"/>
        <c:minorTickMark val="none"/>
        <c:tickLblPos val="nextTo"/>
        <c:crossAx val="153306624"/>
        <c:crosses val="autoZero"/>
        <c:crossBetween val="between"/>
      </c:valAx>
    </c:plotArea>
    <c:plotVisOnly val="1"/>
    <c:dispBlanksAs val="gap"/>
    <c:showDLblsOverMax val="0"/>
  </c:chart>
  <c:printSettings>
    <c:headerFooter/>
    <c:pageMargins b="0.75" l="0.7" r="0.7" t="0.75" header="0.3" footer="0.3"/>
    <c:pageSetup orientation="portrait"/>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304800</xdr:colOff>
      <xdr:row>0</xdr:row>
      <xdr:rowOff>0</xdr:rowOff>
    </xdr:from>
    <xdr:to>
      <xdr:col>16</xdr:col>
      <xdr:colOff>228600</xdr:colOff>
      <xdr:row>12</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9525</xdr:colOff>
      <xdr:row>0</xdr:row>
      <xdr:rowOff>171450</xdr:rowOff>
    </xdr:from>
    <xdr:to>
      <xdr:col>24</xdr:col>
      <xdr:colOff>542925</xdr:colOff>
      <xdr:row>13</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314325</xdr:colOff>
      <xdr:row>0</xdr:row>
      <xdr:rowOff>180975</xdr:rowOff>
    </xdr:from>
    <xdr:to>
      <xdr:col>34</xdr:col>
      <xdr:colOff>238125</xdr:colOff>
      <xdr:row>13</xdr:row>
      <xdr:rowOff>152400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35</xdr:col>
      <xdr:colOff>9525</xdr:colOff>
      <xdr:row>0</xdr:row>
      <xdr:rowOff>228600</xdr:rowOff>
    </xdr:from>
    <xdr:to>
      <xdr:col>43</xdr:col>
      <xdr:colOff>542925</xdr:colOff>
      <xdr:row>14</xdr:row>
      <xdr:rowOff>38100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523875</xdr:colOff>
      <xdr:row>0</xdr:row>
      <xdr:rowOff>228600</xdr:rowOff>
    </xdr:from>
    <xdr:to>
      <xdr:col>53</xdr:col>
      <xdr:colOff>447675</xdr:colOff>
      <xdr:row>14</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409575</xdr:colOff>
      <xdr:row>16</xdr:row>
      <xdr:rowOff>133350</xdr:rowOff>
    </xdr:from>
    <xdr:to>
      <xdr:col>17</xdr:col>
      <xdr:colOff>333375</xdr:colOff>
      <xdr:row>29</xdr:row>
      <xdr:rowOff>428625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0"/>
  <sheetViews>
    <sheetView topLeftCell="B50" workbookViewId="0">
      <selection activeCell="H43" sqref="H43"/>
    </sheetView>
  </sheetViews>
  <sheetFormatPr defaultColWidth="14.42578125" defaultRowHeight="15.75" customHeight="1" x14ac:dyDescent="0.2"/>
  <cols>
    <col min="1" max="1" width="16.5703125" bestFit="1" customWidth="1"/>
    <col min="2" max="7" width="21.5703125" customWidth="1"/>
    <col min="8" max="8" width="100.7109375" style="1" customWidth="1"/>
    <col min="9" max="40" width="21.5703125" customWidth="1"/>
  </cols>
  <sheetData>
    <row r="1" spans="1:8" ht="20.25" x14ac:dyDescent="0.3">
      <c r="A1" s="30" t="s">
        <v>63</v>
      </c>
      <c r="B1" s="30"/>
      <c r="C1" s="30"/>
      <c r="D1" s="30"/>
      <c r="E1" s="30"/>
      <c r="F1" s="30"/>
      <c r="G1" s="30"/>
      <c r="H1" s="30"/>
    </row>
    <row r="2" spans="1:8" ht="12.75" x14ac:dyDescent="0.2">
      <c r="A2" s="36" t="s">
        <v>59</v>
      </c>
      <c r="B2" s="36"/>
      <c r="C2" s="36"/>
      <c r="D2" s="36"/>
      <c r="E2" s="36"/>
      <c r="F2" s="36"/>
      <c r="G2" s="36"/>
      <c r="H2" s="36"/>
    </row>
    <row r="3" spans="1:8" s="1" customFormat="1" ht="51" x14ac:dyDescent="0.2">
      <c r="A3" s="2" t="s">
        <v>81</v>
      </c>
      <c r="B3" s="2" t="s">
        <v>0</v>
      </c>
      <c r="C3" s="2" t="s">
        <v>1</v>
      </c>
      <c r="D3" s="2" t="s">
        <v>2</v>
      </c>
      <c r="E3" s="2" t="s">
        <v>3</v>
      </c>
      <c r="F3" s="2" t="s">
        <v>4</v>
      </c>
      <c r="G3" s="2" t="s">
        <v>5</v>
      </c>
      <c r="H3" s="2" t="s">
        <v>6</v>
      </c>
    </row>
    <row r="4" spans="1:8" ht="12.75" x14ac:dyDescent="0.2">
      <c r="A4" s="3" t="s">
        <v>22</v>
      </c>
      <c r="B4" s="6">
        <v>42656.409066435182</v>
      </c>
      <c r="C4" s="3">
        <v>4</v>
      </c>
      <c r="D4" s="3">
        <v>4</v>
      </c>
      <c r="E4" s="3">
        <v>4</v>
      </c>
      <c r="F4" s="3">
        <v>4</v>
      </c>
      <c r="G4" s="3">
        <v>5</v>
      </c>
      <c r="H4" s="4" t="s">
        <v>21</v>
      </c>
    </row>
    <row r="5" spans="1:8" ht="12.75" x14ac:dyDescent="0.2">
      <c r="A5" s="3" t="s">
        <v>27</v>
      </c>
      <c r="B5" s="6">
        <v>42656.416047222221</v>
      </c>
      <c r="C5" s="3">
        <v>5</v>
      </c>
      <c r="D5" s="3">
        <v>4</v>
      </c>
      <c r="E5" s="3">
        <v>4</v>
      </c>
      <c r="F5" s="3">
        <v>4</v>
      </c>
      <c r="G5" s="3">
        <v>4</v>
      </c>
      <c r="H5" s="4" t="s">
        <v>26</v>
      </c>
    </row>
    <row r="6" spans="1:8" ht="25.5" x14ac:dyDescent="0.2">
      <c r="A6" s="3" t="s">
        <v>29</v>
      </c>
      <c r="B6" s="6">
        <v>42656.416448564814</v>
      </c>
      <c r="C6" s="3">
        <v>4</v>
      </c>
      <c r="D6" s="3">
        <v>4</v>
      </c>
      <c r="E6" s="3">
        <v>5</v>
      </c>
      <c r="F6" s="3">
        <v>4</v>
      </c>
      <c r="G6" s="3">
        <v>5</v>
      </c>
      <c r="H6" s="4" t="s">
        <v>28</v>
      </c>
    </row>
    <row r="7" spans="1:8" ht="38.25" x14ac:dyDescent="0.2">
      <c r="A7" s="3" t="s">
        <v>32</v>
      </c>
      <c r="B7" s="6">
        <v>42656.432298692132</v>
      </c>
      <c r="C7" s="3">
        <v>4</v>
      </c>
      <c r="D7" s="3">
        <v>4</v>
      </c>
      <c r="E7" s="3">
        <v>3</v>
      </c>
      <c r="F7" s="3">
        <v>4</v>
      </c>
      <c r="G7" s="3">
        <v>3</v>
      </c>
      <c r="H7" s="4" t="s">
        <v>31</v>
      </c>
    </row>
    <row r="8" spans="1:8" ht="12.75" x14ac:dyDescent="0.2">
      <c r="A8" s="3" t="s">
        <v>36</v>
      </c>
      <c r="B8" s="6">
        <v>42656.43254465278</v>
      </c>
      <c r="C8" s="3">
        <v>5</v>
      </c>
      <c r="D8" s="3">
        <v>5</v>
      </c>
      <c r="E8" s="3">
        <v>5</v>
      </c>
      <c r="F8" s="3">
        <v>5</v>
      </c>
      <c r="G8" s="3">
        <v>5</v>
      </c>
      <c r="H8" s="4" t="s">
        <v>35</v>
      </c>
    </row>
    <row r="9" spans="1:8" ht="12.75" x14ac:dyDescent="0.2">
      <c r="A9" s="3" t="s">
        <v>38</v>
      </c>
      <c r="B9" s="6">
        <v>42656.443056296295</v>
      </c>
      <c r="C9" s="3">
        <v>4</v>
      </c>
      <c r="D9" s="3">
        <v>4</v>
      </c>
      <c r="E9" s="3">
        <v>5</v>
      </c>
      <c r="F9" s="3">
        <v>4</v>
      </c>
      <c r="G9" s="3">
        <v>5</v>
      </c>
      <c r="H9" s="4" t="s">
        <v>37</v>
      </c>
    </row>
    <row r="10" spans="1:8" ht="12.75" x14ac:dyDescent="0.2">
      <c r="A10" s="3" t="s">
        <v>40</v>
      </c>
      <c r="B10" s="6">
        <v>42656.448819120371</v>
      </c>
      <c r="C10" s="3">
        <v>4</v>
      </c>
      <c r="D10" s="3">
        <v>4</v>
      </c>
      <c r="E10" s="3">
        <v>5</v>
      </c>
      <c r="F10" s="3">
        <v>4</v>
      </c>
      <c r="G10" s="3">
        <v>3</v>
      </c>
      <c r="H10" s="4" t="s">
        <v>39</v>
      </c>
    </row>
    <row r="11" spans="1:8" ht="25.5" x14ac:dyDescent="0.2">
      <c r="A11" s="3" t="s">
        <v>42</v>
      </c>
      <c r="B11" s="6">
        <v>42656.54458386574</v>
      </c>
      <c r="C11" s="3">
        <v>2</v>
      </c>
      <c r="D11" s="3">
        <v>5</v>
      </c>
      <c r="E11" s="3">
        <v>4</v>
      </c>
      <c r="F11" s="3">
        <v>4</v>
      </c>
      <c r="G11" s="3">
        <v>2</v>
      </c>
      <c r="H11" s="4" t="s">
        <v>41</v>
      </c>
    </row>
    <row r="12" spans="1:8" ht="25.5" x14ac:dyDescent="0.2">
      <c r="A12" s="3" t="s">
        <v>48</v>
      </c>
      <c r="B12" s="6">
        <v>42656.566092407404</v>
      </c>
      <c r="C12" s="3">
        <v>5</v>
      </c>
      <c r="D12" s="3">
        <v>4</v>
      </c>
      <c r="E12" s="3">
        <v>5</v>
      </c>
      <c r="F12" s="3">
        <v>4</v>
      </c>
      <c r="G12" s="3">
        <v>4</v>
      </c>
      <c r="H12" s="4" t="s">
        <v>47</v>
      </c>
    </row>
    <row r="13" spans="1:8" ht="51" x14ac:dyDescent="0.2">
      <c r="A13" s="3" t="s">
        <v>52</v>
      </c>
      <c r="B13" s="6">
        <v>42660.932114166666</v>
      </c>
      <c r="C13" s="3">
        <v>3</v>
      </c>
      <c r="D13" s="3">
        <v>4</v>
      </c>
      <c r="E13" s="3">
        <v>2</v>
      </c>
      <c r="F13" s="3">
        <v>3</v>
      </c>
      <c r="G13" s="3">
        <v>4</v>
      </c>
      <c r="H13" s="4" t="s">
        <v>51</v>
      </c>
    </row>
    <row r="14" spans="1:8" ht="12.75" x14ac:dyDescent="0.2">
      <c r="A14" s="34" t="s">
        <v>62</v>
      </c>
      <c r="B14" s="34"/>
      <c r="C14" s="8">
        <f>AVERAGE(C4:C13)</f>
        <v>4</v>
      </c>
      <c r="D14" s="8">
        <f t="shared" ref="D14:G14" si="0">AVERAGE(D4:D13)</f>
        <v>4.2</v>
      </c>
      <c r="E14" s="8">
        <f t="shared" si="0"/>
        <v>4.2</v>
      </c>
      <c r="F14" s="8">
        <f t="shared" si="0"/>
        <v>4</v>
      </c>
      <c r="G14" s="8">
        <f t="shared" si="0"/>
        <v>4</v>
      </c>
      <c r="H14" s="2"/>
    </row>
    <row r="15" spans="1:8" ht="12.75" x14ac:dyDescent="0.2">
      <c r="A15" s="35" t="s">
        <v>80</v>
      </c>
      <c r="B15" s="35"/>
      <c r="C15" s="8">
        <f>STDEV(C4:C13)</f>
        <v>0.94280904158206336</v>
      </c>
      <c r="D15" s="8">
        <f t="shared" ref="D15:G15" si="1">STDEV(D4:D13)</f>
        <v>0.42163702135578385</v>
      </c>
      <c r="E15" s="8">
        <f t="shared" si="1"/>
        <v>1.0327955589886442</v>
      </c>
      <c r="F15" s="8">
        <f t="shared" si="1"/>
        <v>0.47140452079103168</v>
      </c>
      <c r="G15" s="8">
        <f t="shared" si="1"/>
        <v>1.0540925533894598</v>
      </c>
      <c r="H15" s="19"/>
    </row>
    <row r="16" spans="1:8" ht="12.75" x14ac:dyDescent="0.2"/>
    <row r="17" spans="1:8" ht="12.75" x14ac:dyDescent="0.2">
      <c r="A17" s="36" t="s">
        <v>56</v>
      </c>
      <c r="B17" s="36"/>
      <c r="C17" s="36"/>
      <c r="D17" s="36"/>
      <c r="E17" s="36"/>
      <c r="F17" s="36"/>
      <c r="G17" s="36"/>
      <c r="H17" s="36"/>
    </row>
    <row r="18" spans="1:8" s="1" customFormat="1" ht="51" x14ac:dyDescent="0.2">
      <c r="A18" s="2" t="s">
        <v>81</v>
      </c>
      <c r="B18" s="2" t="s">
        <v>7</v>
      </c>
      <c r="C18" s="2" t="s">
        <v>8</v>
      </c>
      <c r="D18" s="2" t="s">
        <v>9</v>
      </c>
      <c r="E18" s="2" t="s">
        <v>10</v>
      </c>
      <c r="F18" s="2" t="s">
        <v>11</v>
      </c>
      <c r="G18" s="2" t="s">
        <v>12</v>
      </c>
      <c r="H18" s="2" t="s">
        <v>13</v>
      </c>
    </row>
    <row r="19" spans="1:8" ht="12.75" x14ac:dyDescent="0.2">
      <c r="A19" s="3" t="s">
        <v>22</v>
      </c>
      <c r="B19" s="3">
        <v>4</v>
      </c>
      <c r="C19" s="3">
        <v>5</v>
      </c>
      <c r="D19" s="3">
        <v>5</v>
      </c>
      <c r="E19" s="3">
        <v>3</v>
      </c>
      <c r="F19" s="3">
        <v>4</v>
      </c>
      <c r="G19" s="3" t="s">
        <v>23</v>
      </c>
      <c r="H19" s="2"/>
    </row>
    <row r="20" spans="1:8" ht="12.75" x14ac:dyDescent="0.2">
      <c r="A20" s="3" t="s">
        <v>27</v>
      </c>
      <c r="B20" s="3">
        <v>4</v>
      </c>
      <c r="C20" s="3">
        <v>5</v>
      </c>
      <c r="D20" s="3">
        <v>4</v>
      </c>
      <c r="E20" s="3">
        <v>3</v>
      </c>
      <c r="F20" s="3">
        <v>4</v>
      </c>
      <c r="G20" s="3" t="s">
        <v>23</v>
      </c>
      <c r="H20" s="2"/>
    </row>
    <row r="21" spans="1:8" ht="12.75" x14ac:dyDescent="0.2">
      <c r="A21" s="3" t="s">
        <v>29</v>
      </c>
      <c r="B21" s="3">
        <v>5</v>
      </c>
      <c r="C21" s="3">
        <v>1</v>
      </c>
      <c r="D21" s="3">
        <v>3</v>
      </c>
      <c r="E21" s="3">
        <v>4</v>
      </c>
      <c r="F21" s="3">
        <v>4</v>
      </c>
      <c r="G21" s="3" t="s">
        <v>24</v>
      </c>
      <c r="H21" s="4" t="s">
        <v>30</v>
      </c>
    </row>
    <row r="22" spans="1:8" ht="12.75" x14ac:dyDescent="0.2">
      <c r="A22" s="3" t="s">
        <v>32</v>
      </c>
      <c r="B22" s="3">
        <v>4</v>
      </c>
      <c r="C22" s="3">
        <v>5</v>
      </c>
      <c r="D22" s="3">
        <v>4</v>
      </c>
      <c r="E22" s="3">
        <v>3</v>
      </c>
      <c r="F22" s="3">
        <v>4</v>
      </c>
      <c r="G22" s="3" t="s">
        <v>24</v>
      </c>
      <c r="H22" s="4" t="s">
        <v>33</v>
      </c>
    </row>
    <row r="23" spans="1:8" ht="12.75" x14ac:dyDescent="0.2">
      <c r="A23" s="3" t="s">
        <v>36</v>
      </c>
      <c r="B23" s="3">
        <v>4</v>
      </c>
      <c r="C23" s="3">
        <v>3</v>
      </c>
      <c r="D23" s="3">
        <v>4</v>
      </c>
      <c r="E23" s="3">
        <v>4</v>
      </c>
      <c r="F23" s="3">
        <v>4</v>
      </c>
      <c r="G23" s="3" t="s">
        <v>23</v>
      </c>
      <c r="H23" s="2"/>
    </row>
    <row r="24" spans="1:8" ht="12.75" x14ac:dyDescent="0.2">
      <c r="A24" s="3" t="s">
        <v>38</v>
      </c>
      <c r="B24" s="3">
        <v>4</v>
      </c>
      <c r="C24" s="3">
        <v>4</v>
      </c>
      <c r="D24" s="3">
        <v>3</v>
      </c>
      <c r="E24" s="3">
        <v>4</v>
      </c>
      <c r="F24" s="3">
        <v>4</v>
      </c>
      <c r="G24" s="3" t="s">
        <v>24</v>
      </c>
      <c r="H24" s="2"/>
    </row>
    <row r="25" spans="1:8" ht="12.75" x14ac:dyDescent="0.2">
      <c r="A25" s="3" t="s">
        <v>40</v>
      </c>
      <c r="B25" s="3">
        <v>5</v>
      </c>
      <c r="C25" s="3">
        <v>4</v>
      </c>
      <c r="D25" s="3">
        <v>4</v>
      </c>
      <c r="E25" s="3">
        <v>5</v>
      </c>
      <c r="F25" s="3">
        <v>5</v>
      </c>
      <c r="G25" s="3" t="s">
        <v>23</v>
      </c>
      <c r="H25" s="2"/>
    </row>
    <row r="26" spans="1:8" ht="38.25" x14ac:dyDescent="0.2">
      <c r="A26" s="3" t="s">
        <v>42</v>
      </c>
      <c r="B26" s="3">
        <v>4</v>
      </c>
      <c r="C26" s="3">
        <v>4</v>
      </c>
      <c r="D26" s="3">
        <v>1</v>
      </c>
      <c r="E26" s="3">
        <v>5</v>
      </c>
      <c r="F26" s="3">
        <v>5</v>
      </c>
      <c r="G26" s="3" t="s">
        <v>24</v>
      </c>
      <c r="H26" s="4" t="s">
        <v>43</v>
      </c>
    </row>
    <row r="27" spans="1:8" ht="51" x14ac:dyDescent="0.2">
      <c r="A27" s="3" t="s">
        <v>48</v>
      </c>
      <c r="B27" s="3">
        <v>4</v>
      </c>
      <c r="C27" s="3">
        <v>2</v>
      </c>
      <c r="D27" s="3">
        <v>5</v>
      </c>
      <c r="E27" s="3">
        <v>4</v>
      </c>
      <c r="F27" s="3">
        <v>4</v>
      </c>
      <c r="G27" s="3" t="s">
        <v>24</v>
      </c>
      <c r="H27" s="4" t="s">
        <v>49</v>
      </c>
    </row>
    <row r="28" spans="1:8" ht="25.5" x14ac:dyDescent="0.2">
      <c r="A28" s="3" t="s">
        <v>52</v>
      </c>
      <c r="B28" s="3">
        <v>4</v>
      </c>
      <c r="C28" s="3">
        <v>4</v>
      </c>
      <c r="D28" s="3">
        <v>2</v>
      </c>
      <c r="E28" s="3">
        <v>3</v>
      </c>
      <c r="F28" s="3">
        <v>3</v>
      </c>
      <c r="G28" s="3" t="s">
        <v>24</v>
      </c>
      <c r="H28" s="4" t="s">
        <v>53</v>
      </c>
    </row>
    <row r="29" spans="1:8" ht="12.75" x14ac:dyDescent="0.2">
      <c r="A29" s="10" t="s">
        <v>62</v>
      </c>
      <c r="B29" s="8">
        <f t="shared" ref="B29" si="2">AVERAGE(B19:B28)</f>
        <v>4.2</v>
      </c>
      <c r="C29" s="8">
        <f t="shared" ref="C29" si="3">AVERAGE(C19:C28)</f>
        <v>3.7</v>
      </c>
      <c r="D29" s="8">
        <f t="shared" ref="D29" si="4">AVERAGE(D19:D28)</f>
        <v>3.5</v>
      </c>
      <c r="E29" s="8">
        <f t="shared" ref="E29" si="5">AVERAGE(E19:E28)</f>
        <v>3.8</v>
      </c>
      <c r="F29" s="8">
        <f t="shared" ref="F29" si="6">AVERAGE(F19:F28)</f>
        <v>4.0999999999999996</v>
      </c>
      <c r="G29" s="5"/>
      <c r="H29" s="2"/>
    </row>
    <row r="30" spans="1:8" ht="12.75" x14ac:dyDescent="0.2">
      <c r="A30" s="10" t="s">
        <v>80</v>
      </c>
      <c r="B30" s="8">
        <f>STDEV(B19:B28)</f>
        <v>0.42163702135578385</v>
      </c>
      <c r="C30" s="8">
        <f t="shared" ref="C30:F30" si="7">STDEV(C19:C28)</f>
        <v>1.3374935098492584</v>
      </c>
      <c r="D30" s="8">
        <f t="shared" si="7"/>
        <v>1.2692955176439846</v>
      </c>
      <c r="E30" s="8">
        <f t="shared" si="7"/>
        <v>0.78881063774661508</v>
      </c>
      <c r="F30" s="8">
        <f t="shared" si="7"/>
        <v>0.5676462121975473</v>
      </c>
      <c r="G30" s="5"/>
      <c r="H30" s="2"/>
    </row>
    <row r="31" spans="1:8" ht="12.75" x14ac:dyDescent="0.2"/>
    <row r="32" spans="1:8" ht="12.75" x14ac:dyDescent="0.2">
      <c r="A32" s="36" t="s">
        <v>57</v>
      </c>
      <c r="B32" s="36"/>
      <c r="C32" s="36"/>
      <c r="D32" s="36"/>
      <c r="E32" s="36"/>
      <c r="F32" s="36"/>
      <c r="G32" s="36"/>
      <c r="H32" s="36"/>
    </row>
    <row r="33" spans="1:8" ht="51" x14ac:dyDescent="0.2">
      <c r="A33" s="5" t="s">
        <v>81</v>
      </c>
      <c r="B33" s="2" t="s">
        <v>7</v>
      </c>
      <c r="C33" s="2" t="s">
        <v>8</v>
      </c>
      <c r="D33" s="2" t="s">
        <v>9</v>
      </c>
      <c r="E33" s="2" t="s">
        <v>10</v>
      </c>
      <c r="F33" s="2" t="s">
        <v>11</v>
      </c>
      <c r="G33" s="2" t="s">
        <v>12</v>
      </c>
      <c r="H33" s="2" t="s">
        <v>14</v>
      </c>
    </row>
    <row r="34" spans="1:8" ht="12.75" x14ac:dyDescent="0.2">
      <c r="A34" s="3" t="s">
        <v>22</v>
      </c>
      <c r="B34" s="3">
        <v>3</v>
      </c>
      <c r="C34" s="3">
        <v>1</v>
      </c>
      <c r="D34" s="3">
        <v>5</v>
      </c>
      <c r="E34" s="3">
        <v>3</v>
      </c>
      <c r="F34" s="3">
        <v>3</v>
      </c>
      <c r="G34" s="3" t="s">
        <v>24</v>
      </c>
      <c r="H34" s="4" t="s">
        <v>25</v>
      </c>
    </row>
    <row r="35" spans="1:8" ht="12.75" x14ac:dyDescent="0.2">
      <c r="A35" s="3" t="s">
        <v>27</v>
      </c>
      <c r="B35" s="3">
        <v>4</v>
      </c>
      <c r="C35" s="3">
        <v>4</v>
      </c>
      <c r="D35" s="3">
        <v>4</v>
      </c>
      <c r="E35" s="3">
        <v>3</v>
      </c>
      <c r="F35" s="3">
        <v>4</v>
      </c>
      <c r="G35" s="3" t="s">
        <v>23</v>
      </c>
      <c r="H35" s="2"/>
    </row>
    <row r="36" spans="1:8" ht="12.75" x14ac:dyDescent="0.2">
      <c r="A36" s="3" t="s">
        <v>29</v>
      </c>
      <c r="B36" s="3">
        <v>4</v>
      </c>
      <c r="C36" s="3">
        <v>2</v>
      </c>
      <c r="D36" s="3">
        <v>5</v>
      </c>
      <c r="E36" s="3">
        <v>5</v>
      </c>
      <c r="F36" s="3">
        <v>5</v>
      </c>
      <c r="G36" s="3" t="s">
        <v>23</v>
      </c>
      <c r="H36" s="2"/>
    </row>
    <row r="37" spans="1:8" ht="25.5" x14ac:dyDescent="0.2">
      <c r="A37" s="3" t="s">
        <v>32</v>
      </c>
      <c r="B37" s="3">
        <v>4</v>
      </c>
      <c r="C37" s="3">
        <v>3</v>
      </c>
      <c r="D37" s="3">
        <v>4</v>
      </c>
      <c r="E37" s="3">
        <v>3</v>
      </c>
      <c r="F37" s="3">
        <v>4</v>
      </c>
      <c r="G37" s="3" t="s">
        <v>24</v>
      </c>
      <c r="H37" s="4" t="s">
        <v>34</v>
      </c>
    </row>
    <row r="38" spans="1:8" ht="12.75" x14ac:dyDescent="0.2">
      <c r="A38" s="3" t="s">
        <v>36</v>
      </c>
      <c r="B38" s="3">
        <v>3</v>
      </c>
      <c r="C38" s="3">
        <v>5</v>
      </c>
      <c r="D38" s="3">
        <v>4</v>
      </c>
      <c r="E38" s="3">
        <v>4</v>
      </c>
      <c r="F38" s="3">
        <v>4</v>
      </c>
      <c r="G38" s="3" t="s">
        <v>23</v>
      </c>
      <c r="H38" s="2"/>
    </row>
    <row r="39" spans="1:8" ht="12.75" x14ac:dyDescent="0.2">
      <c r="A39" s="3" t="s">
        <v>38</v>
      </c>
      <c r="B39" s="3">
        <v>4</v>
      </c>
      <c r="C39" s="3">
        <v>3</v>
      </c>
      <c r="D39" s="3">
        <v>3</v>
      </c>
      <c r="E39" s="3">
        <v>4</v>
      </c>
      <c r="F39" s="3">
        <v>4</v>
      </c>
      <c r="G39" s="3" t="s">
        <v>23</v>
      </c>
      <c r="H39" s="2"/>
    </row>
    <row r="40" spans="1:8" ht="12.75" x14ac:dyDescent="0.2">
      <c r="A40" s="3" t="s">
        <v>40</v>
      </c>
      <c r="B40" s="3">
        <v>5</v>
      </c>
      <c r="C40" s="3">
        <v>5</v>
      </c>
      <c r="D40" s="3">
        <v>4</v>
      </c>
      <c r="E40" s="3">
        <v>4</v>
      </c>
      <c r="F40" s="3">
        <v>4</v>
      </c>
      <c r="G40" s="3" t="s">
        <v>23</v>
      </c>
      <c r="H40" s="2"/>
    </row>
    <row r="41" spans="1:8" ht="12.75" x14ac:dyDescent="0.2">
      <c r="A41" s="3" t="s">
        <v>42</v>
      </c>
      <c r="B41" s="3">
        <v>5</v>
      </c>
      <c r="C41" s="3">
        <v>2</v>
      </c>
      <c r="D41" s="3">
        <v>1</v>
      </c>
      <c r="E41" s="3">
        <v>5</v>
      </c>
      <c r="F41" s="3">
        <v>5</v>
      </c>
      <c r="G41" s="3" t="s">
        <v>24</v>
      </c>
      <c r="H41" s="4" t="s">
        <v>44</v>
      </c>
    </row>
    <row r="42" spans="1:8" ht="12.75" x14ac:dyDescent="0.2">
      <c r="A42" s="3" t="s">
        <v>48</v>
      </c>
      <c r="B42" s="3">
        <v>4</v>
      </c>
      <c r="C42" s="3">
        <v>2</v>
      </c>
      <c r="D42" s="3">
        <v>5</v>
      </c>
      <c r="E42" s="3">
        <v>4</v>
      </c>
      <c r="F42" s="3">
        <v>4</v>
      </c>
      <c r="G42" s="3" t="s">
        <v>24</v>
      </c>
      <c r="H42" s="4" t="s">
        <v>50</v>
      </c>
    </row>
    <row r="43" spans="1:8" ht="25.5" x14ac:dyDescent="0.2">
      <c r="A43" s="3" t="s">
        <v>52</v>
      </c>
      <c r="B43" s="3">
        <v>4</v>
      </c>
      <c r="C43" s="3">
        <v>2</v>
      </c>
      <c r="D43" s="3">
        <v>4</v>
      </c>
      <c r="E43" s="3">
        <v>3</v>
      </c>
      <c r="F43" s="3">
        <v>4</v>
      </c>
      <c r="G43" s="3" t="s">
        <v>24</v>
      </c>
      <c r="H43" s="4" t="s">
        <v>54</v>
      </c>
    </row>
    <row r="44" spans="1:8" ht="12.75" x14ac:dyDescent="0.2">
      <c r="A44" s="10" t="s">
        <v>62</v>
      </c>
      <c r="B44" s="8">
        <f>AVERAGE(B34:B43)</f>
        <v>4</v>
      </c>
      <c r="C44" s="8">
        <f>AVERAGE(C34:C43)</f>
        <v>2.9</v>
      </c>
      <c r="D44" s="8">
        <f>AVERAGE(D34:D43)</f>
        <v>3.9</v>
      </c>
      <c r="E44" s="8">
        <f>AVERAGE(E34:E43)</f>
        <v>3.8</v>
      </c>
      <c r="F44" s="8">
        <f>AVERAGE(F34:F43)</f>
        <v>4.0999999999999996</v>
      </c>
      <c r="G44" s="3"/>
      <c r="H44" s="4"/>
    </row>
    <row r="45" spans="1:8" ht="12.75" x14ac:dyDescent="0.2">
      <c r="A45" s="10" t="s">
        <v>80</v>
      </c>
      <c r="B45" s="8">
        <f>STDEV(B34:B43)</f>
        <v>0.66666666666666663</v>
      </c>
      <c r="C45" s="8">
        <f t="shared" ref="C45:F45" si="8">STDEV(C34:C43)</f>
        <v>1.3703203194062981</v>
      </c>
      <c r="D45" s="8">
        <f t="shared" si="8"/>
        <v>1.1972189997378651</v>
      </c>
      <c r="E45" s="8">
        <f t="shared" si="8"/>
        <v>0.78881063774661508</v>
      </c>
      <c r="F45" s="8">
        <f t="shared" si="8"/>
        <v>0.5676462121975473</v>
      </c>
      <c r="G45" s="5"/>
      <c r="H45" s="2"/>
    </row>
    <row r="46" spans="1:8" ht="12.75" x14ac:dyDescent="0.2"/>
    <row r="47" spans="1:8" ht="12.75" x14ac:dyDescent="0.2">
      <c r="A47" s="36" t="s">
        <v>58</v>
      </c>
      <c r="B47" s="36"/>
      <c r="C47" s="36"/>
      <c r="D47" s="36"/>
      <c r="E47" s="36"/>
      <c r="F47" s="36"/>
      <c r="G47" s="36"/>
      <c r="H47" s="36"/>
    </row>
    <row r="48" spans="1:8" ht="51" x14ac:dyDescent="0.2">
      <c r="A48" s="5" t="s">
        <v>81</v>
      </c>
      <c r="B48" s="2" t="s">
        <v>7</v>
      </c>
      <c r="C48" s="2" t="s">
        <v>8</v>
      </c>
      <c r="D48" s="2" t="s">
        <v>9</v>
      </c>
      <c r="E48" s="2" t="s">
        <v>10</v>
      </c>
      <c r="F48" s="2" t="s">
        <v>11</v>
      </c>
      <c r="G48" s="2" t="s">
        <v>12</v>
      </c>
      <c r="H48" s="2" t="s">
        <v>15</v>
      </c>
    </row>
    <row r="49" spans="1:8" ht="12.75" x14ac:dyDescent="0.2">
      <c r="A49" s="3" t="s">
        <v>22</v>
      </c>
      <c r="B49" s="3">
        <v>4</v>
      </c>
      <c r="C49" s="3">
        <v>1</v>
      </c>
      <c r="D49" s="3">
        <v>4</v>
      </c>
      <c r="E49" s="3">
        <v>5</v>
      </c>
      <c r="F49" s="3">
        <v>5</v>
      </c>
      <c r="G49" s="3" t="s">
        <v>23</v>
      </c>
      <c r="H49" s="2"/>
    </row>
    <row r="50" spans="1:8" ht="12.75" x14ac:dyDescent="0.2">
      <c r="A50" s="3" t="s">
        <v>27</v>
      </c>
      <c r="B50" s="3">
        <v>5</v>
      </c>
      <c r="C50" s="3">
        <v>5</v>
      </c>
      <c r="D50" s="3">
        <v>5</v>
      </c>
      <c r="E50" s="3">
        <v>3</v>
      </c>
      <c r="F50" s="3">
        <v>5</v>
      </c>
      <c r="G50" s="3" t="s">
        <v>23</v>
      </c>
      <c r="H50" s="2"/>
    </row>
    <row r="51" spans="1:8" ht="12.75" x14ac:dyDescent="0.2">
      <c r="A51" s="3" t="s">
        <v>29</v>
      </c>
      <c r="B51" s="3">
        <v>5</v>
      </c>
      <c r="C51" s="3">
        <v>2</v>
      </c>
      <c r="D51" s="3">
        <v>4</v>
      </c>
      <c r="E51" s="3">
        <v>5</v>
      </c>
      <c r="F51" s="3">
        <v>5</v>
      </c>
      <c r="G51" s="3" t="s">
        <v>23</v>
      </c>
      <c r="H51" s="2"/>
    </row>
    <row r="52" spans="1:8" ht="12.75" x14ac:dyDescent="0.2">
      <c r="A52" s="3" t="s">
        <v>32</v>
      </c>
      <c r="B52" s="3">
        <v>4</v>
      </c>
      <c r="C52" s="3">
        <v>4</v>
      </c>
      <c r="D52" s="3">
        <v>4</v>
      </c>
      <c r="E52" s="3">
        <v>5</v>
      </c>
      <c r="F52" s="3">
        <v>5</v>
      </c>
      <c r="G52" s="3" t="s">
        <v>23</v>
      </c>
      <c r="H52" s="2"/>
    </row>
    <row r="53" spans="1:8" ht="12.75" x14ac:dyDescent="0.2">
      <c r="A53" s="3" t="s">
        <v>36</v>
      </c>
      <c r="B53" s="3">
        <v>4</v>
      </c>
      <c r="C53" s="3">
        <v>4</v>
      </c>
      <c r="D53" s="3">
        <v>4</v>
      </c>
      <c r="E53" s="3">
        <v>5</v>
      </c>
      <c r="F53" s="3">
        <v>5</v>
      </c>
      <c r="G53" s="3" t="s">
        <v>23</v>
      </c>
      <c r="H53" s="2"/>
    </row>
    <row r="54" spans="1:8" ht="12.75" x14ac:dyDescent="0.2">
      <c r="A54" s="3" t="s">
        <v>38</v>
      </c>
      <c r="B54" s="3">
        <v>4</v>
      </c>
      <c r="C54" s="3">
        <v>3</v>
      </c>
      <c r="D54" s="3">
        <v>3</v>
      </c>
      <c r="E54" s="3">
        <v>4</v>
      </c>
      <c r="F54" s="3">
        <v>4</v>
      </c>
      <c r="G54" s="3" t="s">
        <v>23</v>
      </c>
      <c r="H54" s="2"/>
    </row>
    <row r="55" spans="1:8" ht="12.75" x14ac:dyDescent="0.2">
      <c r="A55" s="3" t="s">
        <v>40</v>
      </c>
      <c r="B55" s="3">
        <v>5</v>
      </c>
      <c r="C55" s="3">
        <v>5</v>
      </c>
      <c r="D55" s="3">
        <v>5</v>
      </c>
      <c r="E55" s="3">
        <v>5</v>
      </c>
      <c r="F55" s="3">
        <v>5</v>
      </c>
      <c r="G55" s="3" t="s">
        <v>23</v>
      </c>
      <c r="H55" s="2"/>
    </row>
    <row r="56" spans="1:8" ht="12.75" x14ac:dyDescent="0.2">
      <c r="A56" s="3" t="s">
        <v>42</v>
      </c>
      <c r="B56" s="3">
        <v>5</v>
      </c>
      <c r="C56" s="3">
        <v>4</v>
      </c>
      <c r="D56" s="3">
        <v>4</v>
      </c>
      <c r="E56" s="3">
        <v>5</v>
      </c>
      <c r="F56" s="3">
        <v>5</v>
      </c>
      <c r="G56" s="3" t="s">
        <v>24</v>
      </c>
      <c r="H56" s="4" t="s">
        <v>45</v>
      </c>
    </row>
    <row r="57" spans="1:8" ht="12.75" x14ac:dyDescent="0.2">
      <c r="A57" s="3" t="s">
        <v>48</v>
      </c>
      <c r="B57" s="3">
        <v>5</v>
      </c>
      <c r="C57" s="3">
        <v>4</v>
      </c>
      <c r="D57" s="3">
        <v>5</v>
      </c>
      <c r="E57" s="3">
        <v>4</v>
      </c>
      <c r="F57" s="3">
        <v>4</v>
      </c>
      <c r="G57" s="3" t="s">
        <v>23</v>
      </c>
      <c r="H57" s="2"/>
    </row>
    <row r="58" spans="1:8" ht="25.5" x14ac:dyDescent="0.2">
      <c r="A58" s="3" t="s">
        <v>52</v>
      </c>
      <c r="B58" s="3">
        <v>3</v>
      </c>
      <c r="C58" s="3">
        <v>2</v>
      </c>
      <c r="D58" s="3">
        <v>3</v>
      </c>
      <c r="E58" s="3">
        <v>2</v>
      </c>
      <c r="F58" s="3">
        <v>4</v>
      </c>
      <c r="G58" s="3" t="s">
        <v>24</v>
      </c>
      <c r="H58" s="4" t="s">
        <v>55</v>
      </c>
    </row>
    <row r="59" spans="1:8" ht="12.75" x14ac:dyDescent="0.2">
      <c r="A59" s="10" t="s">
        <v>62</v>
      </c>
      <c r="B59" s="8">
        <f t="shared" ref="B59" si="9">AVERAGE(B49:B58)</f>
        <v>4.4000000000000004</v>
      </c>
      <c r="C59" s="8">
        <f t="shared" ref="C59" si="10">AVERAGE(C49:C58)</f>
        <v>3.4</v>
      </c>
      <c r="D59" s="8">
        <f t="shared" ref="D59" si="11">AVERAGE(D49:D58)</f>
        <v>4.0999999999999996</v>
      </c>
      <c r="E59" s="8">
        <f t="shared" ref="E59" si="12">AVERAGE(E49:E58)</f>
        <v>4.3</v>
      </c>
      <c r="F59" s="8">
        <f t="shared" ref="F59" si="13">AVERAGE(F49:F58)</f>
        <v>4.7</v>
      </c>
      <c r="G59" s="5"/>
      <c r="H59" s="2"/>
    </row>
    <row r="60" spans="1:8" ht="12.75" x14ac:dyDescent="0.2">
      <c r="A60" s="10" t="s">
        <v>80</v>
      </c>
      <c r="B60" s="8">
        <f>STDEV(B49:B58)</f>
        <v>0.69920589878010153</v>
      </c>
      <c r="C60" s="8">
        <f t="shared" ref="C60:F60" si="14">STDEV(C49:C58)</f>
        <v>1.3498971154211061</v>
      </c>
      <c r="D60" s="8">
        <f t="shared" si="14"/>
        <v>0.73786478737262229</v>
      </c>
      <c r="E60" s="8">
        <f t="shared" si="14"/>
        <v>1.05934990547138</v>
      </c>
      <c r="F60" s="8">
        <f t="shared" si="14"/>
        <v>0.48304589153964794</v>
      </c>
      <c r="G60" s="11"/>
      <c r="H60" s="19"/>
    </row>
    <row r="61" spans="1:8" ht="12.75" x14ac:dyDescent="0.2">
      <c r="A61" s="22"/>
      <c r="B61" s="20"/>
      <c r="C61" s="20"/>
      <c r="D61" s="20"/>
      <c r="E61" s="20"/>
      <c r="F61" s="20"/>
      <c r="G61" s="20"/>
      <c r="H61" s="21"/>
    </row>
    <row r="62" spans="1:8" ht="12.75" x14ac:dyDescent="0.2">
      <c r="A62" s="36" t="s">
        <v>60</v>
      </c>
      <c r="B62" s="36"/>
      <c r="C62" s="36"/>
      <c r="D62" s="36"/>
      <c r="E62" s="36"/>
      <c r="F62" s="36"/>
      <c r="G62" s="36"/>
      <c r="H62" s="36"/>
    </row>
    <row r="63" spans="1:8" ht="51" x14ac:dyDescent="0.2">
      <c r="A63" s="5" t="s">
        <v>81</v>
      </c>
      <c r="B63" s="2" t="s">
        <v>7</v>
      </c>
      <c r="C63" s="2" t="s">
        <v>8</v>
      </c>
      <c r="D63" s="2" t="s">
        <v>9</v>
      </c>
      <c r="E63" s="2" t="s">
        <v>10</v>
      </c>
      <c r="F63" s="2" t="s">
        <v>11</v>
      </c>
      <c r="G63" s="2" t="s">
        <v>12</v>
      </c>
      <c r="H63" s="2" t="s">
        <v>16</v>
      </c>
    </row>
    <row r="64" spans="1:8" ht="12.75" x14ac:dyDescent="0.2">
      <c r="A64" s="3" t="s">
        <v>22</v>
      </c>
      <c r="B64" s="3">
        <v>5</v>
      </c>
      <c r="C64" s="3">
        <v>1</v>
      </c>
      <c r="D64" s="3">
        <v>1</v>
      </c>
      <c r="E64" s="3">
        <v>3</v>
      </c>
      <c r="F64" s="3">
        <v>5</v>
      </c>
      <c r="G64" s="3" t="s">
        <v>23</v>
      </c>
      <c r="H64" s="2"/>
    </row>
    <row r="65" spans="1:8" ht="12.75" x14ac:dyDescent="0.2">
      <c r="A65" s="3" t="s">
        <v>27</v>
      </c>
      <c r="B65" s="3">
        <v>4</v>
      </c>
      <c r="C65" s="3">
        <v>3</v>
      </c>
      <c r="D65" s="3">
        <v>3</v>
      </c>
      <c r="E65" s="3">
        <v>3</v>
      </c>
      <c r="F65" s="3">
        <v>4</v>
      </c>
      <c r="G65" s="3" t="s">
        <v>23</v>
      </c>
      <c r="H65" s="2"/>
    </row>
    <row r="66" spans="1:8" ht="12.75" x14ac:dyDescent="0.2">
      <c r="A66" s="3" t="s">
        <v>29</v>
      </c>
      <c r="B66" s="3">
        <v>4</v>
      </c>
      <c r="C66" s="3">
        <v>4</v>
      </c>
      <c r="D66" s="3">
        <v>3</v>
      </c>
      <c r="E66" s="3">
        <v>4</v>
      </c>
      <c r="F66" s="3">
        <v>5</v>
      </c>
      <c r="G66" s="3" t="s">
        <v>23</v>
      </c>
      <c r="H66" s="2"/>
    </row>
    <row r="67" spans="1:8" ht="12.75" x14ac:dyDescent="0.2">
      <c r="A67" s="3" t="s">
        <v>32</v>
      </c>
      <c r="B67" s="3">
        <v>4</v>
      </c>
      <c r="C67" s="3">
        <v>2</v>
      </c>
      <c r="D67" s="3">
        <v>2</v>
      </c>
      <c r="E67" s="3">
        <v>4</v>
      </c>
      <c r="F67" s="3">
        <v>5</v>
      </c>
      <c r="G67" s="3" t="s">
        <v>23</v>
      </c>
      <c r="H67" s="2"/>
    </row>
    <row r="68" spans="1:8" ht="12.75" x14ac:dyDescent="0.2">
      <c r="A68" s="3" t="s">
        <v>36</v>
      </c>
      <c r="B68" s="3">
        <v>5</v>
      </c>
      <c r="C68" s="3">
        <v>3</v>
      </c>
      <c r="D68" s="3">
        <v>3</v>
      </c>
      <c r="E68" s="3">
        <v>3</v>
      </c>
      <c r="F68" s="3">
        <v>5</v>
      </c>
      <c r="G68" s="3" t="s">
        <v>23</v>
      </c>
      <c r="H68" s="2"/>
    </row>
    <row r="69" spans="1:8" ht="12.75" x14ac:dyDescent="0.2">
      <c r="A69" s="3" t="s">
        <v>38</v>
      </c>
      <c r="B69" s="3">
        <v>4</v>
      </c>
      <c r="C69" s="3">
        <v>3</v>
      </c>
      <c r="D69" s="3">
        <v>4</v>
      </c>
      <c r="E69" s="3">
        <v>4</v>
      </c>
      <c r="F69" s="3">
        <v>4</v>
      </c>
      <c r="G69" s="3" t="s">
        <v>23</v>
      </c>
      <c r="H69" s="2"/>
    </row>
    <row r="70" spans="1:8" ht="12.75" x14ac:dyDescent="0.2">
      <c r="A70" s="3" t="s">
        <v>40</v>
      </c>
      <c r="B70" s="3">
        <v>5</v>
      </c>
      <c r="C70" s="3">
        <v>5</v>
      </c>
      <c r="D70" s="3">
        <v>5</v>
      </c>
      <c r="E70" s="3">
        <v>5</v>
      </c>
      <c r="F70" s="3">
        <v>5</v>
      </c>
      <c r="G70" s="3" t="s">
        <v>23</v>
      </c>
      <c r="H70" s="2"/>
    </row>
    <row r="71" spans="1:8" ht="12.75" x14ac:dyDescent="0.2">
      <c r="A71" s="3" t="s">
        <v>42</v>
      </c>
      <c r="B71" s="3">
        <v>5</v>
      </c>
      <c r="C71" s="3">
        <v>1</v>
      </c>
      <c r="D71" s="3">
        <v>1</v>
      </c>
      <c r="E71" s="3">
        <v>5</v>
      </c>
      <c r="F71" s="3">
        <v>5</v>
      </c>
      <c r="G71" s="3" t="s">
        <v>24</v>
      </c>
      <c r="H71" s="4" t="s">
        <v>46</v>
      </c>
    </row>
    <row r="72" spans="1:8" ht="12.75" x14ac:dyDescent="0.2">
      <c r="A72" s="3" t="s">
        <v>48</v>
      </c>
      <c r="B72" s="3">
        <v>5</v>
      </c>
      <c r="C72" s="3">
        <v>2</v>
      </c>
      <c r="D72" s="3">
        <v>5</v>
      </c>
      <c r="E72" s="3">
        <v>5</v>
      </c>
      <c r="F72" s="3">
        <v>5</v>
      </c>
      <c r="G72" s="3" t="s">
        <v>23</v>
      </c>
      <c r="H72" s="2"/>
    </row>
    <row r="73" spans="1:8" ht="12.75" x14ac:dyDescent="0.2">
      <c r="A73" s="3" t="s">
        <v>52</v>
      </c>
      <c r="B73" s="3">
        <v>2</v>
      </c>
      <c r="C73" s="3">
        <v>2</v>
      </c>
      <c r="D73" s="3">
        <v>2</v>
      </c>
      <c r="E73" s="3">
        <v>3</v>
      </c>
      <c r="F73" s="3">
        <v>4</v>
      </c>
      <c r="G73" s="3" t="s">
        <v>23</v>
      </c>
      <c r="H73" s="2"/>
    </row>
    <row r="74" spans="1:8" ht="12.75" x14ac:dyDescent="0.2">
      <c r="A74" s="10" t="s">
        <v>62</v>
      </c>
      <c r="B74" s="8">
        <f>AVERAGE(B64:B73)</f>
        <v>4.3</v>
      </c>
      <c r="C74" s="8">
        <f>AVERAGE(C64:C73)</f>
        <v>2.6</v>
      </c>
      <c r="D74" s="8">
        <f>AVERAGE(D64:D73)</f>
        <v>2.9</v>
      </c>
      <c r="E74" s="8">
        <f>AVERAGE(E64:E73)</f>
        <v>3.9</v>
      </c>
      <c r="F74" s="8">
        <f>AVERAGE(F64:F73)</f>
        <v>4.7</v>
      </c>
      <c r="G74" s="5"/>
      <c r="H74" s="2"/>
    </row>
    <row r="75" spans="1:8" ht="12.75" x14ac:dyDescent="0.2">
      <c r="A75" s="10" t="s">
        <v>80</v>
      </c>
      <c r="B75" s="8">
        <f>STDEV(B64:B73)</f>
        <v>0.94868329805051343</v>
      </c>
      <c r="C75" s="8">
        <f t="shared" ref="C75:F75" si="15">STDEV(C64:C73)</f>
        <v>1.264911064067352</v>
      </c>
      <c r="D75" s="8">
        <f t="shared" si="15"/>
        <v>1.4491376746189439</v>
      </c>
      <c r="E75" s="8">
        <f t="shared" si="15"/>
        <v>0.87559503577091347</v>
      </c>
      <c r="F75" s="8">
        <f t="shared" si="15"/>
        <v>0.48304589153964794</v>
      </c>
      <c r="G75" s="11"/>
      <c r="H75" s="19"/>
    </row>
    <row r="76" spans="1:8" ht="12.75" x14ac:dyDescent="0.2"/>
    <row r="77" spans="1:8" ht="12.75" x14ac:dyDescent="0.2">
      <c r="A77" s="31" t="s">
        <v>61</v>
      </c>
      <c r="B77" s="32"/>
      <c r="C77" s="32"/>
      <c r="D77" s="32"/>
      <c r="E77" s="33"/>
    </row>
    <row r="78" spans="1:8" ht="89.25" x14ac:dyDescent="0.2">
      <c r="A78" s="5" t="s">
        <v>81</v>
      </c>
      <c r="B78" s="2" t="s">
        <v>17</v>
      </c>
      <c r="C78" s="2" t="s">
        <v>18</v>
      </c>
      <c r="D78" s="2" t="s">
        <v>19</v>
      </c>
      <c r="E78" s="2" t="s">
        <v>20</v>
      </c>
    </row>
    <row r="79" spans="1:8" ht="12.75" x14ac:dyDescent="0.2">
      <c r="A79" s="3" t="s">
        <v>22</v>
      </c>
      <c r="B79" s="23">
        <v>4</v>
      </c>
      <c r="C79" s="23">
        <v>1</v>
      </c>
      <c r="D79" s="23">
        <v>3</v>
      </c>
      <c r="E79" s="23">
        <v>2</v>
      </c>
    </row>
    <row r="80" spans="1:8" ht="12.75" x14ac:dyDescent="0.2">
      <c r="A80" s="3" t="s">
        <v>27</v>
      </c>
      <c r="B80" s="23">
        <v>4</v>
      </c>
      <c r="C80" s="23">
        <v>3</v>
      </c>
      <c r="D80" s="23">
        <v>4</v>
      </c>
      <c r="E80" s="23">
        <v>2</v>
      </c>
    </row>
    <row r="81" spans="1:5" ht="15.75" customHeight="1" x14ac:dyDescent="0.2">
      <c r="A81" s="3" t="s">
        <v>29</v>
      </c>
      <c r="B81" s="23">
        <v>1</v>
      </c>
      <c r="C81" s="23">
        <v>3</v>
      </c>
      <c r="D81" s="23">
        <v>2</v>
      </c>
      <c r="E81" s="23">
        <v>4</v>
      </c>
    </row>
    <row r="82" spans="1:5" ht="15.75" customHeight="1" x14ac:dyDescent="0.2">
      <c r="A82" s="3" t="s">
        <v>32</v>
      </c>
      <c r="B82" s="23">
        <v>4</v>
      </c>
      <c r="C82" s="23">
        <v>2</v>
      </c>
      <c r="D82" s="23">
        <v>3</v>
      </c>
      <c r="E82" s="23">
        <v>1</v>
      </c>
    </row>
    <row r="83" spans="1:5" ht="15.75" customHeight="1" x14ac:dyDescent="0.2">
      <c r="A83" s="3" t="s">
        <v>36</v>
      </c>
      <c r="B83" s="23">
        <v>4</v>
      </c>
      <c r="C83" s="23">
        <v>3</v>
      </c>
      <c r="D83" s="23">
        <v>2</v>
      </c>
      <c r="E83" s="23">
        <v>1</v>
      </c>
    </row>
    <row r="84" spans="1:5" ht="15.75" customHeight="1" x14ac:dyDescent="0.2">
      <c r="A84" s="3" t="s">
        <v>38</v>
      </c>
      <c r="B84" s="23">
        <v>1</v>
      </c>
      <c r="C84" s="23">
        <v>4</v>
      </c>
      <c r="D84" s="23">
        <v>3</v>
      </c>
      <c r="E84" s="23">
        <v>2</v>
      </c>
    </row>
    <row r="85" spans="1:5" ht="15.75" customHeight="1" x14ac:dyDescent="0.2">
      <c r="A85" s="3" t="s">
        <v>40</v>
      </c>
      <c r="B85" s="23">
        <v>4</v>
      </c>
      <c r="C85" s="23">
        <v>2</v>
      </c>
      <c r="D85" s="23">
        <v>3</v>
      </c>
      <c r="E85" s="23">
        <v>1</v>
      </c>
    </row>
    <row r="86" spans="1:5" ht="15.75" customHeight="1" x14ac:dyDescent="0.2">
      <c r="A86" s="3" t="s">
        <v>42</v>
      </c>
      <c r="B86" s="23">
        <v>1</v>
      </c>
      <c r="C86" s="23">
        <v>3</v>
      </c>
      <c r="D86" s="23">
        <v>2</v>
      </c>
      <c r="E86" s="23">
        <v>4</v>
      </c>
    </row>
    <row r="87" spans="1:5" ht="15.75" customHeight="1" x14ac:dyDescent="0.2">
      <c r="A87" s="3" t="s">
        <v>48</v>
      </c>
      <c r="B87" s="23">
        <v>1</v>
      </c>
      <c r="C87" s="23">
        <v>1</v>
      </c>
      <c r="D87" s="23">
        <v>1</v>
      </c>
      <c r="E87" s="23">
        <v>1</v>
      </c>
    </row>
    <row r="88" spans="1:5" ht="15.75" customHeight="1" x14ac:dyDescent="0.2">
      <c r="A88" s="3" t="s">
        <v>52</v>
      </c>
      <c r="B88" s="23">
        <v>1</v>
      </c>
      <c r="C88" s="23">
        <v>2</v>
      </c>
      <c r="D88" s="23">
        <v>2</v>
      </c>
      <c r="E88" s="23">
        <v>3</v>
      </c>
    </row>
    <row r="89" spans="1:5" ht="15.75" customHeight="1" x14ac:dyDescent="0.2">
      <c r="A89" s="10" t="s">
        <v>62</v>
      </c>
      <c r="B89" s="10">
        <f t="shared" ref="B89" si="16">AVERAGE(B79:B88)</f>
        <v>2.5</v>
      </c>
      <c r="C89" s="10">
        <f t="shared" ref="C89" si="17">AVERAGE(C79:C88)</f>
        <v>2.4</v>
      </c>
      <c r="D89" s="10">
        <f t="shared" ref="D89" si="18">AVERAGE(D79:D88)</f>
        <v>2.5</v>
      </c>
      <c r="E89" s="10">
        <f t="shared" ref="E89" si="19">AVERAGE(E79:E88)</f>
        <v>2.1</v>
      </c>
    </row>
    <row r="90" spans="1:5" ht="15.75" customHeight="1" x14ac:dyDescent="0.2">
      <c r="A90" s="10" t="s">
        <v>80</v>
      </c>
      <c r="B90" s="8">
        <f>STDEV(B79:B88)</f>
        <v>1.5811388300841898</v>
      </c>
      <c r="C90" s="8">
        <f t="shared" ref="C90:D90" si="20">STDEV(C79:C88)</f>
        <v>0.96609178307929577</v>
      </c>
      <c r="D90" s="8">
        <f t="shared" si="20"/>
        <v>0.84983658559879749</v>
      </c>
      <c r="E90" s="8">
        <f>STDEV(E79:E88)</f>
        <v>1.1972189997378646</v>
      </c>
    </row>
  </sheetData>
  <mergeCells count="9">
    <mergeCell ref="A1:H1"/>
    <mergeCell ref="A77:E77"/>
    <mergeCell ref="A14:B14"/>
    <mergeCell ref="A15:B15"/>
    <mergeCell ref="A62:H62"/>
    <mergeCell ref="A47:H47"/>
    <mergeCell ref="A32:H32"/>
    <mergeCell ref="A17:H17"/>
    <mergeCell ref="A2:H2"/>
  </mergeCells>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6"/>
  <sheetViews>
    <sheetView workbookViewId="0">
      <selection activeCell="D7" sqref="D7"/>
    </sheetView>
  </sheetViews>
  <sheetFormatPr defaultRowHeight="12.75" x14ac:dyDescent="0.2"/>
  <cols>
    <col min="1" max="1" width="19.85546875" style="15" customWidth="1"/>
    <col min="2" max="7" width="23" style="15" customWidth="1"/>
    <col min="8" max="8" width="84.28515625" style="15" customWidth="1"/>
    <col min="9" max="16384" width="9.140625" style="15"/>
  </cols>
  <sheetData>
    <row r="1" spans="1:8" s="24" customFormat="1" ht="20.25" x14ac:dyDescent="0.2">
      <c r="A1" s="41" t="s">
        <v>75</v>
      </c>
      <c r="B1" s="41"/>
      <c r="C1" s="41"/>
      <c r="D1" s="41"/>
      <c r="E1" s="41"/>
      <c r="F1" s="41"/>
      <c r="G1" s="41"/>
      <c r="H1" s="41"/>
    </row>
    <row r="2" spans="1:8" s="24" customFormat="1" x14ac:dyDescent="0.2">
      <c r="A2" s="36" t="s">
        <v>59</v>
      </c>
      <c r="B2" s="36"/>
      <c r="C2" s="36"/>
      <c r="D2" s="36"/>
      <c r="E2" s="36"/>
      <c r="F2" s="36"/>
      <c r="G2" s="36"/>
      <c r="H2" s="36"/>
    </row>
    <row r="3" spans="1:8" s="25" customFormat="1" ht="51" x14ac:dyDescent="0.2">
      <c r="A3" s="2"/>
      <c r="B3" s="2" t="s">
        <v>0</v>
      </c>
      <c r="C3" s="2" t="s">
        <v>1</v>
      </c>
      <c r="D3" s="2" t="s">
        <v>2</v>
      </c>
      <c r="E3" s="2" t="s">
        <v>3</v>
      </c>
      <c r="F3" s="2" t="s">
        <v>4</v>
      </c>
      <c r="G3" s="2" t="s">
        <v>5</v>
      </c>
      <c r="H3" s="2" t="s">
        <v>73</v>
      </c>
    </row>
    <row r="4" spans="1:8" s="24" customFormat="1" x14ac:dyDescent="0.2">
      <c r="A4" s="9" t="s">
        <v>22</v>
      </c>
      <c r="B4" s="26">
        <v>42668.445104166669</v>
      </c>
      <c r="C4" s="9">
        <v>5</v>
      </c>
      <c r="D4" s="9">
        <v>3</v>
      </c>
      <c r="E4" s="9">
        <v>5</v>
      </c>
      <c r="F4" s="9">
        <v>5</v>
      </c>
      <c r="G4" s="9">
        <v>4</v>
      </c>
      <c r="H4" s="9" t="s">
        <v>64</v>
      </c>
    </row>
    <row r="5" spans="1:8" s="24" customFormat="1" x14ac:dyDescent="0.2">
      <c r="A5" s="9" t="s">
        <v>27</v>
      </c>
      <c r="B5" s="26">
        <v>42668.59820601852</v>
      </c>
      <c r="C5" s="9">
        <v>5</v>
      </c>
      <c r="D5" s="9">
        <v>4</v>
      </c>
      <c r="E5" s="9">
        <v>4</v>
      </c>
      <c r="F5" s="9">
        <v>5</v>
      </c>
      <c r="G5" s="9">
        <v>5</v>
      </c>
      <c r="H5" s="9" t="s">
        <v>66</v>
      </c>
    </row>
    <row r="6" spans="1:8" s="24" customFormat="1" ht="38.25" x14ac:dyDescent="0.2">
      <c r="A6" s="9" t="s">
        <v>40</v>
      </c>
      <c r="B6" s="26">
        <v>42669.813796296294</v>
      </c>
      <c r="C6" s="9">
        <v>4</v>
      </c>
      <c r="D6" s="9">
        <v>4</v>
      </c>
      <c r="E6" s="9">
        <v>5</v>
      </c>
      <c r="F6" s="9">
        <v>5</v>
      </c>
      <c r="G6" s="9">
        <v>4</v>
      </c>
      <c r="H6" s="9" t="s">
        <v>67</v>
      </c>
    </row>
    <row r="7" spans="1:8" s="24" customFormat="1" ht="63.75" x14ac:dyDescent="0.2">
      <c r="A7" s="9" t="s">
        <v>70</v>
      </c>
      <c r="B7" s="26">
        <v>42672.495509259257</v>
      </c>
      <c r="C7" s="9">
        <v>4</v>
      </c>
      <c r="D7" s="9">
        <v>4</v>
      </c>
      <c r="E7" s="9">
        <v>4</v>
      </c>
      <c r="F7" s="9">
        <v>3</v>
      </c>
      <c r="G7" s="9">
        <v>4</v>
      </c>
      <c r="H7" s="9" t="s">
        <v>69</v>
      </c>
    </row>
    <row r="8" spans="1:8" s="24" customFormat="1" x14ac:dyDescent="0.2">
      <c r="A8" s="34" t="s">
        <v>62</v>
      </c>
      <c r="B8" s="34"/>
      <c r="C8" s="7">
        <f>AVERAGE(C4:C7)</f>
        <v>4.5</v>
      </c>
      <c r="D8" s="7">
        <f t="shared" ref="D8:G8" si="0">AVERAGE(D4:D7)</f>
        <v>3.75</v>
      </c>
      <c r="E8" s="7">
        <f t="shared" si="0"/>
        <v>4.5</v>
      </c>
      <c r="F8" s="7">
        <f t="shared" si="0"/>
        <v>4.5</v>
      </c>
      <c r="G8" s="7">
        <f t="shared" si="0"/>
        <v>4.25</v>
      </c>
      <c r="H8" s="5"/>
    </row>
    <row r="9" spans="1:8" s="24" customFormat="1" x14ac:dyDescent="0.2">
      <c r="A9" s="34" t="s">
        <v>80</v>
      </c>
      <c r="B9" s="34"/>
      <c r="C9" s="7">
        <f>STDEV(C4:C7)</f>
        <v>0.57735026918962573</v>
      </c>
      <c r="D9" s="7">
        <f t="shared" ref="D9:G9" si="1">STDEV(D4:D7)</f>
        <v>0.5</v>
      </c>
      <c r="E9" s="7">
        <f t="shared" si="1"/>
        <v>0.57735026918962573</v>
      </c>
      <c r="F9" s="7">
        <f t="shared" si="1"/>
        <v>1</v>
      </c>
      <c r="G9" s="7">
        <f t="shared" si="1"/>
        <v>0.5</v>
      </c>
      <c r="H9" s="5"/>
    </row>
    <row r="10" spans="1:8" s="24" customFormat="1" x14ac:dyDescent="0.2"/>
    <row r="11" spans="1:8" s="24" customFormat="1" x14ac:dyDescent="0.2">
      <c r="A11" s="36" t="s">
        <v>56</v>
      </c>
      <c r="B11" s="36"/>
      <c r="C11" s="36"/>
      <c r="D11" s="36"/>
      <c r="E11" s="36"/>
      <c r="F11" s="36"/>
      <c r="G11" s="36"/>
      <c r="H11" s="36"/>
    </row>
    <row r="12" spans="1:8" s="24" customFormat="1" ht="51" x14ac:dyDescent="0.2">
      <c r="A12" s="5" t="s">
        <v>81</v>
      </c>
      <c r="B12" s="2" t="s">
        <v>7</v>
      </c>
      <c r="C12" s="2" t="s">
        <v>8</v>
      </c>
      <c r="D12" s="2" t="s">
        <v>9</v>
      </c>
      <c r="E12" s="2" t="s">
        <v>10</v>
      </c>
      <c r="F12" s="2" t="s">
        <v>11</v>
      </c>
      <c r="G12" s="2" t="s">
        <v>12</v>
      </c>
      <c r="H12" s="2" t="s">
        <v>13</v>
      </c>
    </row>
    <row r="13" spans="1:8" s="24" customFormat="1" x14ac:dyDescent="0.2">
      <c r="A13" s="9" t="s">
        <v>22</v>
      </c>
      <c r="B13" s="9">
        <v>5</v>
      </c>
      <c r="C13" s="9">
        <v>5</v>
      </c>
      <c r="D13" s="9">
        <v>2</v>
      </c>
      <c r="E13" s="9">
        <v>4</v>
      </c>
      <c r="F13" s="9">
        <v>5</v>
      </c>
      <c r="G13" s="9" t="s">
        <v>23</v>
      </c>
      <c r="H13" s="9"/>
    </row>
    <row r="14" spans="1:8" s="24" customFormat="1" x14ac:dyDescent="0.2">
      <c r="A14" s="9" t="s">
        <v>27</v>
      </c>
      <c r="B14" s="9">
        <v>4</v>
      </c>
      <c r="C14" s="9">
        <v>5</v>
      </c>
      <c r="D14" s="9">
        <v>4</v>
      </c>
      <c r="E14" s="9">
        <v>4</v>
      </c>
      <c r="F14" s="9">
        <v>5</v>
      </c>
      <c r="G14" s="9" t="s">
        <v>23</v>
      </c>
      <c r="H14" s="9"/>
    </row>
    <row r="15" spans="1:8" s="24" customFormat="1" x14ac:dyDescent="0.2">
      <c r="A15" s="9" t="s">
        <v>40</v>
      </c>
      <c r="B15" s="9">
        <v>5</v>
      </c>
      <c r="C15" s="9">
        <v>4</v>
      </c>
      <c r="D15" s="9">
        <v>4</v>
      </c>
      <c r="E15" s="9">
        <v>5</v>
      </c>
      <c r="F15" s="9">
        <v>5</v>
      </c>
      <c r="G15" s="9" t="s">
        <v>24</v>
      </c>
      <c r="H15" s="9"/>
    </row>
    <row r="16" spans="1:8" s="24" customFormat="1" x14ac:dyDescent="0.2">
      <c r="A16" s="9" t="s">
        <v>70</v>
      </c>
      <c r="B16" s="9">
        <v>4</v>
      </c>
      <c r="C16" s="9">
        <v>4</v>
      </c>
      <c r="D16" s="9">
        <v>2</v>
      </c>
      <c r="E16" s="9">
        <v>3</v>
      </c>
      <c r="F16" s="9">
        <v>4</v>
      </c>
      <c r="G16" s="9" t="s">
        <v>24</v>
      </c>
      <c r="H16" s="9" t="s">
        <v>71</v>
      </c>
    </row>
    <row r="17" spans="1:8" s="24" customFormat="1" x14ac:dyDescent="0.2">
      <c r="A17" s="8" t="s">
        <v>62</v>
      </c>
      <c r="B17" s="8">
        <f>AVERAGE(B13:B16)</f>
        <v>4.5</v>
      </c>
      <c r="C17" s="8">
        <f t="shared" ref="C17:F17" si="2">AVERAGE(C13:C16)</f>
        <v>4.5</v>
      </c>
      <c r="D17" s="8">
        <f t="shared" si="2"/>
        <v>3</v>
      </c>
      <c r="E17" s="8">
        <f t="shared" si="2"/>
        <v>4</v>
      </c>
      <c r="F17" s="8">
        <f t="shared" si="2"/>
        <v>4.75</v>
      </c>
      <c r="G17" s="5"/>
      <c r="H17" s="5"/>
    </row>
    <row r="18" spans="1:8" s="24" customFormat="1" x14ac:dyDescent="0.2">
      <c r="A18" s="8" t="s">
        <v>80</v>
      </c>
      <c r="B18" s="8">
        <f>STDEV(B13:B16)</f>
        <v>0.57735026918962573</v>
      </c>
      <c r="C18" s="8">
        <f t="shared" ref="C18:F18" si="3">STDEV(C13:C16)</f>
        <v>0.57735026918962573</v>
      </c>
      <c r="D18" s="8">
        <f t="shared" si="3"/>
        <v>1.1547005383792515</v>
      </c>
      <c r="E18" s="8">
        <f t="shared" si="3"/>
        <v>0.81649658092772603</v>
      </c>
      <c r="F18" s="8">
        <f t="shared" si="3"/>
        <v>0.5</v>
      </c>
      <c r="G18" s="5"/>
      <c r="H18" s="5"/>
    </row>
    <row r="19" spans="1:8" s="24" customFormat="1" x14ac:dyDescent="0.2"/>
    <row r="20" spans="1:8" s="24" customFormat="1" x14ac:dyDescent="0.2">
      <c r="A20" s="36" t="s">
        <v>57</v>
      </c>
      <c r="B20" s="36"/>
      <c r="C20" s="36"/>
      <c r="D20" s="36"/>
      <c r="E20" s="36"/>
      <c r="F20" s="36"/>
      <c r="G20" s="36"/>
      <c r="H20" s="36"/>
    </row>
    <row r="21" spans="1:8" s="24" customFormat="1" ht="51" x14ac:dyDescent="0.2">
      <c r="A21" s="5" t="s">
        <v>81</v>
      </c>
      <c r="B21" s="2" t="s">
        <v>7</v>
      </c>
      <c r="C21" s="2" t="s">
        <v>8</v>
      </c>
      <c r="D21" s="2" t="s">
        <v>9</v>
      </c>
      <c r="E21" s="2" t="s">
        <v>10</v>
      </c>
      <c r="F21" s="2" t="s">
        <v>11</v>
      </c>
      <c r="G21" s="2" t="s">
        <v>12</v>
      </c>
      <c r="H21" s="2" t="s">
        <v>14</v>
      </c>
    </row>
    <row r="22" spans="1:8" s="24" customFormat="1" x14ac:dyDescent="0.2">
      <c r="A22" s="9" t="s">
        <v>22</v>
      </c>
      <c r="B22" s="9">
        <v>3</v>
      </c>
      <c r="C22" s="9">
        <v>4</v>
      </c>
      <c r="D22" s="9">
        <v>4</v>
      </c>
      <c r="E22" s="9">
        <v>3</v>
      </c>
      <c r="F22" s="9">
        <v>3</v>
      </c>
      <c r="G22" s="9" t="s">
        <v>23</v>
      </c>
      <c r="H22" s="9"/>
    </row>
    <row r="23" spans="1:8" s="24" customFormat="1" x14ac:dyDescent="0.2">
      <c r="A23" s="9" t="s">
        <v>27</v>
      </c>
      <c r="B23" s="9">
        <v>5</v>
      </c>
      <c r="C23" s="9">
        <v>5</v>
      </c>
      <c r="D23" s="9">
        <v>5</v>
      </c>
      <c r="E23" s="9">
        <v>5</v>
      </c>
      <c r="F23" s="9">
        <v>5</v>
      </c>
      <c r="G23" s="9" t="s">
        <v>23</v>
      </c>
      <c r="H23" s="9"/>
    </row>
    <row r="24" spans="1:8" s="24" customFormat="1" ht="38.25" x14ac:dyDescent="0.2">
      <c r="A24" s="9" t="s">
        <v>40</v>
      </c>
      <c r="B24" s="9">
        <v>5</v>
      </c>
      <c r="C24" s="9">
        <v>3</v>
      </c>
      <c r="D24" s="9">
        <v>3</v>
      </c>
      <c r="E24" s="9">
        <v>4</v>
      </c>
      <c r="F24" s="9">
        <v>4</v>
      </c>
      <c r="G24" s="9" t="s">
        <v>24</v>
      </c>
      <c r="H24" s="9" t="s">
        <v>68</v>
      </c>
    </row>
    <row r="25" spans="1:8" s="24" customFormat="1" x14ac:dyDescent="0.2">
      <c r="A25" s="9" t="s">
        <v>70</v>
      </c>
      <c r="B25" s="9">
        <v>4</v>
      </c>
      <c r="C25" s="9">
        <v>3</v>
      </c>
      <c r="D25" s="9">
        <v>4</v>
      </c>
      <c r="E25" s="9">
        <v>4</v>
      </c>
      <c r="F25" s="9">
        <v>4</v>
      </c>
      <c r="G25" s="9" t="s">
        <v>24</v>
      </c>
      <c r="H25" s="9" t="s">
        <v>72</v>
      </c>
    </row>
    <row r="26" spans="1:8" s="24" customFormat="1" x14ac:dyDescent="0.2">
      <c r="A26" s="8" t="s">
        <v>62</v>
      </c>
      <c r="B26" s="8">
        <f>AVERAGE(B22:B25)</f>
        <v>4.25</v>
      </c>
      <c r="C26" s="8">
        <f t="shared" ref="C26:F26" si="4">AVERAGE(C22:C25)</f>
        <v>3.75</v>
      </c>
      <c r="D26" s="8">
        <f t="shared" si="4"/>
        <v>4</v>
      </c>
      <c r="E26" s="8">
        <f t="shared" si="4"/>
        <v>4</v>
      </c>
      <c r="F26" s="8">
        <f t="shared" si="4"/>
        <v>4</v>
      </c>
      <c r="G26" s="5"/>
      <c r="H26" s="5"/>
    </row>
    <row r="27" spans="1:8" s="24" customFormat="1" x14ac:dyDescent="0.2">
      <c r="A27" s="8" t="s">
        <v>80</v>
      </c>
      <c r="B27" s="8">
        <f>STDEV(B22:B25)</f>
        <v>0.9574271077563381</v>
      </c>
      <c r="C27" s="8">
        <f t="shared" ref="C27:F27" si="5">STDEV(C22:C25)</f>
        <v>0.9574271077563381</v>
      </c>
      <c r="D27" s="8">
        <f t="shared" si="5"/>
        <v>0.81649658092772603</v>
      </c>
      <c r="E27" s="8">
        <f t="shared" si="5"/>
        <v>0.81649658092772603</v>
      </c>
      <c r="F27" s="8">
        <f t="shared" si="5"/>
        <v>0.81649658092772603</v>
      </c>
      <c r="G27" s="5"/>
      <c r="H27" s="5"/>
    </row>
    <row r="28" spans="1:8" s="24" customFormat="1" x14ac:dyDescent="0.2">
      <c r="A28" s="13"/>
    </row>
    <row r="29" spans="1:8" s="24" customFormat="1" x14ac:dyDescent="0.2">
      <c r="A29" s="36" t="s">
        <v>58</v>
      </c>
      <c r="B29" s="36"/>
      <c r="C29" s="36"/>
      <c r="D29" s="36"/>
      <c r="E29" s="36"/>
      <c r="F29" s="36"/>
      <c r="G29" s="36"/>
      <c r="H29" s="36"/>
    </row>
    <row r="30" spans="1:8" s="24" customFormat="1" ht="51" x14ac:dyDescent="0.2">
      <c r="A30" s="5" t="s">
        <v>81</v>
      </c>
      <c r="B30" s="2" t="s">
        <v>7</v>
      </c>
      <c r="C30" s="2" t="s">
        <v>8</v>
      </c>
      <c r="D30" s="2" t="s">
        <v>9</v>
      </c>
      <c r="E30" s="2" t="s">
        <v>10</v>
      </c>
      <c r="F30" s="2" t="s">
        <v>11</v>
      </c>
      <c r="G30" s="2" t="s">
        <v>12</v>
      </c>
      <c r="H30" s="2" t="s">
        <v>15</v>
      </c>
    </row>
    <row r="31" spans="1:8" s="24" customFormat="1" x14ac:dyDescent="0.2">
      <c r="A31" s="9" t="s">
        <v>22</v>
      </c>
      <c r="B31" s="9">
        <v>5</v>
      </c>
      <c r="C31" s="9">
        <v>3</v>
      </c>
      <c r="D31" s="9">
        <v>4</v>
      </c>
      <c r="E31" s="9">
        <v>5</v>
      </c>
      <c r="F31" s="9">
        <v>5</v>
      </c>
      <c r="G31" s="9" t="s">
        <v>24</v>
      </c>
      <c r="H31" s="9" t="s">
        <v>65</v>
      </c>
    </row>
    <row r="32" spans="1:8" s="24" customFormat="1" x14ac:dyDescent="0.2">
      <c r="A32" s="9" t="s">
        <v>27</v>
      </c>
      <c r="B32" s="9">
        <v>5</v>
      </c>
      <c r="C32" s="9">
        <v>4</v>
      </c>
      <c r="D32" s="9">
        <v>4</v>
      </c>
      <c r="E32" s="9">
        <v>5</v>
      </c>
      <c r="F32" s="9">
        <v>5</v>
      </c>
      <c r="G32" s="9" t="s">
        <v>23</v>
      </c>
      <c r="H32" s="9"/>
    </row>
    <row r="33" spans="1:8" s="24" customFormat="1" x14ac:dyDescent="0.2">
      <c r="A33" s="9" t="s">
        <v>40</v>
      </c>
      <c r="B33" s="9">
        <v>5</v>
      </c>
      <c r="C33" s="9">
        <v>5</v>
      </c>
      <c r="D33" s="9">
        <v>5</v>
      </c>
      <c r="E33" s="9">
        <v>5</v>
      </c>
      <c r="F33" s="9">
        <v>5</v>
      </c>
      <c r="G33" s="9" t="s">
        <v>23</v>
      </c>
      <c r="H33" s="9"/>
    </row>
    <row r="34" spans="1:8" s="24" customFormat="1" x14ac:dyDescent="0.2">
      <c r="A34" s="9" t="s">
        <v>70</v>
      </c>
      <c r="B34" s="9">
        <v>4</v>
      </c>
      <c r="C34" s="9">
        <v>1</v>
      </c>
      <c r="D34" s="9">
        <v>4</v>
      </c>
      <c r="E34" s="9">
        <v>4</v>
      </c>
      <c r="F34" s="9">
        <v>4</v>
      </c>
      <c r="G34" s="9" t="s">
        <v>23</v>
      </c>
      <c r="H34" s="9"/>
    </row>
    <row r="35" spans="1:8" s="24" customFormat="1" x14ac:dyDescent="0.2">
      <c r="A35" s="8" t="s">
        <v>62</v>
      </c>
      <c r="B35" s="8">
        <f>AVERAGE(B31:B34)</f>
        <v>4.75</v>
      </c>
      <c r="C35" s="8">
        <f t="shared" ref="C35:F35" si="6">AVERAGE(C31:C34)</f>
        <v>3.25</v>
      </c>
      <c r="D35" s="8">
        <f t="shared" si="6"/>
        <v>4.25</v>
      </c>
      <c r="E35" s="8">
        <f t="shared" si="6"/>
        <v>4.75</v>
      </c>
      <c r="F35" s="8">
        <f t="shared" si="6"/>
        <v>4.75</v>
      </c>
      <c r="G35" s="5"/>
      <c r="H35" s="5"/>
    </row>
    <row r="36" spans="1:8" s="24" customFormat="1" x14ac:dyDescent="0.2">
      <c r="A36" s="8" t="s">
        <v>80</v>
      </c>
      <c r="B36" s="8">
        <f>STDEV(B31:B34)</f>
        <v>0.5</v>
      </c>
      <c r="C36" s="8">
        <f t="shared" ref="C36:F36" si="7">STDEV(C31:C34)</f>
        <v>1.707825127659933</v>
      </c>
      <c r="D36" s="8">
        <f t="shared" si="7"/>
        <v>0.5</v>
      </c>
      <c r="E36" s="8">
        <f t="shared" si="7"/>
        <v>0.5</v>
      </c>
      <c r="F36" s="8">
        <f t="shared" si="7"/>
        <v>0.5</v>
      </c>
      <c r="G36" s="5"/>
      <c r="H36" s="5"/>
    </row>
    <row r="37" spans="1:8" s="24" customFormat="1" x14ac:dyDescent="0.2"/>
    <row r="38" spans="1:8" s="24" customFormat="1" x14ac:dyDescent="0.2">
      <c r="A38" s="36" t="s">
        <v>60</v>
      </c>
      <c r="B38" s="36"/>
      <c r="C38" s="36"/>
      <c r="D38" s="36"/>
      <c r="E38" s="36"/>
      <c r="F38" s="36"/>
      <c r="G38" s="36"/>
      <c r="H38" s="36"/>
    </row>
    <row r="39" spans="1:8" s="24" customFormat="1" ht="51" x14ac:dyDescent="0.2">
      <c r="A39" s="5"/>
      <c r="B39" s="2" t="s">
        <v>7</v>
      </c>
      <c r="C39" s="2" t="s">
        <v>8</v>
      </c>
      <c r="D39" s="2" t="s">
        <v>9</v>
      </c>
      <c r="E39" s="2" t="s">
        <v>10</v>
      </c>
      <c r="F39" s="2" t="s">
        <v>11</v>
      </c>
      <c r="G39" s="2" t="s">
        <v>12</v>
      </c>
      <c r="H39" s="2" t="s">
        <v>16</v>
      </c>
    </row>
    <row r="40" spans="1:8" s="24" customFormat="1" x14ac:dyDescent="0.2">
      <c r="A40" s="9" t="s">
        <v>22</v>
      </c>
      <c r="B40" s="9">
        <v>5</v>
      </c>
      <c r="C40" s="9">
        <v>2</v>
      </c>
      <c r="D40" s="9">
        <v>3</v>
      </c>
      <c r="E40" s="9">
        <v>4</v>
      </c>
      <c r="F40" s="9">
        <v>5</v>
      </c>
      <c r="G40" s="9" t="s">
        <v>23</v>
      </c>
      <c r="H40" s="9"/>
    </row>
    <row r="41" spans="1:8" s="24" customFormat="1" x14ac:dyDescent="0.2">
      <c r="A41" s="9" t="s">
        <v>27</v>
      </c>
      <c r="B41" s="9">
        <v>4</v>
      </c>
      <c r="C41" s="9">
        <v>3</v>
      </c>
      <c r="D41" s="9">
        <v>3</v>
      </c>
      <c r="E41" s="9">
        <v>4</v>
      </c>
      <c r="F41" s="9">
        <v>4</v>
      </c>
      <c r="G41" s="9" t="s">
        <v>23</v>
      </c>
      <c r="H41" s="9"/>
    </row>
    <row r="42" spans="1:8" s="24" customFormat="1" x14ac:dyDescent="0.2">
      <c r="A42" s="9" t="s">
        <v>40</v>
      </c>
      <c r="B42" s="9">
        <v>5</v>
      </c>
      <c r="C42" s="9">
        <v>4</v>
      </c>
      <c r="D42" s="9">
        <v>4</v>
      </c>
      <c r="E42" s="9">
        <v>5</v>
      </c>
      <c r="F42" s="9">
        <v>5</v>
      </c>
      <c r="G42" s="9" t="s">
        <v>23</v>
      </c>
      <c r="H42" s="9"/>
    </row>
    <row r="43" spans="1:8" s="24" customFormat="1" x14ac:dyDescent="0.2">
      <c r="A43" s="9" t="s">
        <v>70</v>
      </c>
      <c r="B43" s="9">
        <v>3</v>
      </c>
      <c r="C43" s="9">
        <v>1</v>
      </c>
      <c r="D43" s="9">
        <v>1</v>
      </c>
      <c r="E43" s="9">
        <v>3</v>
      </c>
      <c r="F43" s="9">
        <v>4</v>
      </c>
      <c r="G43" s="9" t="s">
        <v>23</v>
      </c>
      <c r="H43" s="9"/>
    </row>
    <row r="44" spans="1:8" s="24" customFormat="1" x14ac:dyDescent="0.2">
      <c r="A44" s="8" t="s">
        <v>62</v>
      </c>
      <c r="B44" s="8">
        <f>AVERAGE(B40:B43)</f>
        <v>4.25</v>
      </c>
      <c r="C44" s="8">
        <f t="shared" ref="C44:F44" si="8">AVERAGE(C40:C43)</f>
        <v>2.5</v>
      </c>
      <c r="D44" s="8">
        <f t="shared" si="8"/>
        <v>2.75</v>
      </c>
      <c r="E44" s="8">
        <f t="shared" si="8"/>
        <v>4</v>
      </c>
      <c r="F44" s="8">
        <f t="shared" si="8"/>
        <v>4.5</v>
      </c>
      <c r="G44" s="5"/>
      <c r="H44" s="5"/>
    </row>
    <row r="45" spans="1:8" s="24" customFormat="1" x14ac:dyDescent="0.2">
      <c r="A45" s="8" t="s">
        <v>80</v>
      </c>
      <c r="B45" s="8">
        <f>STDEV(B40:B43)</f>
        <v>0.9574271077563381</v>
      </c>
      <c r="C45" s="8">
        <f t="shared" ref="C45:F45" si="9">STDEV(C40:C43)</f>
        <v>1.2909944487358056</v>
      </c>
      <c r="D45" s="8">
        <f t="shared" si="9"/>
        <v>1.2583057392117916</v>
      </c>
      <c r="E45" s="8">
        <f t="shared" si="9"/>
        <v>0.81649658092772603</v>
      </c>
      <c r="F45" s="8">
        <f t="shared" si="9"/>
        <v>0.57735026918962573</v>
      </c>
      <c r="G45" s="5"/>
      <c r="H45" s="5"/>
    </row>
    <row r="46" spans="1:8" s="24" customFormat="1" x14ac:dyDescent="0.2"/>
    <row r="47" spans="1:8" s="24" customFormat="1" x14ac:dyDescent="0.2">
      <c r="A47" s="38" t="s">
        <v>61</v>
      </c>
      <c r="B47" s="39"/>
      <c r="C47" s="39"/>
      <c r="D47" s="39"/>
      <c r="E47" s="40"/>
    </row>
    <row r="48" spans="1:8" s="24" customFormat="1" x14ac:dyDescent="0.2">
      <c r="A48" s="27" t="s">
        <v>81</v>
      </c>
      <c r="B48" s="9" t="s">
        <v>56</v>
      </c>
      <c r="C48" s="9" t="s">
        <v>57</v>
      </c>
      <c r="D48" s="9" t="s">
        <v>58</v>
      </c>
      <c r="E48" s="9" t="s">
        <v>60</v>
      </c>
    </row>
    <row r="49" spans="1:5" s="24" customFormat="1" x14ac:dyDescent="0.2">
      <c r="A49" s="9" t="s">
        <v>22</v>
      </c>
      <c r="B49" s="9">
        <v>4</v>
      </c>
      <c r="C49" s="9">
        <v>1</v>
      </c>
      <c r="D49" s="9">
        <v>3</v>
      </c>
      <c r="E49" s="9">
        <v>2</v>
      </c>
    </row>
    <row r="50" spans="1:5" s="24" customFormat="1" x14ac:dyDescent="0.2">
      <c r="A50" s="9" t="s">
        <v>27</v>
      </c>
      <c r="B50" s="9">
        <v>1</v>
      </c>
      <c r="C50" s="9">
        <v>3</v>
      </c>
      <c r="D50" s="9">
        <v>2</v>
      </c>
      <c r="E50" s="9">
        <v>4</v>
      </c>
    </row>
    <row r="51" spans="1:5" s="24" customFormat="1" x14ac:dyDescent="0.2">
      <c r="A51" s="9" t="s">
        <v>40</v>
      </c>
      <c r="B51" s="9">
        <v>3</v>
      </c>
      <c r="C51" s="9">
        <v>4</v>
      </c>
      <c r="D51" s="9">
        <v>1</v>
      </c>
      <c r="E51" s="9">
        <v>2</v>
      </c>
    </row>
    <row r="52" spans="1:5" s="24" customFormat="1" x14ac:dyDescent="0.2">
      <c r="A52" s="9" t="s">
        <v>70</v>
      </c>
      <c r="B52" s="9">
        <v>1</v>
      </c>
      <c r="C52" s="9">
        <v>2</v>
      </c>
      <c r="D52" s="9">
        <v>3</v>
      </c>
      <c r="E52" s="9">
        <v>4</v>
      </c>
    </row>
    <row r="53" spans="1:5" s="24" customFormat="1" x14ac:dyDescent="0.2">
      <c r="A53" s="8" t="s">
        <v>62</v>
      </c>
      <c r="B53" s="8">
        <f>AVERAGE(B49:B52)</f>
        <v>2.25</v>
      </c>
      <c r="C53" s="8">
        <f t="shared" ref="C53:E53" si="10">AVERAGE(C49:C52)</f>
        <v>2.5</v>
      </c>
      <c r="D53" s="8">
        <f t="shared" si="10"/>
        <v>2.25</v>
      </c>
      <c r="E53" s="8">
        <f t="shared" si="10"/>
        <v>3</v>
      </c>
    </row>
    <row r="54" spans="1:5" s="24" customFormat="1" x14ac:dyDescent="0.2">
      <c r="A54" s="8" t="s">
        <v>80</v>
      </c>
      <c r="B54" s="8">
        <f>STDEV(B49:B52)</f>
        <v>1.5</v>
      </c>
      <c r="C54" s="8">
        <f t="shared" ref="C54:E54" si="11">STDEV(C49:C52)</f>
        <v>1.2909944487358056</v>
      </c>
      <c r="D54" s="8">
        <f t="shared" si="11"/>
        <v>0.9574271077563381</v>
      </c>
      <c r="E54" s="8">
        <f t="shared" si="11"/>
        <v>1.1547005383792515</v>
      </c>
    </row>
    <row r="55" spans="1:5" s="24" customFormat="1" x14ac:dyDescent="0.2"/>
    <row r="56" spans="1:5" x14ac:dyDescent="0.2">
      <c r="B56" s="37" t="s">
        <v>74</v>
      </c>
      <c r="C56" s="37"/>
      <c r="D56" s="37"/>
      <c r="E56" s="37"/>
    </row>
  </sheetData>
  <mergeCells count="10">
    <mergeCell ref="B56:E56"/>
    <mergeCell ref="A38:H38"/>
    <mergeCell ref="A47:E47"/>
    <mergeCell ref="A1:H1"/>
    <mergeCell ref="A2:H2"/>
    <mergeCell ref="A11:H11"/>
    <mergeCell ref="A20:H20"/>
    <mergeCell ref="A29:H29"/>
    <mergeCell ref="A8:B8"/>
    <mergeCell ref="A9:B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E12" workbookViewId="0">
      <selection activeCell="H15" sqref="H14:H17"/>
    </sheetView>
  </sheetViews>
  <sheetFormatPr defaultRowHeight="12.75" x14ac:dyDescent="0.2"/>
  <cols>
    <col min="1" max="1" width="18.28515625" bestFit="1" customWidth="1"/>
    <col min="2" max="6" width="30.5703125" customWidth="1"/>
  </cols>
  <sheetData>
    <row r="1" spans="1:8" ht="38.25" x14ac:dyDescent="0.2">
      <c r="A1" s="8" t="s">
        <v>77</v>
      </c>
      <c r="B1" s="18" t="s">
        <v>7</v>
      </c>
      <c r="C1" s="18" t="s">
        <v>8</v>
      </c>
      <c r="D1" s="18" t="s">
        <v>9</v>
      </c>
      <c r="E1" s="18" t="s">
        <v>10</v>
      </c>
      <c r="F1" s="18" t="s">
        <v>11</v>
      </c>
    </row>
    <row r="2" spans="1:8" x14ac:dyDescent="0.2">
      <c r="A2" s="5" t="s">
        <v>56</v>
      </c>
      <c r="B2" s="12">
        <f>AVERAGE('Iteration 1'!B19:B28)</f>
        <v>4.2</v>
      </c>
      <c r="C2" s="12">
        <f>AVERAGE('Iteration 1'!C19:C28)</f>
        <v>3.7</v>
      </c>
      <c r="D2" s="12">
        <f>AVERAGE('Iteration 1'!D19:D28)</f>
        <v>3.5</v>
      </c>
      <c r="E2" s="12">
        <f>AVERAGE('Iteration 1'!E19:E28)</f>
        <v>3.8</v>
      </c>
      <c r="F2" s="12">
        <f>AVERAGE('Iteration 1'!F19:F28)</f>
        <v>4.0999999999999996</v>
      </c>
    </row>
    <row r="3" spans="1:8" x14ac:dyDescent="0.2">
      <c r="A3" s="5" t="s">
        <v>57</v>
      </c>
      <c r="B3" s="5">
        <f>AVERAGE('Iteration 1'!B34:B43)</f>
        <v>4</v>
      </c>
      <c r="C3" s="5">
        <f>AVERAGE('Iteration 1'!C34:C43)</f>
        <v>2.9</v>
      </c>
      <c r="D3" s="5">
        <f>AVERAGE('Iteration 1'!D34:D43)</f>
        <v>3.9</v>
      </c>
      <c r="E3" s="5">
        <f>AVERAGE('Iteration 1'!E34:E43)</f>
        <v>3.8</v>
      </c>
      <c r="F3" s="5">
        <f>AVERAGE('Iteration 1'!F34:F43)</f>
        <v>4.0999999999999996</v>
      </c>
    </row>
    <row r="4" spans="1:8" x14ac:dyDescent="0.2">
      <c r="A4" s="5" t="s">
        <v>58</v>
      </c>
      <c r="B4" s="5">
        <f>AVERAGE('Iteration 1'!B49:B58)</f>
        <v>4.4000000000000004</v>
      </c>
      <c r="C4" s="5">
        <f>AVERAGE('Iteration 1'!C49:C58)</f>
        <v>3.4</v>
      </c>
      <c r="D4" s="5">
        <f>AVERAGE('Iteration 1'!D49:D58)</f>
        <v>4.0999999999999996</v>
      </c>
      <c r="E4" s="5">
        <f>AVERAGE('Iteration 1'!E49:E58)</f>
        <v>4.3</v>
      </c>
      <c r="F4" s="5">
        <f>AVERAGE('Iteration 1'!F49:F58)</f>
        <v>4.7</v>
      </c>
    </row>
    <row r="5" spans="1:8" x14ac:dyDescent="0.2">
      <c r="A5" s="5" t="s">
        <v>76</v>
      </c>
      <c r="B5" s="5">
        <f>AVERAGE('Iteration 1'!B64:B73)</f>
        <v>4.3</v>
      </c>
      <c r="C5" s="5">
        <f>AVERAGE('Iteration 1'!C64:C73)</f>
        <v>2.6</v>
      </c>
      <c r="D5" s="5">
        <f>AVERAGE('Iteration 1'!D64:D73)</f>
        <v>2.9</v>
      </c>
      <c r="E5" s="5">
        <f>AVERAGE('Iteration 1'!E64:E73)</f>
        <v>3.9</v>
      </c>
      <c r="F5" s="5">
        <f>AVERAGE('Iteration 1'!F64:F73)</f>
        <v>4.7</v>
      </c>
    </row>
    <row r="7" spans="1:8" ht="38.25" x14ac:dyDescent="0.2">
      <c r="A7" s="8" t="s">
        <v>78</v>
      </c>
      <c r="B7" s="18" t="s">
        <v>7</v>
      </c>
      <c r="C7" s="18" t="s">
        <v>8</v>
      </c>
      <c r="D7" s="18" t="s">
        <v>9</v>
      </c>
      <c r="E7" s="18" t="s">
        <v>10</v>
      </c>
      <c r="F7" s="18" t="s">
        <v>11</v>
      </c>
    </row>
    <row r="8" spans="1:8" x14ac:dyDescent="0.2">
      <c r="A8" s="5" t="s">
        <v>56</v>
      </c>
      <c r="B8" s="12">
        <f>AVERAGE('Iteration 2'!B13:B16)</f>
        <v>4.5</v>
      </c>
      <c r="C8" s="12">
        <f>AVERAGE('Iteration 2'!C13:C16)</f>
        <v>4.5</v>
      </c>
      <c r="D8" s="12">
        <f>AVERAGE('Iteration 2'!D13:D16)</f>
        <v>3</v>
      </c>
      <c r="E8" s="12">
        <f>AVERAGE('Iteration 2'!E13:E16)</f>
        <v>4</v>
      </c>
      <c r="F8" s="12">
        <f>AVERAGE('Iteration 2'!F13:F16)</f>
        <v>4.75</v>
      </c>
    </row>
    <row r="9" spans="1:8" x14ac:dyDescent="0.2">
      <c r="A9" s="5" t="s">
        <v>57</v>
      </c>
      <c r="B9" s="5">
        <f>AVERAGE('Iteration 2'!B22:B25)</f>
        <v>4.25</v>
      </c>
      <c r="C9" s="5">
        <f>AVERAGE('Iteration 2'!C22:C25)</f>
        <v>3.75</v>
      </c>
      <c r="D9" s="5">
        <f>AVERAGE('Iteration 2'!D22:D25)</f>
        <v>4</v>
      </c>
      <c r="E9" s="5">
        <f>AVERAGE('Iteration 2'!E22:E25)</f>
        <v>4</v>
      </c>
      <c r="F9" s="5">
        <f>AVERAGE('Iteration 2'!F22:F25)</f>
        <v>4</v>
      </c>
    </row>
    <row r="10" spans="1:8" x14ac:dyDescent="0.2">
      <c r="A10" s="5" t="s">
        <v>58</v>
      </c>
      <c r="B10" s="5">
        <f>AVERAGE('Iteration 2'!B31:B34)</f>
        <v>4.75</v>
      </c>
      <c r="C10" s="5">
        <f>AVERAGE('Iteration 2'!C31:C34)</f>
        <v>3.25</v>
      </c>
      <c r="D10" s="5">
        <f>AVERAGE('Iteration 2'!D31:D34)</f>
        <v>4.25</v>
      </c>
      <c r="E10" s="5">
        <f>AVERAGE('Iteration 2'!E31:E34)</f>
        <v>4.75</v>
      </c>
      <c r="F10" s="5">
        <f>AVERAGE('Iteration 2'!F31:F34)</f>
        <v>4.75</v>
      </c>
    </row>
    <row r="11" spans="1:8" x14ac:dyDescent="0.2">
      <c r="A11" s="5" t="s">
        <v>76</v>
      </c>
      <c r="B11" s="5">
        <f>AVERAGE('Iteration 2'!B40:B43)</f>
        <v>4.25</v>
      </c>
      <c r="C11" s="5">
        <f>AVERAGE('Iteration 2'!C40:C43)</f>
        <v>2.5</v>
      </c>
      <c r="D11" s="5">
        <f>AVERAGE('Iteration 2'!D40:D43)</f>
        <v>2.75</v>
      </c>
      <c r="E11" s="5">
        <f>AVERAGE('Iteration 2'!E40:E43)</f>
        <v>4</v>
      </c>
      <c r="F11" s="5">
        <f>AVERAGE('Iteration 2'!F40:F43)</f>
        <v>4.5</v>
      </c>
    </row>
    <row r="13" spans="1:8" ht="38.25" x14ac:dyDescent="0.2">
      <c r="A13" s="28" t="s">
        <v>82</v>
      </c>
      <c r="B13" s="18" t="s">
        <v>7</v>
      </c>
      <c r="C13" s="18" t="s">
        <v>8</v>
      </c>
      <c r="D13" s="18" t="s">
        <v>9</v>
      </c>
      <c r="E13" s="18" t="s">
        <v>10</v>
      </c>
      <c r="F13" s="18" t="s">
        <v>11</v>
      </c>
    </row>
    <row r="14" spans="1:8" x14ac:dyDescent="0.2">
      <c r="A14" s="5" t="s">
        <v>56</v>
      </c>
      <c r="B14" s="14">
        <f>AVERAGE(B2,B8)</f>
        <v>4.3499999999999996</v>
      </c>
      <c r="C14" s="14">
        <f t="shared" ref="C14:F14" si="0">AVERAGE(C2,C8)</f>
        <v>4.0999999999999996</v>
      </c>
      <c r="D14" s="14">
        <f t="shared" si="0"/>
        <v>3.25</v>
      </c>
      <c r="E14" s="14">
        <f t="shared" si="0"/>
        <v>3.9</v>
      </c>
      <c r="F14" s="14">
        <f t="shared" si="0"/>
        <v>4.4249999999999998</v>
      </c>
      <c r="G14" s="29">
        <f>SUM(B14:F14)</f>
        <v>20.024999999999999</v>
      </c>
      <c r="H14" s="29">
        <f>G14*100/25</f>
        <v>80.099999999999994</v>
      </c>
    </row>
    <row r="15" spans="1:8" x14ac:dyDescent="0.2">
      <c r="A15" s="5" t="s">
        <v>57</v>
      </c>
      <c r="B15" s="14">
        <f t="shared" ref="B15:F15" si="1">AVERAGE(B3,B9)</f>
        <v>4.125</v>
      </c>
      <c r="C15" s="14">
        <f t="shared" si="1"/>
        <v>3.3250000000000002</v>
      </c>
      <c r="D15" s="14">
        <f t="shared" si="1"/>
        <v>3.95</v>
      </c>
      <c r="E15" s="14">
        <f t="shared" si="1"/>
        <v>3.9</v>
      </c>
      <c r="F15" s="14">
        <f t="shared" si="1"/>
        <v>4.05</v>
      </c>
      <c r="G15" s="29">
        <f t="shared" ref="G15:G17" si="2">SUM(B15:F15)</f>
        <v>19.350000000000001</v>
      </c>
      <c r="H15" s="29">
        <f t="shared" ref="H15:H17" si="3">G15*100/25</f>
        <v>77.400000000000006</v>
      </c>
    </row>
    <row r="16" spans="1:8" x14ac:dyDescent="0.2">
      <c r="A16" s="5" t="s">
        <v>58</v>
      </c>
      <c r="B16" s="14">
        <f t="shared" ref="B16:F16" si="4">AVERAGE(B4,B10)</f>
        <v>4.5750000000000002</v>
      </c>
      <c r="C16" s="14">
        <f t="shared" si="4"/>
        <v>3.3250000000000002</v>
      </c>
      <c r="D16" s="14">
        <f t="shared" si="4"/>
        <v>4.1749999999999998</v>
      </c>
      <c r="E16" s="14">
        <f t="shared" si="4"/>
        <v>4.5250000000000004</v>
      </c>
      <c r="F16" s="14">
        <f t="shared" si="4"/>
        <v>4.7249999999999996</v>
      </c>
      <c r="G16" s="29">
        <f t="shared" si="2"/>
        <v>21.325000000000003</v>
      </c>
      <c r="H16" s="29">
        <f t="shared" si="3"/>
        <v>85.300000000000011</v>
      </c>
    </row>
    <row r="17" spans="1:8" x14ac:dyDescent="0.2">
      <c r="A17" s="5" t="s">
        <v>76</v>
      </c>
      <c r="B17" s="14">
        <f t="shared" ref="B17:F17" si="5">AVERAGE(B5,B11)</f>
        <v>4.2750000000000004</v>
      </c>
      <c r="C17" s="14">
        <f t="shared" si="5"/>
        <v>2.5499999999999998</v>
      </c>
      <c r="D17" s="14">
        <f t="shared" si="5"/>
        <v>2.8250000000000002</v>
      </c>
      <c r="E17" s="14">
        <f t="shared" si="5"/>
        <v>3.95</v>
      </c>
      <c r="F17" s="14">
        <f t="shared" si="5"/>
        <v>4.5999999999999996</v>
      </c>
      <c r="G17" s="29">
        <f t="shared" si="2"/>
        <v>18.200000000000003</v>
      </c>
      <c r="H17" s="29">
        <f t="shared" si="3"/>
        <v>72.800000000000011</v>
      </c>
    </row>
    <row r="18" spans="1:8" x14ac:dyDescent="0.2">
      <c r="A18" s="13"/>
    </row>
    <row r="19" spans="1:8" x14ac:dyDescent="0.2">
      <c r="A19" s="42" t="s">
        <v>83</v>
      </c>
      <c r="B19" s="43"/>
      <c r="C19" s="43"/>
      <c r="D19" s="43"/>
      <c r="E19" s="43"/>
      <c r="F19" s="44"/>
    </row>
    <row r="20" spans="1:8" ht="38.25" x14ac:dyDescent="0.2">
      <c r="A20" s="8" t="s">
        <v>56</v>
      </c>
      <c r="B20" s="18" t="s">
        <v>7</v>
      </c>
      <c r="C20" s="18" t="s">
        <v>8</v>
      </c>
      <c r="D20" s="18" t="s">
        <v>9</v>
      </c>
      <c r="E20" s="18" t="s">
        <v>10</v>
      </c>
      <c r="F20" s="18" t="s">
        <v>11</v>
      </c>
    </row>
    <row r="21" spans="1:8" x14ac:dyDescent="0.2">
      <c r="A21" s="5" t="s">
        <v>77</v>
      </c>
      <c r="B21" s="12">
        <f>$B$2</f>
        <v>4.2</v>
      </c>
      <c r="C21" s="12">
        <f>$C$2</f>
        <v>3.7</v>
      </c>
      <c r="D21" s="12">
        <f>$D$2</f>
        <v>3.5</v>
      </c>
      <c r="E21" s="12">
        <f>$E$2</f>
        <v>3.8</v>
      </c>
      <c r="F21" s="12">
        <f>$F$2</f>
        <v>4.0999999999999996</v>
      </c>
    </row>
    <row r="22" spans="1:8" x14ac:dyDescent="0.2">
      <c r="A22" s="12" t="s">
        <v>78</v>
      </c>
      <c r="B22" s="16">
        <f>$B$8</f>
        <v>4.5</v>
      </c>
      <c r="C22" s="16">
        <f>$C$8</f>
        <v>4.5</v>
      </c>
      <c r="D22" s="16">
        <f>$D$8</f>
        <v>3</v>
      </c>
      <c r="E22" s="16">
        <f>$E$8</f>
        <v>4</v>
      </c>
      <c r="F22" s="16">
        <f>$F$8</f>
        <v>4.75</v>
      </c>
    </row>
    <row r="23" spans="1:8" x14ac:dyDescent="0.2">
      <c r="A23" s="12" t="s">
        <v>79</v>
      </c>
      <c r="B23" s="16">
        <f>B22-B21</f>
        <v>0.29999999999999982</v>
      </c>
      <c r="C23" s="16">
        <f t="shared" ref="C23:F23" si="6">C22-C21</f>
        <v>0.79999999999999982</v>
      </c>
      <c r="D23" s="16">
        <f t="shared" si="6"/>
        <v>-0.5</v>
      </c>
      <c r="E23" s="16">
        <f t="shared" si="6"/>
        <v>0.20000000000000018</v>
      </c>
      <c r="F23" s="16">
        <f t="shared" si="6"/>
        <v>0.65000000000000036</v>
      </c>
    </row>
    <row r="25" spans="1:8" ht="38.25" x14ac:dyDescent="0.2">
      <c r="A25" s="8" t="s">
        <v>57</v>
      </c>
      <c r="B25" s="18" t="s">
        <v>7</v>
      </c>
      <c r="C25" s="18" t="s">
        <v>8</v>
      </c>
      <c r="D25" s="18" t="s">
        <v>9</v>
      </c>
      <c r="E25" s="18" t="s">
        <v>10</v>
      </c>
      <c r="F25" s="18" t="s">
        <v>11</v>
      </c>
    </row>
    <row r="26" spans="1:8" x14ac:dyDescent="0.2">
      <c r="A26" s="5" t="s">
        <v>77</v>
      </c>
      <c r="B26" s="12">
        <f>B3</f>
        <v>4</v>
      </c>
      <c r="C26" s="12">
        <f t="shared" ref="C26:F26" si="7">C3</f>
        <v>2.9</v>
      </c>
      <c r="D26" s="12">
        <f t="shared" si="7"/>
        <v>3.9</v>
      </c>
      <c r="E26" s="12">
        <f t="shared" si="7"/>
        <v>3.8</v>
      </c>
      <c r="F26" s="12">
        <f t="shared" si="7"/>
        <v>4.0999999999999996</v>
      </c>
    </row>
    <row r="27" spans="1:8" x14ac:dyDescent="0.2">
      <c r="A27" s="12" t="s">
        <v>78</v>
      </c>
      <c r="B27" s="17">
        <f>B15</f>
        <v>4.125</v>
      </c>
      <c r="C27" s="17">
        <f t="shared" ref="C27:F27" si="8">C15</f>
        <v>3.3250000000000002</v>
      </c>
      <c r="D27" s="17">
        <f t="shared" si="8"/>
        <v>3.95</v>
      </c>
      <c r="E27" s="17">
        <f t="shared" si="8"/>
        <v>3.9</v>
      </c>
      <c r="F27" s="17">
        <f t="shared" si="8"/>
        <v>4.05</v>
      </c>
    </row>
    <row r="28" spans="1:8" x14ac:dyDescent="0.2">
      <c r="A28" s="12" t="s">
        <v>79</v>
      </c>
      <c r="B28" s="17">
        <f>B27-B26</f>
        <v>0.125</v>
      </c>
      <c r="C28" s="17">
        <f t="shared" ref="C28:F28" si="9">C27-C26</f>
        <v>0.42500000000000027</v>
      </c>
      <c r="D28" s="17">
        <f t="shared" si="9"/>
        <v>5.0000000000000266E-2</v>
      </c>
      <c r="E28" s="17">
        <f t="shared" si="9"/>
        <v>0.10000000000000009</v>
      </c>
      <c r="F28" s="17">
        <f t="shared" si="9"/>
        <v>-4.9999999999999822E-2</v>
      </c>
    </row>
    <row r="30" spans="1:8" ht="38.25" x14ac:dyDescent="0.2">
      <c r="A30" s="8" t="s">
        <v>58</v>
      </c>
      <c r="B30" s="18" t="s">
        <v>7</v>
      </c>
      <c r="C30" s="18" t="s">
        <v>8</v>
      </c>
      <c r="D30" s="18" t="s">
        <v>9</v>
      </c>
      <c r="E30" s="18" t="s">
        <v>10</v>
      </c>
      <c r="F30" s="18" t="s">
        <v>11</v>
      </c>
    </row>
    <row r="31" spans="1:8" x14ac:dyDescent="0.2">
      <c r="A31" s="5" t="s">
        <v>77</v>
      </c>
      <c r="B31" s="12">
        <f>B4</f>
        <v>4.4000000000000004</v>
      </c>
      <c r="C31" s="12">
        <f t="shared" ref="C31:F31" si="10">C4</f>
        <v>3.4</v>
      </c>
      <c r="D31" s="12">
        <f t="shared" si="10"/>
        <v>4.0999999999999996</v>
      </c>
      <c r="E31" s="12">
        <f t="shared" si="10"/>
        <v>4.3</v>
      </c>
      <c r="F31" s="12">
        <f t="shared" si="10"/>
        <v>4.7</v>
      </c>
    </row>
    <row r="32" spans="1:8" x14ac:dyDescent="0.2">
      <c r="A32" s="12" t="s">
        <v>78</v>
      </c>
      <c r="B32" s="17">
        <f>B10</f>
        <v>4.75</v>
      </c>
      <c r="C32" s="17">
        <f t="shared" ref="C32:F32" si="11">C10</f>
        <v>3.25</v>
      </c>
      <c r="D32" s="17">
        <f t="shared" si="11"/>
        <v>4.25</v>
      </c>
      <c r="E32" s="17">
        <f t="shared" si="11"/>
        <v>4.75</v>
      </c>
      <c r="F32" s="17">
        <f t="shared" si="11"/>
        <v>4.75</v>
      </c>
    </row>
    <row r="33" spans="1:6" x14ac:dyDescent="0.2">
      <c r="A33" s="12" t="s">
        <v>79</v>
      </c>
      <c r="B33" s="17">
        <f>B32-B31</f>
        <v>0.34999999999999964</v>
      </c>
      <c r="C33" s="17">
        <f t="shared" ref="C33" si="12">C32-C31</f>
        <v>-0.14999999999999991</v>
      </c>
      <c r="D33" s="17">
        <f t="shared" ref="D33" si="13">D32-D31</f>
        <v>0.15000000000000036</v>
      </c>
      <c r="E33" s="17">
        <f t="shared" ref="E33" si="14">E32-E31</f>
        <v>0.45000000000000018</v>
      </c>
      <c r="F33" s="17">
        <f t="shared" ref="F33" si="15">F32-F31</f>
        <v>4.9999999999999822E-2</v>
      </c>
    </row>
    <row r="35" spans="1:6" ht="38.25" x14ac:dyDescent="0.2">
      <c r="A35" s="8" t="s">
        <v>76</v>
      </c>
      <c r="B35" s="18" t="s">
        <v>7</v>
      </c>
      <c r="C35" s="18" t="s">
        <v>8</v>
      </c>
      <c r="D35" s="18" t="s">
        <v>9</v>
      </c>
      <c r="E35" s="18" t="s">
        <v>10</v>
      </c>
      <c r="F35" s="18" t="s">
        <v>11</v>
      </c>
    </row>
    <row r="36" spans="1:6" x14ac:dyDescent="0.2">
      <c r="A36" s="5" t="s">
        <v>77</v>
      </c>
      <c r="B36" s="12">
        <f>B5</f>
        <v>4.3</v>
      </c>
      <c r="C36" s="12">
        <f t="shared" ref="C36:F36" si="16">C5</f>
        <v>2.6</v>
      </c>
      <c r="D36" s="12">
        <f t="shared" si="16"/>
        <v>2.9</v>
      </c>
      <c r="E36" s="12">
        <f t="shared" si="16"/>
        <v>3.9</v>
      </c>
      <c r="F36" s="12">
        <f t="shared" si="16"/>
        <v>4.7</v>
      </c>
    </row>
    <row r="37" spans="1:6" x14ac:dyDescent="0.2">
      <c r="A37" s="12" t="s">
        <v>78</v>
      </c>
      <c r="B37" s="17">
        <f>B11</f>
        <v>4.25</v>
      </c>
      <c r="C37" s="17">
        <f t="shared" ref="C37:F37" si="17">C11</f>
        <v>2.5</v>
      </c>
      <c r="D37" s="17">
        <f t="shared" si="17"/>
        <v>2.75</v>
      </c>
      <c r="E37" s="17">
        <f t="shared" si="17"/>
        <v>4</v>
      </c>
      <c r="F37" s="17">
        <f t="shared" si="17"/>
        <v>4.5</v>
      </c>
    </row>
    <row r="38" spans="1:6" x14ac:dyDescent="0.2">
      <c r="A38" s="12" t="s">
        <v>79</v>
      </c>
      <c r="B38" s="17">
        <f>B37-B36</f>
        <v>-4.9999999999999822E-2</v>
      </c>
      <c r="C38" s="17">
        <f t="shared" ref="C38" si="18">C37-C36</f>
        <v>-0.10000000000000009</v>
      </c>
      <c r="D38" s="17">
        <f t="shared" ref="D38" si="19">D37-D36</f>
        <v>-0.14999999999999991</v>
      </c>
      <c r="E38" s="17">
        <f t="shared" ref="E38" si="20">E37-E36</f>
        <v>0.10000000000000009</v>
      </c>
      <c r="F38" s="17">
        <f t="shared" ref="F38" si="21">F37-F36</f>
        <v>-0.20000000000000018</v>
      </c>
    </row>
  </sheetData>
  <mergeCells count="1">
    <mergeCell ref="A19:F19"/>
  </mergeCells>
  <pageMargins left="0.7" right="0.7" top="0.75" bottom="0.75" header="0.3" footer="0.3"/>
  <pageSetup paperSize="9" scale="9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Iteration 1</vt:lpstr>
      <vt:lpstr>Iteration 2</vt:lpstr>
      <vt:lpstr>Summary and Graphs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Carla Kirk-Cohen</cp:lastModifiedBy>
  <cp:lastPrinted>2016-11-02T06:51:54Z</cp:lastPrinted>
  <dcterms:modified xsi:type="dcterms:W3CDTF">2016-11-02T10:07:42Z</dcterms:modified>
</cp:coreProperties>
</file>