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Carla López Lloreda\Dropbox\Grad school\Research\Delmarva project\Projects\Synoptic\Data\2021-12\Raw GC data\"/>
    </mc:Choice>
  </mc:AlternateContent>
  <xr:revisionPtr revIDLastSave="0" documentId="8_{F3DD4EA2-6DD0-4EC4-BB3E-F167FAAF497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one" sheetId="1" r:id="rId1"/>
    <sheet name="resampling" sheetId="2" r:id="rId2"/>
    <sheet name="sorted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A65" i="3" l="1"/>
  <c r="AZ65" i="3"/>
  <c r="AX65" i="3"/>
  <c r="AW65" i="3"/>
  <c r="AU65" i="3"/>
  <c r="AT65" i="3"/>
  <c r="BA27" i="3"/>
  <c r="AZ27" i="3"/>
  <c r="AX27" i="3"/>
  <c r="AW27" i="3"/>
  <c r="AU27" i="3"/>
  <c r="AT27" i="3"/>
  <c r="BA64" i="3"/>
  <c r="AZ64" i="3"/>
  <c r="AX64" i="3"/>
  <c r="AW64" i="3"/>
  <c r="AU64" i="3"/>
  <c r="AT64" i="3"/>
  <c r="BA18" i="3"/>
  <c r="AZ18" i="3"/>
  <c r="AX18" i="3"/>
  <c r="AW18" i="3"/>
  <c r="AU18" i="3"/>
  <c r="AT18" i="3"/>
  <c r="BA73" i="3"/>
  <c r="AZ73" i="3"/>
  <c r="AX73" i="3"/>
  <c r="AW73" i="3"/>
  <c r="AU73" i="3"/>
  <c r="AT73" i="3"/>
  <c r="BA28" i="3"/>
  <c r="AZ28" i="3"/>
  <c r="AX28" i="3"/>
  <c r="AW28" i="3"/>
  <c r="AU28" i="3"/>
  <c r="AT28" i="3"/>
  <c r="BA63" i="3"/>
  <c r="AZ63" i="3"/>
  <c r="AX63" i="3"/>
  <c r="AW63" i="3"/>
  <c r="AU63" i="3"/>
  <c r="AT63" i="3"/>
  <c r="BA19" i="3"/>
  <c r="AZ19" i="3"/>
  <c r="AX19" i="3"/>
  <c r="AW19" i="3"/>
  <c r="AU19" i="3"/>
  <c r="AT19" i="3"/>
  <c r="BA24" i="3"/>
  <c r="AZ24" i="3"/>
  <c r="AX24" i="3"/>
  <c r="AW24" i="3"/>
  <c r="AU24" i="3"/>
  <c r="AT24" i="3"/>
  <c r="BA20" i="3"/>
  <c r="AZ20" i="3"/>
  <c r="AX20" i="3"/>
  <c r="AW20" i="3"/>
  <c r="AU20" i="3"/>
  <c r="AT20" i="3"/>
  <c r="BA75" i="3"/>
  <c r="AZ75" i="3"/>
  <c r="AX75" i="3"/>
  <c r="AW75" i="3"/>
  <c r="AU75" i="3"/>
  <c r="AT75" i="3"/>
  <c r="BA33" i="3"/>
  <c r="AZ33" i="3"/>
  <c r="AX33" i="3"/>
  <c r="AW33" i="3"/>
  <c r="AU33" i="3"/>
  <c r="AT33" i="3"/>
  <c r="BA35" i="3"/>
  <c r="AZ35" i="3"/>
  <c r="AX35" i="3"/>
  <c r="AW35" i="3"/>
  <c r="AU35" i="3"/>
  <c r="AT35" i="3"/>
  <c r="BA55" i="3"/>
  <c r="AZ55" i="3"/>
  <c r="AX55" i="3"/>
  <c r="AW55" i="3"/>
  <c r="AU55" i="3"/>
  <c r="AT55" i="3"/>
  <c r="BA83" i="3"/>
  <c r="AZ83" i="3"/>
  <c r="AX83" i="3"/>
  <c r="AW83" i="3"/>
  <c r="AU83" i="3"/>
  <c r="AT83" i="3"/>
  <c r="BA43" i="3"/>
  <c r="AZ43" i="3"/>
  <c r="AX43" i="3"/>
  <c r="AW43" i="3"/>
  <c r="AU43" i="3"/>
  <c r="AT43" i="3"/>
  <c r="BA15" i="3"/>
  <c r="AZ15" i="3"/>
  <c r="AX15" i="3"/>
  <c r="AW15" i="3"/>
  <c r="AU15" i="3"/>
  <c r="AT15" i="3"/>
  <c r="BA31" i="3"/>
  <c r="AZ31" i="3"/>
  <c r="AX31" i="3"/>
  <c r="AW31" i="3"/>
  <c r="AU31" i="3"/>
  <c r="AT31" i="3"/>
  <c r="BA16" i="3"/>
  <c r="AZ16" i="3"/>
  <c r="AX16" i="3"/>
  <c r="AW16" i="3"/>
  <c r="AU16" i="3"/>
  <c r="AT16" i="3"/>
  <c r="BA90" i="3"/>
  <c r="AZ90" i="3"/>
  <c r="AX90" i="3"/>
  <c r="AW90" i="3"/>
  <c r="AU90" i="3"/>
  <c r="AT90" i="3"/>
  <c r="BA37" i="3"/>
  <c r="AZ37" i="3"/>
  <c r="AX37" i="3"/>
  <c r="AW37" i="3"/>
  <c r="AU37" i="3"/>
  <c r="AT37" i="3"/>
  <c r="BA22" i="3"/>
  <c r="AZ22" i="3"/>
  <c r="AX22" i="3"/>
  <c r="AW22" i="3"/>
  <c r="AU22" i="3"/>
  <c r="AT22" i="3"/>
  <c r="BA72" i="3"/>
  <c r="AZ72" i="3"/>
  <c r="AX72" i="3"/>
  <c r="AW72" i="3"/>
  <c r="AU72" i="3"/>
  <c r="AT72" i="3"/>
  <c r="BA40" i="3"/>
  <c r="AZ40" i="3"/>
  <c r="AX40" i="3"/>
  <c r="AW40" i="3"/>
  <c r="AU40" i="3"/>
  <c r="AT40" i="3"/>
  <c r="BA54" i="3"/>
  <c r="AZ54" i="3"/>
  <c r="AX54" i="3"/>
  <c r="AW54" i="3"/>
  <c r="AU54" i="3"/>
  <c r="AT54" i="3"/>
  <c r="BA12" i="3"/>
  <c r="AZ12" i="3"/>
  <c r="AX12" i="3"/>
  <c r="AW12" i="3"/>
  <c r="AU12" i="3"/>
  <c r="AT12" i="3"/>
  <c r="BA10" i="3"/>
  <c r="AZ10" i="3"/>
  <c r="AX10" i="3"/>
  <c r="AW10" i="3"/>
  <c r="AU10" i="3"/>
  <c r="AT10" i="3"/>
  <c r="BA36" i="3"/>
  <c r="AZ36" i="3"/>
  <c r="AX36" i="3"/>
  <c r="AW36" i="3"/>
  <c r="AU36" i="3"/>
  <c r="AT36" i="3"/>
  <c r="BA21" i="3"/>
  <c r="AZ21" i="3"/>
  <c r="AX21" i="3"/>
  <c r="AW21" i="3"/>
  <c r="AU21" i="3"/>
  <c r="AT21" i="3"/>
  <c r="BA71" i="3"/>
  <c r="AZ71" i="3"/>
  <c r="AX71" i="3"/>
  <c r="AW71" i="3"/>
  <c r="AU71" i="3"/>
  <c r="AT71" i="3"/>
  <c r="BA39" i="3"/>
  <c r="AZ39" i="3"/>
  <c r="AX39" i="3"/>
  <c r="AW39" i="3"/>
  <c r="AU39" i="3"/>
  <c r="AT39" i="3"/>
  <c r="BA53" i="3"/>
  <c r="AZ53" i="3"/>
  <c r="AX53" i="3"/>
  <c r="AW53" i="3"/>
  <c r="AU53" i="3"/>
  <c r="AT53" i="3"/>
  <c r="BA17" i="3"/>
  <c r="AZ17" i="3"/>
  <c r="AX17" i="3"/>
  <c r="AW17" i="3"/>
  <c r="AU17" i="3"/>
  <c r="AT17" i="3"/>
  <c r="BA69" i="3"/>
  <c r="AZ69" i="3"/>
  <c r="AX69" i="3"/>
  <c r="AW69" i="3"/>
  <c r="AU69" i="3"/>
  <c r="AT69" i="3"/>
  <c r="BA42" i="3"/>
  <c r="AZ42" i="3"/>
  <c r="AX42" i="3"/>
  <c r="AW42" i="3"/>
  <c r="AU42" i="3"/>
  <c r="AT42" i="3"/>
  <c r="BA30" i="3"/>
  <c r="AZ30" i="3"/>
  <c r="AX30" i="3"/>
  <c r="AW30" i="3"/>
  <c r="AU30" i="3"/>
  <c r="AT30" i="3"/>
  <c r="BA23" i="3"/>
  <c r="AZ23" i="3"/>
  <c r="AX23" i="3"/>
  <c r="AW23" i="3"/>
  <c r="AU23" i="3"/>
  <c r="AT23" i="3"/>
  <c r="BA107" i="3"/>
  <c r="AZ107" i="3"/>
  <c r="AX107" i="3"/>
  <c r="AW107" i="3"/>
  <c r="AU107" i="3"/>
  <c r="AT107" i="3"/>
  <c r="BA93" i="3"/>
  <c r="AZ93" i="3"/>
  <c r="AX93" i="3"/>
  <c r="AW93" i="3"/>
  <c r="AU93" i="3"/>
  <c r="AT93" i="3"/>
  <c r="BA62" i="3"/>
  <c r="AZ62" i="3"/>
  <c r="AX62" i="3"/>
  <c r="AW62" i="3"/>
  <c r="AU62" i="3"/>
  <c r="AT62" i="3"/>
  <c r="BA67" i="3"/>
  <c r="AZ67" i="3"/>
  <c r="AX67" i="3"/>
  <c r="AW67" i="3"/>
  <c r="AU67" i="3"/>
  <c r="AT67" i="3"/>
  <c r="BA104" i="3"/>
  <c r="AZ104" i="3"/>
  <c r="AX104" i="3"/>
  <c r="AW104" i="3"/>
  <c r="AU104" i="3"/>
  <c r="AT104" i="3"/>
  <c r="BA76" i="3"/>
  <c r="AZ76" i="3"/>
  <c r="AX76" i="3"/>
  <c r="AW76" i="3"/>
  <c r="AU76" i="3"/>
  <c r="AT76" i="3"/>
  <c r="BA34" i="3"/>
  <c r="AZ34" i="3"/>
  <c r="AX34" i="3"/>
  <c r="AW34" i="3"/>
  <c r="AU34" i="3"/>
  <c r="AT34" i="3"/>
  <c r="BA102" i="3"/>
  <c r="AZ102" i="3"/>
  <c r="AX102" i="3"/>
  <c r="AW102" i="3"/>
  <c r="AU102" i="3"/>
  <c r="AT102" i="3"/>
  <c r="BA56" i="3"/>
  <c r="AZ56" i="3"/>
  <c r="AX56" i="3"/>
  <c r="AW56" i="3"/>
  <c r="AU56" i="3"/>
  <c r="AT56" i="3"/>
  <c r="BA41" i="3"/>
  <c r="AZ41" i="3"/>
  <c r="AX41" i="3"/>
  <c r="AW41" i="3"/>
  <c r="AU41" i="3"/>
  <c r="AT41" i="3"/>
  <c r="BA66" i="3"/>
  <c r="AZ66" i="3"/>
  <c r="AX66" i="3"/>
  <c r="AW66" i="3"/>
  <c r="AU66" i="3"/>
  <c r="AT66" i="3"/>
  <c r="BA89" i="3"/>
  <c r="AZ89" i="3"/>
  <c r="AX89" i="3"/>
  <c r="AW89" i="3"/>
  <c r="AU89" i="3"/>
  <c r="AT89" i="3"/>
  <c r="BA44" i="3"/>
  <c r="AZ44" i="3"/>
  <c r="AX44" i="3"/>
  <c r="AW44" i="3"/>
  <c r="AU44" i="3"/>
  <c r="AT44" i="3"/>
  <c r="BA38" i="3"/>
  <c r="AZ38" i="3"/>
  <c r="AX38" i="3"/>
  <c r="AW38" i="3"/>
  <c r="AU38" i="3"/>
  <c r="AT38" i="3"/>
  <c r="BA103" i="3"/>
  <c r="AZ103" i="3"/>
  <c r="AX103" i="3"/>
  <c r="AW103" i="3"/>
  <c r="AU103" i="3"/>
  <c r="AT103" i="3"/>
  <c r="BA46" i="3"/>
  <c r="AZ46" i="3"/>
  <c r="AX46" i="3"/>
  <c r="AW46" i="3"/>
  <c r="AU46" i="3"/>
  <c r="AT46" i="3"/>
  <c r="BA61" i="3"/>
  <c r="AZ61" i="3"/>
  <c r="AX61" i="3"/>
  <c r="AW61" i="3"/>
  <c r="AU61" i="3"/>
  <c r="AT61" i="3"/>
  <c r="BA87" i="3"/>
  <c r="AZ87" i="3"/>
  <c r="AX87" i="3"/>
  <c r="AW87" i="3"/>
  <c r="AU87" i="3"/>
  <c r="AT87" i="3"/>
  <c r="BA74" i="3"/>
  <c r="AZ74" i="3"/>
  <c r="AX74" i="3"/>
  <c r="AW74" i="3"/>
  <c r="AU74" i="3"/>
  <c r="AT74" i="3"/>
  <c r="BA108" i="3"/>
  <c r="AZ108" i="3"/>
  <c r="AX108" i="3"/>
  <c r="AW108" i="3"/>
  <c r="AU108" i="3"/>
  <c r="AT108" i="3"/>
  <c r="BA111" i="3"/>
  <c r="AZ111" i="3"/>
  <c r="AX111" i="3"/>
  <c r="AW111" i="3"/>
  <c r="AU111" i="3"/>
  <c r="AT111" i="3"/>
  <c r="BA48" i="3"/>
  <c r="AZ48" i="3"/>
  <c r="AX48" i="3"/>
  <c r="AW48" i="3"/>
  <c r="AU48" i="3"/>
  <c r="AT48" i="3"/>
  <c r="BA98" i="3"/>
  <c r="AZ98" i="3"/>
  <c r="AX98" i="3"/>
  <c r="AW98" i="3"/>
  <c r="AU98" i="3"/>
  <c r="AT98" i="3"/>
  <c r="BA13" i="3"/>
  <c r="AZ13" i="3"/>
  <c r="AX13" i="3"/>
  <c r="AW13" i="3"/>
  <c r="AU13" i="3"/>
  <c r="AT13" i="3"/>
  <c r="BA14" i="3"/>
  <c r="AZ14" i="3"/>
  <c r="AX14" i="3"/>
  <c r="AW14" i="3"/>
  <c r="AU14" i="3"/>
  <c r="AT14" i="3"/>
  <c r="BA99" i="3"/>
  <c r="AZ99" i="3"/>
  <c r="AX99" i="3"/>
  <c r="AW99" i="3"/>
  <c r="AU99" i="3"/>
  <c r="AT99" i="3"/>
  <c r="BA60" i="3"/>
  <c r="AZ60" i="3"/>
  <c r="AX60" i="3"/>
  <c r="AW60" i="3"/>
  <c r="AU60" i="3"/>
  <c r="AT60" i="3"/>
  <c r="BA47" i="3"/>
  <c r="AZ47" i="3"/>
  <c r="AX47" i="3"/>
  <c r="AW47" i="3"/>
  <c r="AU47" i="3"/>
  <c r="AT47" i="3"/>
  <c r="BA52" i="3"/>
  <c r="AZ52" i="3"/>
  <c r="AX52" i="3"/>
  <c r="AW52" i="3"/>
  <c r="AU52" i="3"/>
  <c r="AT52" i="3"/>
  <c r="BA86" i="3"/>
  <c r="AZ86" i="3"/>
  <c r="AX86" i="3"/>
  <c r="AW86" i="3"/>
  <c r="AU86" i="3"/>
  <c r="AT86" i="3"/>
  <c r="BA80" i="3"/>
  <c r="AZ80" i="3"/>
  <c r="AX80" i="3"/>
  <c r="AW80" i="3"/>
  <c r="AU80" i="3"/>
  <c r="AT80" i="3"/>
  <c r="BA25" i="3"/>
  <c r="AZ25" i="3"/>
  <c r="AX25" i="3"/>
  <c r="AW25" i="3"/>
  <c r="AU25" i="3"/>
  <c r="AT25" i="3"/>
  <c r="BA94" i="3"/>
  <c r="AZ94" i="3"/>
  <c r="AX94" i="3"/>
  <c r="AW94" i="3"/>
  <c r="AU94" i="3"/>
  <c r="AT94" i="3"/>
  <c r="BA29" i="3"/>
  <c r="AZ29" i="3"/>
  <c r="AX29" i="3"/>
  <c r="AW29" i="3"/>
  <c r="AU29" i="3"/>
  <c r="AT29" i="3"/>
  <c r="BA88" i="3"/>
  <c r="AZ88" i="3"/>
  <c r="AX88" i="3"/>
  <c r="AW88" i="3"/>
  <c r="AU88" i="3"/>
  <c r="AT88" i="3"/>
  <c r="BA57" i="3"/>
  <c r="AZ57" i="3"/>
  <c r="AX57" i="3"/>
  <c r="AW57" i="3"/>
  <c r="AU57" i="3"/>
  <c r="AT57" i="3"/>
  <c r="BA82" i="3"/>
  <c r="AZ82" i="3"/>
  <c r="AX82" i="3"/>
  <c r="AW82" i="3"/>
  <c r="AU82" i="3"/>
  <c r="AT82" i="3"/>
  <c r="BA50" i="3"/>
  <c r="AZ50" i="3"/>
  <c r="AX50" i="3"/>
  <c r="AW50" i="3"/>
  <c r="AU50" i="3"/>
  <c r="AT50" i="3"/>
  <c r="BA84" i="3"/>
  <c r="AZ84" i="3"/>
  <c r="AX84" i="3"/>
  <c r="AW84" i="3"/>
  <c r="AU84" i="3"/>
  <c r="AT84" i="3"/>
  <c r="BA100" i="3"/>
  <c r="AZ100" i="3"/>
  <c r="AX100" i="3"/>
  <c r="AW100" i="3"/>
  <c r="AU100" i="3"/>
  <c r="AT100" i="3"/>
  <c r="BA32" i="3"/>
  <c r="AZ32" i="3"/>
  <c r="AX32" i="3"/>
  <c r="AW32" i="3"/>
  <c r="AU32" i="3"/>
  <c r="AT32" i="3"/>
  <c r="BA68" i="3"/>
  <c r="AZ68" i="3"/>
  <c r="AX68" i="3"/>
  <c r="AW68" i="3"/>
  <c r="AU68" i="3"/>
  <c r="AT68" i="3"/>
  <c r="BA81" i="3"/>
  <c r="AZ81" i="3"/>
  <c r="AX81" i="3"/>
  <c r="AW81" i="3"/>
  <c r="AU81" i="3"/>
  <c r="AT81" i="3"/>
  <c r="BA97" i="3"/>
  <c r="AZ97" i="3"/>
  <c r="AX97" i="3"/>
  <c r="AW97" i="3"/>
  <c r="AU97" i="3"/>
  <c r="AT97" i="3"/>
  <c r="BA112" i="3"/>
  <c r="AZ112" i="3"/>
  <c r="AX112" i="3"/>
  <c r="AW112" i="3"/>
  <c r="AU112" i="3"/>
  <c r="AT112" i="3"/>
  <c r="BA79" i="3"/>
  <c r="AZ79" i="3"/>
  <c r="AX79" i="3"/>
  <c r="AW79" i="3"/>
  <c r="AU79" i="3"/>
  <c r="AT79" i="3"/>
  <c r="BA51" i="3"/>
  <c r="AZ51" i="3"/>
  <c r="AX51" i="3"/>
  <c r="AW51" i="3"/>
  <c r="AU51" i="3"/>
  <c r="AT51" i="3"/>
  <c r="BA96" i="3"/>
  <c r="AZ96" i="3"/>
  <c r="AX96" i="3"/>
  <c r="AW96" i="3"/>
  <c r="AU96" i="3"/>
  <c r="AT96" i="3"/>
  <c r="BA105" i="3"/>
  <c r="AZ105" i="3"/>
  <c r="AX105" i="3"/>
  <c r="AW105" i="3"/>
  <c r="AU105" i="3"/>
  <c r="AT105" i="3"/>
  <c r="BA26" i="3"/>
  <c r="AZ26" i="3"/>
  <c r="AX26" i="3"/>
  <c r="AW26" i="3"/>
  <c r="AU26" i="3"/>
  <c r="AT26" i="3"/>
  <c r="BA45" i="3"/>
  <c r="AZ45" i="3"/>
  <c r="AX45" i="3"/>
  <c r="AW45" i="3"/>
  <c r="AU45" i="3"/>
  <c r="AT45" i="3"/>
  <c r="BA91" i="3"/>
  <c r="AZ91" i="3"/>
  <c r="AX91" i="3"/>
  <c r="AW91" i="3"/>
  <c r="AU91" i="3"/>
  <c r="AT91" i="3"/>
  <c r="BA59" i="3"/>
  <c r="AZ59" i="3"/>
  <c r="AX59" i="3"/>
  <c r="AW59" i="3"/>
  <c r="AU59" i="3"/>
  <c r="AT59" i="3"/>
  <c r="BA70" i="3"/>
  <c r="AZ70" i="3"/>
  <c r="AX70" i="3"/>
  <c r="AW70" i="3"/>
  <c r="AU70" i="3"/>
  <c r="AT70" i="3"/>
  <c r="BA95" i="3"/>
  <c r="AZ95" i="3"/>
  <c r="AX95" i="3"/>
  <c r="AW95" i="3"/>
  <c r="AU95" i="3"/>
  <c r="AT95" i="3"/>
  <c r="BA49" i="3"/>
  <c r="AZ49" i="3"/>
  <c r="AX49" i="3"/>
  <c r="AW49" i="3"/>
  <c r="AU49" i="3"/>
  <c r="AT49" i="3"/>
  <c r="BA78" i="3"/>
  <c r="AZ78" i="3"/>
  <c r="AX78" i="3"/>
  <c r="AW78" i="3"/>
  <c r="AU78" i="3"/>
  <c r="AT78" i="3"/>
  <c r="BA109" i="3"/>
  <c r="AZ109" i="3"/>
  <c r="AX109" i="3"/>
  <c r="AW109" i="3"/>
  <c r="AU109" i="3"/>
  <c r="AT109" i="3"/>
  <c r="BA101" i="3"/>
  <c r="AZ101" i="3"/>
  <c r="AX101" i="3"/>
  <c r="AW101" i="3"/>
  <c r="AU101" i="3"/>
  <c r="AT101" i="3"/>
  <c r="BA58" i="3"/>
  <c r="AZ58" i="3"/>
  <c r="AX58" i="3"/>
  <c r="AW58" i="3"/>
  <c r="AU58" i="3"/>
  <c r="AT58" i="3"/>
  <c r="BA85" i="3"/>
  <c r="AZ85" i="3"/>
  <c r="AX85" i="3"/>
  <c r="AW85" i="3"/>
  <c r="AU85" i="3"/>
  <c r="AT85" i="3"/>
  <c r="BA110" i="3"/>
  <c r="AZ110" i="3"/>
  <c r="AX110" i="3"/>
  <c r="AW110" i="3"/>
  <c r="AU110" i="3"/>
  <c r="AT110" i="3"/>
  <c r="BA92" i="3"/>
  <c r="AZ92" i="3"/>
  <c r="AX92" i="3"/>
  <c r="AW92" i="3"/>
  <c r="AU92" i="3"/>
  <c r="AT92" i="3"/>
  <c r="BA106" i="3"/>
  <c r="AZ106" i="3"/>
  <c r="AX106" i="3"/>
  <c r="AW106" i="3"/>
  <c r="AU106" i="3"/>
  <c r="AT106" i="3"/>
  <c r="BA77" i="3"/>
  <c r="AZ77" i="3"/>
  <c r="AX77" i="3"/>
  <c r="AW77" i="3"/>
  <c r="AU77" i="3"/>
  <c r="AT77" i="3"/>
  <c r="BA11" i="3"/>
  <c r="AZ11" i="3"/>
  <c r="AX11" i="3"/>
  <c r="AW11" i="3"/>
  <c r="AU11" i="3"/>
  <c r="AT11" i="3"/>
  <c r="BA9" i="3"/>
  <c r="AZ9" i="3"/>
  <c r="AX9" i="3"/>
  <c r="AW9" i="3"/>
  <c r="AU9" i="3"/>
  <c r="AT9" i="3"/>
  <c r="BA23" i="2"/>
  <c r="AZ23" i="2"/>
  <c r="AX23" i="2"/>
  <c r="AW23" i="2"/>
  <c r="AU23" i="2"/>
  <c r="AT23" i="2"/>
  <c r="BA22" i="2"/>
  <c r="AZ22" i="2"/>
  <c r="AX22" i="2"/>
  <c r="AW22" i="2"/>
  <c r="AU22" i="2"/>
  <c r="AT22" i="2"/>
  <c r="BA21" i="2"/>
  <c r="AZ21" i="2"/>
  <c r="AX21" i="2"/>
  <c r="AW21" i="2"/>
  <c r="AU21" i="2"/>
  <c r="AT21" i="2"/>
  <c r="BA20" i="2"/>
  <c r="AZ20" i="2"/>
  <c r="AX20" i="2"/>
  <c r="AW20" i="2"/>
  <c r="AU20" i="2"/>
  <c r="AT20" i="2"/>
  <c r="BA19" i="2"/>
  <c r="AZ19" i="2"/>
  <c r="AX19" i="2"/>
  <c r="AW19" i="2"/>
  <c r="AU19" i="2"/>
  <c r="AT19" i="2"/>
  <c r="BA18" i="2"/>
  <c r="AZ18" i="2"/>
  <c r="AX18" i="2"/>
  <c r="AW18" i="2"/>
  <c r="AU18" i="2"/>
  <c r="AT18" i="2"/>
  <c r="BA17" i="2"/>
  <c r="AZ17" i="2"/>
  <c r="AX17" i="2"/>
  <c r="AW17" i="2"/>
  <c r="AU17" i="2"/>
  <c r="AT17" i="2"/>
  <c r="BA16" i="2"/>
  <c r="AZ16" i="2"/>
  <c r="AX16" i="2"/>
  <c r="AW16" i="2"/>
  <c r="AU16" i="2"/>
  <c r="AT16" i="2"/>
  <c r="BA15" i="2"/>
  <c r="AZ15" i="2"/>
  <c r="AX15" i="2"/>
  <c r="AW15" i="2"/>
  <c r="AU15" i="2"/>
  <c r="AT15" i="2"/>
  <c r="BA14" i="2"/>
  <c r="AZ14" i="2"/>
  <c r="BG11" i="2" s="1"/>
  <c r="AX14" i="2"/>
  <c r="AW14" i="2"/>
  <c r="AU14" i="2"/>
  <c r="AT14" i="2"/>
  <c r="BA13" i="2"/>
  <c r="AZ13" i="2"/>
  <c r="AX13" i="2"/>
  <c r="AW13" i="2"/>
  <c r="AU13" i="2"/>
  <c r="AT13" i="2"/>
  <c r="BA12" i="2"/>
  <c r="AZ12" i="2"/>
  <c r="AX12" i="2"/>
  <c r="AW12" i="2"/>
  <c r="AU12" i="2"/>
  <c r="AT12" i="2"/>
  <c r="BA11" i="2"/>
  <c r="BG13" i="2" s="1"/>
  <c r="AZ11" i="2"/>
  <c r="AX11" i="2"/>
  <c r="AW11" i="2"/>
  <c r="AU11" i="2"/>
  <c r="AT11" i="2"/>
  <c r="AT18" i="1"/>
  <c r="AU18" i="1"/>
  <c r="AW18" i="1"/>
  <c r="AX18" i="1"/>
  <c r="AZ18" i="1"/>
  <c r="BA18" i="1"/>
  <c r="AT19" i="1"/>
  <c r="AU19" i="1"/>
  <c r="AW19" i="1"/>
  <c r="AX19" i="1"/>
  <c r="AZ19" i="1"/>
  <c r="BA19" i="1"/>
  <c r="AT20" i="1"/>
  <c r="AU20" i="1"/>
  <c r="AW20" i="1"/>
  <c r="AX20" i="1"/>
  <c r="AZ20" i="1"/>
  <c r="BA20" i="1"/>
  <c r="AT21" i="1"/>
  <c r="AU21" i="1"/>
  <c r="AW21" i="1"/>
  <c r="AX21" i="1"/>
  <c r="AZ21" i="1"/>
  <c r="BA21" i="1"/>
  <c r="AT22" i="1"/>
  <c r="AU22" i="1"/>
  <c r="AW22" i="1"/>
  <c r="AX22" i="1"/>
  <c r="AZ22" i="1"/>
  <c r="BA22" i="1"/>
  <c r="AT23" i="1"/>
  <c r="AU23" i="1"/>
  <c r="AW23" i="1"/>
  <c r="AX23" i="1"/>
  <c r="AZ23" i="1"/>
  <c r="BA23" i="1"/>
  <c r="AT24" i="1"/>
  <c r="AU24" i="1"/>
  <c r="AW24" i="1"/>
  <c r="AX24" i="1"/>
  <c r="AZ24" i="1"/>
  <c r="BA24" i="1"/>
  <c r="AT25" i="1"/>
  <c r="AU25" i="1"/>
  <c r="AW25" i="1"/>
  <c r="AX25" i="1"/>
  <c r="AZ25" i="1"/>
  <c r="BA25" i="1"/>
  <c r="AT26" i="1"/>
  <c r="AU26" i="1"/>
  <c r="AW26" i="1"/>
  <c r="AX26" i="1"/>
  <c r="AZ26" i="1"/>
  <c r="BA26" i="1"/>
  <c r="AT27" i="1"/>
  <c r="AU27" i="1"/>
  <c r="AW27" i="1"/>
  <c r="AX27" i="1"/>
  <c r="AZ27" i="1"/>
  <c r="BA27" i="1"/>
  <c r="AT28" i="1"/>
  <c r="AU28" i="1"/>
  <c r="AW28" i="1"/>
  <c r="AX28" i="1"/>
  <c r="AZ28" i="1"/>
  <c r="BA28" i="1"/>
  <c r="AT29" i="1"/>
  <c r="AU29" i="1"/>
  <c r="AW29" i="1"/>
  <c r="AX29" i="1"/>
  <c r="AZ29" i="1"/>
  <c r="BA29" i="1"/>
  <c r="AT30" i="1"/>
  <c r="AU30" i="1"/>
  <c r="AW30" i="1"/>
  <c r="AX30" i="1"/>
  <c r="AZ30" i="1"/>
  <c r="BA30" i="1"/>
  <c r="AT31" i="1"/>
  <c r="AU31" i="1"/>
  <c r="AW31" i="1"/>
  <c r="AX31" i="1"/>
  <c r="AZ31" i="1"/>
  <c r="BA31" i="1"/>
  <c r="AT32" i="1"/>
  <c r="AU32" i="1"/>
  <c r="AW32" i="1"/>
  <c r="AX32" i="1"/>
  <c r="AZ32" i="1"/>
  <c r="BA32" i="1"/>
  <c r="AT33" i="1"/>
  <c r="AU33" i="1"/>
  <c r="AW33" i="1"/>
  <c r="AX33" i="1"/>
  <c r="AZ33" i="1"/>
  <c r="BA33" i="1"/>
  <c r="AT34" i="1"/>
  <c r="AU34" i="1"/>
  <c r="AW34" i="1"/>
  <c r="AX34" i="1"/>
  <c r="AZ34" i="1"/>
  <c r="BA34" i="1"/>
  <c r="AT35" i="1"/>
  <c r="AU35" i="1"/>
  <c r="AW35" i="1"/>
  <c r="AX35" i="1"/>
  <c r="AZ35" i="1"/>
  <c r="BA35" i="1"/>
  <c r="AT36" i="1"/>
  <c r="AU36" i="1"/>
  <c r="AW36" i="1"/>
  <c r="AX36" i="1"/>
  <c r="AZ36" i="1"/>
  <c r="BA36" i="1"/>
  <c r="AT37" i="1"/>
  <c r="AU37" i="1"/>
  <c r="AW37" i="1"/>
  <c r="AX37" i="1"/>
  <c r="AZ37" i="1"/>
  <c r="BA37" i="1"/>
  <c r="AT38" i="1"/>
  <c r="AU38" i="1"/>
  <c r="AW38" i="1"/>
  <c r="AX38" i="1"/>
  <c r="AZ38" i="1"/>
  <c r="BA38" i="1"/>
  <c r="AT39" i="1"/>
  <c r="AU39" i="1"/>
  <c r="AW39" i="1"/>
  <c r="AX39" i="1"/>
  <c r="AZ39" i="1"/>
  <c r="BA39" i="1"/>
  <c r="AT40" i="1"/>
  <c r="AU40" i="1"/>
  <c r="AW40" i="1"/>
  <c r="AX40" i="1"/>
  <c r="AZ40" i="1"/>
  <c r="BA40" i="1"/>
  <c r="AT41" i="1"/>
  <c r="AU41" i="1"/>
  <c r="AW41" i="1"/>
  <c r="AX41" i="1"/>
  <c r="AZ41" i="1"/>
  <c r="BA41" i="1"/>
  <c r="AT42" i="1"/>
  <c r="AU42" i="1"/>
  <c r="AW42" i="1"/>
  <c r="AX42" i="1"/>
  <c r="AZ42" i="1"/>
  <c r="BA42" i="1"/>
  <c r="AT43" i="1"/>
  <c r="AU43" i="1"/>
  <c r="AW43" i="1"/>
  <c r="AX43" i="1"/>
  <c r="AZ43" i="1"/>
  <c r="BA43" i="1"/>
  <c r="AT44" i="1"/>
  <c r="AU44" i="1"/>
  <c r="AW44" i="1"/>
  <c r="AX44" i="1"/>
  <c r="AZ44" i="1"/>
  <c r="BA44" i="1"/>
  <c r="AT45" i="1"/>
  <c r="AU45" i="1"/>
  <c r="AW45" i="1"/>
  <c r="AX45" i="1"/>
  <c r="AZ45" i="1"/>
  <c r="BA45" i="1"/>
  <c r="AT46" i="1"/>
  <c r="AU46" i="1"/>
  <c r="AW46" i="1"/>
  <c r="AX46" i="1"/>
  <c r="AZ46" i="1"/>
  <c r="BA46" i="1"/>
  <c r="AT47" i="1"/>
  <c r="AU47" i="1"/>
  <c r="AW47" i="1"/>
  <c r="AX47" i="1"/>
  <c r="AZ47" i="1"/>
  <c r="BA47" i="1"/>
  <c r="AT48" i="1"/>
  <c r="AU48" i="1"/>
  <c r="AW48" i="1"/>
  <c r="AX48" i="1"/>
  <c r="AZ48" i="1"/>
  <c r="BA48" i="1"/>
  <c r="AT49" i="1"/>
  <c r="AU49" i="1"/>
  <c r="AW49" i="1"/>
  <c r="AX49" i="1"/>
  <c r="AZ49" i="1"/>
  <c r="BA49" i="1"/>
  <c r="AT50" i="1"/>
  <c r="AU50" i="1"/>
  <c r="AW50" i="1"/>
  <c r="AX50" i="1"/>
  <c r="AZ50" i="1"/>
  <c r="BA50" i="1"/>
  <c r="AT51" i="1"/>
  <c r="AU51" i="1"/>
  <c r="AW51" i="1"/>
  <c r="AX51" i="1"/>
  <c r="AZ51" i="1"/>
  <c r="BA51" i="1"/>
  <c r="AT52" i="1"/>
  <c r="AU52" i="1"/>
  <c r="AW52" i="1"/>
  <c r="AX52" i="1"/>
  <c r="AZ52" i="1"/>
  <c r="BA52" i="1"/>
  <c r="AT53" i="1"/>
  <c r="AU53" i="1"/>
  <c r="AW53" i="1"/>
  <c r="AX53" i="1"/>
  <c r="AZ53" i="1"/>
  <c r="BA53" i="1"/>
  <c r="AT54" i="1"/>
  <c r="AU54" i="1"/>
  <c r="AW54" i="1"/>
  <c r="AX54" i="1"/>
  <c r="AZ54" i="1"/>
  <c r="BA54" i="1"/>
  <c r="AT55" i="1"/>
  <c r="AU55" i="1"/>
  <c r="AW55" i="1"/>
  <c r="AX55" i="1"/>
  <c r="AZ55" i="1"/>
  <c r="BA55" i="1"/>
  <c r="AT56" i="1"/>
  <c r="AU56" i="1"/>
  <c r="AW56" i="1"/>
  <c r="AX56" i="1"/>
  <c r="AZ56" i="1"/>
  <c r="BA56" i="1"/>
  <c r="AT57" i="1"/>
  <c r="AU57" i="1"/>
  <c r="AW57" i="1"/>
  <c r="AX57" i="1"/>
  <c r="AZ57" i="1"/>
  <c r="BA57" i="1"/>
  <c r="AT58" i="1"/>
  <c r="AU58" i="1"/>
  <c r="AW58" i="1"/>
  <c r="AX58" i="1"/>
  <c r="AZ58" i="1"/>
  <c r="BA58" i="1"/>
  <c r="AT59" i="1"/>
  <c r="AU59" i="1"/>
  <c r="AW59" i="1"/>
  <c r="AX59" i="1"/>
  <c r="AZ59" i="1"/>
  <c r="BA59" i="1"/>
  <c r="AT60" i="1"/>
  <c r="AU60" i="1"/>
  <c r="AW60" i="1"/>
  <c r="AX60" i="1"/>
  <c r="AZ60" i="1"/>
  <c r="BA60" i="1"/>
  <c r="AT61" i="1"/>
  <c r="AU61" i="1"/>
  <c r="AW61" i="1"/>
  <c r="AX61" i="1"/>
  <c r="AZ61" i="1"/>
  <c r="BA61" i="1"/>
  <c r="AT62" i="1"/>
  <c r="AU62" i="1"/>
  <c r="AW62" i="1"/>
  <c r="AX62" i="1"/>
  <c r="AZ62" i="1"/>
  <c r="BA62" i="1"/>
  <c r="AT63" i="1"/>
  <c r="AU63" i="1"/>
  <c r="AW63" i="1"/>
  <c r="AX63" i="1"/>
  <c r="AZ63" i="1"/>
  <c r="BA63" i="1"/>
  <c r="AT64" i="1"/>
  <c r="AU64" i="1"/>
  <c r="AW64" i="1"/>
  <c r="AX64" i="1"/>
  <c r="AZ64" i="1"/>
  <c r="BA64" i="1"/>
  <c r="AT65" i="1"/>
  <c r="AU65" i="1"/>
  <c r="AW65" i="1"/>
  <c r="AX65" i="1"/>
  <c r="AZ65" i="1"/>
  <c r="BA65" i="1"/>
  <c r="AT66" i="1"/>
  <c r="AU66" i="1"/>
  <c r="AW66" i="1"/>
  <c r="AX66" i="1"/>
  <c r="AZ66" i="1"/>
  <c r="BA66" i="1"/>
  <c r="AT67" i="1"/>
  <c r="AU67" i="1"/>
  <c r="AW67" i="1"/>
  <c r="AX67" i="1"/>
  <c r="AZ67" i="1"/>
  <c r="BA67" i="1"/>
  <c r="AT68" i="1"/>
  <c r="AU68" i="1"/>
  <c r="AW68" i="1"/>
  <c r="AX68" i="1"/>
  <c r="AZ68" i="1"/>
  <c r="BA68" i="1"/>
  <c r="AT69" i="1"/>
  <c r="AU69" i="1"/>
  <c r="AW69" i="1"/>
  <c r="AX69" i="1"/>
  <c r="AZ69" i="1"/>
  <c r="BA69" i="1"/>
  <c r="AT70" i="1"/>
  <c r="AU70" i="1"/>
  <c r="AW70" i="1"/>
  <c r="AX70" i="1"/>
  <c r="AZ70" i="1"/>
  <c r="BA70" i="1"/>
  <c r="AT71" i="1"/>
  <c r="AU71" i="1"/>
  <c r="AW71" i="1"/>
  <c r="AX71" i="1"/>
  <c r="AZ71" i="1"/>
  <c r="BA71" i="1"/>
  <c r="AT72" i="1"/>
  <c r="AU72" i="1"/>
  <c r="AW72" i="1"/>
  <c r="AX72" i="1"/>
  <c r="AZ72" i="1"/>
  <c r="BA72" i="1"/>
  <c r="AT73" i="1"/>
  <c r="AU73" i="1"/>
  <c r="AW73" i="1"/>
  <c r="AX73" i="1"/>
  <c r="AZ73" i="1"/>
  <c r="BA73" i="1"/>
  <c r="AT74" i="1"/>
  <c r="AU74" i="1"/>
  <c r="AW74" i="1"/>
  <c r="AX74" i="1"/>
  <c r="AZ74" i="1"/>
  <c r="BA74" i="1"/>
  <c r="AT75" i="1"/>
  <c r="AU75" i="1"/>
  <c r="AW75" i="1"/>
  <c r="AX75" i="1"/>
  <c r="AZ75" i="1"/>
  <c r="BA75" i="1"/>
  <c r="AT76" i="1"/>
  <c r="AU76" i="1"/>
  <c r="AW76" i="1"/>
  <c r="AX76" i="1"/>
  <c r="AZ76" i="1"/>
  <c r="BA76" i="1"/>
  <c r="AT77" i="1"/>
  <c r="AU77" i="1"/>
  <c r="AW77" i="1"/>
  <c r="AX77" i="1"/>
  <c r="AZ77" i="1"/>
  <c r="BA77" i="1"/>
  <c r="AT78" i="1"/>
  <c r="AU78" i="1"/>
  <c r="AW78" i="1"/>
  <c r="AX78" i="1"/>
  <c r="AZ78" i="1"/>
  <c r="BA78" i="1"/>
  <c r="AT79" i="1"/>
  <c r="AU79" i="1"/>
  <c r="AW79" i="1"/>
  <c r="AX79" i="1"/>
  <c r="AZ79" i="1"/>
  <c r="BA79" i="1"/>
  <c r="AT80" i="1"/>
  <c r="AU80" i="1"/>
  <c r="AW80" i="1"/>
  <c r="AX80" i="1"/>
  <c r="AZ80" i="1"/>
  <c r="BA80" i="1"/>
  <c r="AT81" i="1"/>
  <c r="AU81" i="1"/>
  <c r="AW81" i="1"/>
  <c r="AX81" i="1"/>
  <c r="AZ81" i="1"/>
  <c r="BA81" i="1"/>
  <c r="AT82" i="1"/>
  <c r="AU82" i="1"/>
  <c r="AW82" i="1"/>
  <c r="AX82" i="1"/>
  <c r="AZ82" i="1"/>
  <c r="BA82" i="1"/>
  <c r="AT83" i="1"/>
  <c r="AU83" i="1"/>
  <c r="AW83" i="1"/>
  <c r="AX83" i="1"/>
  <c r="AZ83" i="1"/>
  <c r="BA83" i="1"/>
  <c r="AT84" i="1"/>
  <c r="AU84" i="1"/>
  <c r="AW84" i="1"/>
  <c r="AX84" i="1"/>
  <c r="AZ84" i="1"/>
  <c r="BA84" i="1"/>
  <c r="AT85" i="1"/>
  <c r="AU85" i="1"/>
  <c r="AW85" i="1"/>
  <c r="AX85" i="1"/>
  <c r="AZ85" i="1"/>
  <c r="BA85" i="1"/>
  <c r="AT86" i="1"/>
  <c r="AU86" i="1"/>
  <c r="AW86" i="1"/>
  <c r="AX86" i="1"/>
  <c r="AZ86" i="1"/>
  <c r="BA86" i="1"/>
  <c r="AT87" i="1"/>
  <c r="AU87" i="1"/>
  <c r="AW87" i="1"/>
  <c r="AX87" i="1"/>
  <c r="AZ87" i="1"/>
  <c r="BA87" i="1"/>
  <c r="AT88" i="1"/>
  <c r="AU88" i="1"/>
  <c r="AW88" i="1"/>
  <c r="AX88" i="1"/>
  <c r="AZ88" i="1"/>
  <c r="BA88" i="1"/>
  <c r="AT89" i="1"/>
  <c r="AU89" i="1"/>
  <c r="AW89" i="1"/>
  <c r="AX89" i="1"/>
  <c r="AZ89" i="1"/>
  <c r="BA89" i="1"/>
  <c r="AT90" i="1"/>
  <c r="AU90" i="1"/>
  <c r="AW90" i="1"/>
  <c r="AX90" i="1"/>
  <c r="AZ90" i="1"/>
  <c r="BA90" i="1"/>
  <c r="AT91" i="1"/>
  <c r="AU91" i="1"/>
  <c r="AW91" i="1"/>
  <c r="AX91" i="1"/>
  <c r="AZ91" i="1"/>
  <c r="BA91" i="1"/>
  <c r="AT92" i="1"/>
  <c r="AU92" i="1"/>
  <c r="AW92" i="1"/>
  <c r="AX92" i="1"/>
  <c r="AZ92" i="1"/>
  <c r="BA92" i="1"/>
  <c r="AT93" i="1"/>
  <c r="AU93" i="1"/>
  <c r="AW93" i="1"/>
  <c r="AX93" i="1"/>
  <c r="AZ93" i="1"/>
  <c r="BA93" i="1"/>
  <c r="AT94" i="1"/>
  <c r="AU94" i="1"/>
  <c r="AW94" i="1"/>
  <c r="AX94" i="1"/>
  <c r="AZ94" i="1"/>
  <c r="BA94" i="1"/>
  <c r="AT95" i="1"/>
  <c r="AU95" i="1"/>
  <c r="AW95" i="1"/>
  <c r="AX95" i="1"/>
  <c r="AZ95" i="1"/>
  <c r="BA95" i="1"/>
  <c r="AT96" i="1"/>
  <c r="AU96" i="1"/>
  <c r="AW96" i="1"/>
  <c r="AX96" i="1"/>
  <c r="AZ96" i="1"/>
  <c r="BA96" i="1"/>
  <c r="AT97" i="1"/>
  <c r="AU97" i="1"/>
  <c r="AW97" i="1"/>
  <c r="AX97" i="1"/>
  <c r="AZ97" i="1"/>
  <c r="BA97" i="1"/>
  <c r="AT98" i="1"/>
  <c r="AU98" i="1"/>
  <c r="AW98" i="1"/>
  <c r="AX98" i="1"/>
  <c r="AZ98" i="1"/>
  <c r="BA98" i="1"/>
  <c r="AT99" i="1"/>
  <c r="AU99" i="1"/>
  <c r="AW99" i="1"/>
  <c r="AX99" i="1"/>
  <c r="AZ99" i="1"/>
  <c r="BA99" i="1"/>
  <c r="AT100" i="1"/>
  <c r="AU100" i="1"/>
  <c r="AW100" i="1"/>
  <c r="AX100" i="1"/>
  <c r="AZ100" i="1"/>
  <c r="BA100" i="1"/>
  <c r="AT101" i="1"/>
  <c r="AU101" i="1"/>
  <c r="AW101" i="1"/>
  <c r="AX101" i="1"/>
  <c r="AZ101" i="1"/>
  <c r="BA101" i="1"/>
  <c r="AT102" i="1"/>
  <c r="AU102" i="1"/>
  <c r="AW102" i="1"/>
  <c r="AX102" i="1"/>
  <c r="AZ102" i="1"/>
  <c r="BA102" i="1"/>
  <c r="AT103" i="1"/>
  <c r="AU103" i="1"/>
  <c r="AW103" i="1"/>
  <c r="AX103" i="1"/>
  <c r="AZ103" i="1"/>
  <c r="BA103" i="1"/>
  <c r="AT104" i="1"/>
  <c r="AU104" i="1"/>
  <c r="AW104" i="1"/>
  <c r="AX104" i="1"/>
  <c r="AZ104" i="1"/>
  <c r="BA104" i="1"/>
  <c r="AT105" i="1"/>
  <c r="AU105" i="1"/>
  <c r="AW105" i="1"/>
  <c r="AX105" i="1"/>
  <c r="AZ105" i="1"/>
  <c r="BA105" i="1"/>
  <c r="AT106" i="1"/>
  <c r="AU106" i="1"/>
  <c r="AW106" i="1"/>
  <c r="AX106" i="1"/>
  <c r="AZ106" i="1"/>
  <c r="BA106" i="1"/>
  <c r="AT107" i="1"/>
  <c r="AU107" i="1"/>
  <c r="AW107" i="1"/>
  <c r="AX107" i="1"/>
  <c r="AZ107" i="1"/>
  <c r="BA107" i="1"/>
  <c r="AT108" i="1"/>
  <c r="AU108" i="1"/>
  <c r="AW108" i="1"/>
  <c r="AX108" i="1"/>
  <c r="AZ108" i="1"/>
  <c r="BA108" i="1"/>
  <c r="AT109" i="1"/>
  <c r="AU109" i="1"/>
  <c r="AW109" i="1"/>
  <c r="AX109" i="1"/>
  <c r="AZ109" i="1"/>
  <c r="BA109" i="1"/>
  <c r="AT110" i="1"/>
  <c r="AU110" i="1"/>
  <c r="AW110" i="1"/>
  <c r="AX110" i="1"/>
  <c r="AZ110" i="1"/>
  <c r="BA110" i="1"/>
  <c r="AT111" i="1"/>
  <c r="AU111" i="1"/>
  <c r="AW111" i="1"/>
  <c r="AX111" i="1"/>
  <c r="AZ111" i="1"/>
  <c r="BA111" i="1"/>
  <c r="AT112" i="1"/>
  <c r="AU112" i="1"/>
  <c r="AW112" i="1"/>
  <c r="AX112" i="1"/>
  <c r="AZ112" i="1"/>
  <c r="BA112" i="1"/>
  <c r="AT9" i="1" l="1"/>
  <c r="AU9" i="1"/>
  <c r="AW9" i="1"/>
  <c r="AX9" i="1"/>
  <c r="AZ9" i="1"/>
  <c r="BA9" i="1"/>
  <c r="AT10" i="1"/>
  <c r="AU10" i="1"/>
  <c r="AW10" i="1"/>
  <c r="AX10" i="1"/>
  <c r="AZ10" i="1"/>
  <c r="BA10" i="1"/>
  <c r="AT11" i="1"/>
  <c r="AU11" i="1"/>
  <c r="AW11" i="1"/>
  <c r="AX11" i="1"/>
  <c r="AZ11" i="1"/>
  <c r="BA11" i="1"/>
  <c r="AT12" i="1"/>
  <c r="AU12" i="1"/>
  <c r="AW12" i="1"/>
  <c r="AX12" i="1"/>
  <c r="AZ12" i="1"/>
  <c r="BA12" i="1"/>
  <c r="AT13" i="1"/>
  <c r="AU13" i="1"/>
  <c r="AW13" i="1"/>
  <c r="AX13" i="1"/>
  <c r="AZ13" i="1"/>
  <c r="BA13" i="1"/>
  <c r="AT14" i="1"/>
  <c r="AU14" i="1"/>
  <c r="AW14" i="1"/>
  <c r="AX14" i="1"/>
  <c r="AZ14" i="1"/>
  <c r="BA14" i="1"/>
  <c r="AT15" i="1"/>
  <c r="AU15" i="1"/>
  <c r="AW15" i="1"/>
  <c r="AX15" i="1"/>
  <c r="AZ15" i="1"/>
  <c r="BA15" i="1"/>
  <c r="AT16" i="1"/>
  <c r="AU16" i="1"/>
  <c r="AW16" i="1"/>
  <c r="AX16" i="1"/>
  <c r="AZ16" i="1"/>
  <c r="BA16" i="1"/>
  <c r="AT17" i="1"/>
  <c r="AU17" i="1"/>
  <c r="AW17" i="1"/>
  <c r="AX17" i="1"/>
  <c r="AZ17" i="1"/>
  <c r="BA17" i="1"/>
</calcChain>
</file>

<file path=xl/sharedStrings.xml><?xml version="1.0" encoding="utf-8"?>
<sst xmlns="http://schemas.openxmlformats.org/spreadsheetml/2006/main" count="5331" uniqueCount="239">
  <si>
    <t>Data#</t>
  </si>
  <si>
    <t>Data Filename</t>
  </si>
  <si>
    <t>Date Acquired</t>
  </si>
  <si>
    <t>Sample Name</t>
  </si>
  <si>
    <t>Sample Type</t>
  </si>
  <si>
    <t>Level#</t>
  </si>
  <si>
    <t>Ret. Time</t>
  </si>
  <si>
    <t>Area</t>
  </si>
  <si>
    <t>Conc. (ppt)</t>
  </si>
  <si>
    <t>Std. Conc.</t>
  </si>
  <si>
    <t>Cal. Point</t>
  </si>
  <si>
    <t>Accuracy[%]</t>
  </si>
  <si>
    <t>Deviation</t>
  </si>
  <si>
    <t>Unknown</t>
  </si>
  <si>
    <t>-----</t>
  </si>
  <si>
    <t>CH4 by FID</t>
  </si>
  <si>
    <t>CH4 by TCD</t>
  </si>
  <si>
    <t>CO2 by TCD</t>
  </si>
  <si>
    <t>Analyst code</t>
  </si>
  <si>
    <t>Note</t>
  </si>
  <si>
    <t>2020 CAL Measured headspace CO2 in ppm from GC in ppm</t>
  </si>
  <si>
    <t>2020 ranged CAL Measured headspace CH4  in ppm from GC in ppm</t>
  </si>
  <si>
    <t>2021 ranged CAL Measured headspace CH4  in ppm from GC in ppm</t>
  </si>
  <si>
    <t>2021 CAL Measured headspace CO2 in ppm from GC in ppm</t>
  </si>
  <si>
    <t>air</t>
  </si>
  <si>
    <t>air + 100</t>
  </si>
  <si>
    <t>2022 ranged CAL Measured headspace CH4  in ppm from GC in ppm</t>
  </si>
  <si>
    <t>2022 CAL Measured headspace CO2 in ppm from GC in ppm</t>
  </si>
  <si>
    <t>BRN07mar22_001.gcd</t>
  </si>
  <si>
    <t>BRN07mar22_002.gcd</t>
  </si>
  <si>
    <t>BRN07mar22_003.gcd</t>
  </si>
  <si>
    <t>dd-2112-058</t>
  </si>
  <si>
    <t>BRN07mar22_004.gcd</t>
  </si>
  <si>
    <t>dd-2112-087</t>
  </si>
  <si>
    <t>BRN07mar22_005.gcd</t>
  </si>
  <si>
    <t>dd-2112-073</t>
  </si>
  <si>
    <t>BRN07mar22_006.gcd</t>
  </si>
  <si>
    <t>dd-2112-091</t>
  </si>
  <si>
    <t>BRN07mar22_007.gcd</t>
  </si>
  <si>
    <t>dd-2112-066</t>
  </si>
  <si>
    <t>BRN07mar22_008.gcd</t>
  </si>
  <si>
    <t>dd-2112-040</t>
  </si>
  <si>
    <t>BRN07mar22_009.gcd</t>
  </si>
  <si>
    <t>dd-2112-082</t>
  </si>
  <si>
    <t>BRN07mar22_010.gcd</t>
  </si>
  <si>
    <t>dd-2112-090</t>
  </si>
  <si>
    <t>BRN07mar22_011.gcd</t>
  </si>
  <si>
    <t>dd-2112-059</t>
  </si>
  <si>
    <t>BRN07mar22_012.gcd</t>
  </si>
  <si>
    <t>dd-2112-032</t>
  </si>
  <si>
    <t>BRN07mar22_013.gcd</t>
  </si>
  <si>
    <t>dd-2112-076</t>
  </si>
  <si>
    <t>BRN07mar22_014.gcd</t>
  </si>
  <si>
    <t>dd-2112-052</t>
  </si>
  <si>
    <t>BRN07mar22_015.gcd</t>
  </si>
  <si>
    <t>dd-2112-041</t>
  </si>
  <si>
    <t>BRN07mar22_016.gcd</t>
  </si>
  <si>
    <t>dd-2112-072</t>
  </si>
  <si>
    <t>BRN07mar22_017.gcd</t>
  </si>
  <si>
    <t>dd-2112-028</t>
  </si>
  <si>
    <t>BRN07mar22_018.gcd</t>
  </si>
  <si>
    <t>dd-2112-011</t>
  </si>
  <si>
    <t>BRN07mar22_019.gcd</t>
  </si>
  <si>
    <t>dd-2112-086</t>
  </si>
  <si>
    <t>BRN07mar22_020.gcd</t>
  </si>
  <si>
    <t>dd-2112-077</t>
  </si>
  <si>
    <t>BRN07mar22_021.gcd</t>
  </si>
  <si>
    <t>dd-2112-034</t>
  </si>
  <si>
    <t>BRN07mar22_022.gcd</t>
  </si>
  <si>
    <t>dd-2112-060</t>
  </si>
  <si>
    <t>BRN07mar22_023.gcd</t>
  </si>
  <si>
    <t>dd-2112-093</t>
  </si>
  <si>
    <t>BRN07mar22_024.gcd</t>
  </si>
  <si>
    <t>dd-2112-078</t>
  </si>
  <si>
    <t>BRN07mar22_025.gcd</t>
  </si>
  <si>
    <t>dd-2112-062</t>
  </si>
  <si>
    <t>BRN07mar22_026.gcd</t>
  </si>
  <si>
    <t>dd-2112-050</t>
  </si>
  <si>
    <t>BRN07mar22_027.gcd</t>
  </si>
  <si>
    <t>dd-2112-017</t>
  </si>
  <si>
    <t>BRN07mar22_028.gcd</t>
  </si>
  <si>
    <t>dd-2112-081</t>
  </si>
  <si>
    <t>BRN07mar22_029.gcd</t>
  </si>
  <si>
    <t>dd-2112-065</t>
  </si>
  <si>
    <t>BRN07mar22_030.gcd</t>
  </si>
  <si>
    <t>dd-2112-033</t>
  </si>
  <si>
    <t>BRN07mar22_031.gcd</t>
  </si>
  <si>
    <t>dd-2112-063</t>
  </si>
  <si>
    <t>BRN07mar22_032.gcd</t>
  </si>
  <si>
    <t>dd-2112-039</t>
  </si>
  <si>
    <t>BRN07mar22_033.gcd</t>
  </si>
  <si>
    <t>dd-2112-069</t>
  </si>
  <si>
    <t>BRN07mar22_034.gcd</t>
  </si>
  <si>
    <t>dd-2112-014</t>
  </si>
  <si>
    <t>BRN07mar22_035.gcd</t>
  </si>
  <si>
    <t>dd-2112-075</t>
  </si>
  <si>
    <t>BRN07mar22_036.gcd</t>
  </si>
  <si>
    <t>dd-2112-010</t>
  </si>
  <si>
    <t>BRN07mar22_037.gcd</t>
  </si>
  <si>
    <t>dd-2112-061</t>
  </si>
  <si>
    <t>BRN07mar22_038.gcd</t>
  </si>
  <si>
    <t>dd-2112-067</t>
  </si>
  <si>
    <t>BRN07mar22_039.gcd</t>
  </si>
  <si>
    <t>dd-2112-035</t>
  </si>
  <si>
    <t>BRN07mar22_040.gcd</t>
  </si>
  <si>
    <t>dd-2112-030</t>
  </si>
  <si>
    <t>BRN07mar22_041.gcd</t>
  </si>
  <si>
    <t>dd-2112-042</t>
  </si>
  <si>
    <t>BRN07mar22_042.gcd</t>
  </si>
  <si>
    <t>dd-2112-080</t>
  </si>
  <si>
    <t>BRN08mar22_043.gcd</t>
  </si>
  <si>
    <t>air new batch</t>
  </si>
  <si>
    <t>BRN08mar22_044.gcd</t>
  </si>
  <si>
    <t>air + 100 new batch</t>
  </si>
  <si>
    <t>BRN08mar22_045.gcd</t>
  </si>
  <si>
    <t>dd-2112-079</t>
  </si>
  <si>
    <t>BRN08mar22_046.gcd</t>
  </si>
  <si>
    <t>dd-2112-031</t>
  </si>
  <si>
    <t>BRN08mar22_047.gcd</t>
  </si>
  <si>
    <t>dd-2112-092</t>
  </si>
  <si>
    <t>BRN08mar22_048.gcd</t>
  </si>
  <si>
    <t>dd-2112-088</t>
  </si>
  <si>
    <t>BRN08mar22_049.gcd</t>
  </si>
  <si>
    <t>dd-2112-055</t>
  </si>
  <si>
    <t>BRN08mar22_050.gcd</t>
  </si>
  <si>
    <t>dd-2112-068</t>
  </si>
  <si>
    <t>BRN08mar22_051.gcd</t>
  </si>
  <si>
    <t>dd-2112-043</t>
  </si>
  <si>
    <t>BRN08mar22_052.gcd</t>
  </si>
  <si>
    <t>dd-2112-029</t>
  </si>
  <si>
    <t>BRN08mar22_053.gcd</t>
  </si>
  <si>
    <t>dd-2112-084</t>
  </si>
  <si>
    <t>BRN08mar22_054.gcd</t>
  </si>
  <si>
    <t>dd-2112-022</t>
  </si>
  <si>
    <t>BRN08mar22_055.gcd</t>
  </si>
  <si>
    <t>dd-2112-027</t>
  </si>
  <si>
    <t>BRN08mar22_056.gcd</t>
  </si>
  <si>
    <t>dd-2112-070</t>
  </si>
  <si>
    <t>BRN08mar22_057.gcd</t>
  </si>
  <si>
    <t>dd-2112-048</t>
  </si>
  <si>
    <t>BRN08mar22_058.gcd</t>
  </si>
  <si>
    <t>dd-2112-024</t>
  </si>
  <si>
    <t>BRN08mar22_059.gcd</t>
  </si>
  <si>
    <t>dd-2112-038</t>
  </si>
  <si>
    <t>BRN08mar22_060.gcd</t>
  </si>
  <si>
    <t>dd-2112-083</t>
  </si>
  <si>
    <t>BRN08mar22_061.gcd</t>
  </si>
  <si>
    <t>dd-2112-019</t>
  </si>
  <si>
    <t>BRN08mar22_062.gcd</t>
  </si>
  <si>
    <t>dd-2112-057</t>
  </si>
  <si>
    <t>BRN08mar22_063.gcd</t>
  </si>
  <si>
    <t>dd-2112-085</t>
  </si>
  <si>
    <t>BRN08mar22_064.gcd</t>
  </si>
  <si>
    <t>dd-2112-049</t>
  </si>
  <si>
    <t>BRN08mar22_065.gcd</t>
  </si>
  <si>
    <t>dd-2112-044</t>
  </si>
  <si>
    <t>BRN08mar22_066.gcd</t>
  </si>
  <si>
    <t>dd-2112-074</t>
  </si>
  <si>
    <t>BRN08mar22_067.gcd</t>
  </si>
  <si>
    <t>BRN08mar22_068.gcd</t>
  </si>
  <si>
    <t>dd-2112-008</t>
  </si>
  <si>
    <t>BRN08mar22_069.gcd</t>
  </si>
  <si>
    <t>dd-2112-015</t>
  </si>
  <si>
    <t>BRN08mar22_070.gcd</t>
  </si>
  <si>
    <t>dd-2112-025</t>
  </si>
  <si>
    <t>BRN08mar22_071.gcd</t>
  </si>
  <si>
    <t>dd-2112-051</t>
  </si>
  <si>
    <t>BRN08mar22_072.gcd</t>
  </si>
  <si>
    <t>dd-2112-003</t>
  </si>
  <si>
    <t>BRN08mar22_073.gcd</t>
  </si>
  <si>
    <t>dd-2112-036</t>
  </si>
  <si>
    <t>BRN08mar22_074.gcd</t>
  </si>
  <si>
    <t>dd-2112-023</t>
  </si>
  <si>
    <t>BRN08mar22_075.gcd</t>
  </si>
  <si>
    <t>dd-2112-053</t>
  </si>
  <si>
    <t>BRN08mar22_076.gcd</t>
  </si>
  <si>
    <t>dd-2112-007</t>
  </si>
  <si>
    <t>BRN08mar22_077.gcd</t>
  </si>
  <si>
    <t>dd-2112-021</t>
  </si>
  <si>
    <t>BRN09mar22_080.gcd</t>
  </si>
  <si>
    <t>BRN09mar22_081.gcd</t>
  </si>
  <si>
    <t>BRN09mar22_082.gcd</t>
  </si>
  <si>
    <t>dd-2112-036 repeat</t>
  </si>
  <si>
    <t>BRN09mar22_083.gcd</t>
  </si>
  <si>
    <t>dd-2112-023 repeat</t>
  </si>
  <si>
    <t>BRN09mar22_084.gcd</t>
  </si>
  <si>
    <t>dd-2112-053 repeat</t>
  </si>
  <si>
    <t>BRN09mar22_085.gcd</t>
  </si>
  <si>
    <t>dd-2112-007 repeat</t>
  </si>
  <si>
    <t>BRN09mar22_086.gcd</t>
  </si>
  <si>
    <t>dd-2112-021 repeat</t>
  </si>
  <si>
    <t>BRN09mar22_087.gcd</t>
  </si>
  <si>
    <t>dd-2112-071 repeat</t>
  </si>
  <si>
    <t>BRN09mar22_088.gcd</t>
  </si>
  <si>
    <t>dd-2112-002 repeat</t>
  </si>
  <si>
    <t>BRN09mar22_089.gcd</t>
  </si>
  <si>
    <t>dd-2112-016 repeat</t>
  </si>
  <si>
    <t>BRN09mar22_090.gcd</t>
  </si>
  <si>
    <t>dd-2112-001</t>
  </si>
  <si>
    <t>BRN09mar22_091.gcd</t>
  </si>
  <si>
    <t>dd-2112-026</t>
  </si>
  <si>
    <t>BRN09mar22_092.gcd</t>
  </si>
  <si>
    <t>dd-2112-064</t>
  </si>
  <si>
    <t>BRN09mar22_093.gcd</t>
  </si>
  <si>
    <t>dd-2112-037</t>
  </si>
  <si>
    <t>BRN09mar22_094.gcd</t>
  </si>
  <si>
    <t>dd-2112-020</t>
  </si>
  <si>
    <t>BRN09mar22_095.gcd</t>
  </si>
  <si>
    <t>dd-2112-018</t>
  </si>
  <si>
    <t>BRN09mar22_096.gcd</t>
  </si>
  <si>
    <t>dd-2112-056</t>
  </si>
  <si>
    <t>BRN09mar22_097.gcd</t>
  </si>
  <si>
    <t>dd-2112-006</t>
  </si>
  <si>
    <t>BRN09mar22_098.gcd</t>
  </si>
  <si>
    <t>dd-2112-009</t>
  </si>
  <si>
    <t>BRN09mar22_099.gcd</t>
  </si>
  <si>
    <t>dd-2112-005</t>
  </si>
  <si>
    <t>BRN09mar22_100.gcd</t>
  </si>
  <si>
    <t>dd-2112-045</t>
  </si>
  <si>
    <t>BRN09mar22_101.gcd</t>
  </si>
  <si>
    <t>dd-2112-013</t>
  </si>
  <si>
    <t>BRN09mar22_102.gcd</t>
  </si>
  <si>
    <t>dd-2112-054</t>
  </si>
  <si>
    <t>BRN09mar22_103.gcd</t>
  </si>
  <si>
    <t>dd-2112-004</t>
  </si>
  <si>
    <t>BRN09mar22_104.gcd</t>
  </si>
  <si>
    <t>dd-2112-046</t>
  </si>
  <si>
    <t>BRN09mar22_105.gcd</t>
  </si>
  <si>
    <t>dd-2112-012</t>
  </si>
  <si>
    <t>BRN09mar22_106.gcd</t>
  </si>
  <si>
    <t>dd-2112-047</t>
  </si>
  <si>
    <t>instrument malfunction</t>
  </si>
  <si>
    <t>vial sampled twice</t>
  </si>
  <si>
    <t>Does sampling the vial a second time give a different result?</t>
  </si>
  <si>
    <t>Can we use the resampled data for those vials that ran while the GC lost communications?</t>
  </si>
  <si>
    <t>Paired T Test for methane</t>
  </si>
  <si>
    <t xml:space="preserve">Paired T test for carbon dioxide </t>
  </si>
  <si>
    <t>paired t tests say no- see column BG</t>
  </si>
  <si>
    <t xml:space="preserve">since the t tests say NS, I'd use them.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</si>
</sst>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14" fontId="0" fillId="0" borderId="0" xfId="0" applyNumberFormat="1"/>
    <xf numFmtId="22" fontId="0" fillId="0" borderId="0" xfId="0" applyNumberFormat="1"/>
    <xf numFmtId="3" fontId="0" fillId="0" borderId="0" xfId="0" applyNumberFormat="1"/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2" fontId="0" fillId="33" borderId="0" xfId="0" applyNumberFormat="1" applyFill="1"/>
    <xf numFmtId="1" fontId="0" fillId="33" borderId="0" xfId="0" applyNumberFormat="1" applyFill="1"/>
    <xf numFmtId="2" fontId="0" fillId="34" borderId="0" xfId="0" applyNumberFormat="1" applyFill="1"/>
    <xf numFmtId="1" fontId="0" fillId="34" borderId="0" xfId="0" applyNumberFormat="1" applyFill="1"/>
    <xf numFmtId="2" fontId="0" fillId="35" borderId="0" xfId="0" applyNumberFormat="1" applyFill="1"/>
    <xf numFmtId="1" fontId="0" fillId="35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BA112"/>
  <sheetViews>
    <sheetView tabSelected="1" topLeftCell="Q1" workbookViewId="0">
      <selection activeCell="X111" sqref="X111"/>
    </sheetView>
  </sheetViews>
  <sheetFormatPr defaultRowHeight="14.4" x14ac:dyDescent="0.3"/>
  <cols>
    <col min="2" max="2" width="23.5546875" customWidth="1"/>
    <col min="3" max="3" width="17.77734375" customWidth="1"/>
    <col min="4" max="4" width="31.33203125" customWidth="1"/>
    <col min="31" max="31" width="21.44140625" customWidth="1"/>
  </cols>
  <sheetData>
    <row r="7" spans="1:53" x14ac:dyDescent="0.3">
      <c r="A7" t="s">
        <v>15</v>
      </c>
      <c r="O7" t="s">
        <v>16</v>
      </c>
      <c r="AC7" t="s">
        <v>17</v>
      </c>
    </row>
    <row r="8" spans="1:53" ht="144" x14ac:dyDescent="0.3">
      <c r="A8" s="1" t="s">
        <v>0</v>
      </c>
      <c r="B8" t="s">
        <v>1</v>
      </c>
      <c r="C8" t="s">
        <v>2</v>
      </c>
      <c r="D8" t="s">
        <v>3</v>
      </c>
      <c r="E8" t="s">
        <v>4</v>
      </c>
      <c r="F8" t="s">
        <v>5</v>
      </c>
      <c r="G8" t="s">
        <v>6</v>
      </c>
      <c r="H8" t="s">
        <v>7</v>
      </c>
      <c r="I8" t="s">
        <v>8</v>
      </c>
      <c r="J8" t="s">
        <v>9</v>
      </c>
      <c r="K8" t="s">
        <v>10</v>
      </c>
      <c r="L8" t="s">
        <v>11</v>
      </c>
      <c r="M8" t="s">
        <v>12</v>
      </c>
      <c r="O8" t="s">
        <v>0</v>
      </c>
      <c r="P8" t="s">
        <v>1</v>
      </c>
      <c r="Q8" t="s">
        <v>2</v>
      </c>
      <c r="R8" t="s">
        <v>3</v>
      </c>
      <c r="S8" t="s">
        <v>4</v>
      </c>
      <c r="T8" t="s">
        <v>5</v>
      </c>
      <c r="U8" t="s">
        <v>6</v>
      </c>
      <c r="V8" t="s">
        <v>7</v>
      </c>
      <c r="W8" t="s">
        <v>8</v>
      </c>
      <c r="X8" t="s">
        <v>9</v>
      </c>
      <c r="Y8" t="s">
        <v>10</v>
      </c>
      <c r="Z8" t="s">
        <v>11</v>
      </c>
      <c r="AA8" t="s">
        <v>12</v>
      </c>
      <c r="AC8" t="s">
        <v>0</v>
      </c>
      <c r="AD8" t="s">
        <v>1</v>
      </c>
      <c r="AE8" t="s">
        <v>2</v>
      </c>
      <c r="AF8" t="s">
        <v>3</v>
      </c>
      <c r="AG8" t="s">
        <v>4</v>
      </c>
      <c r="AH8" t="s">
        <v>5</v>
      </c>
      <c r="AI8" t="s">
        <v>6</v>
      </c>
      <c r="AJ8" t="s">
        <v>7</v>
      </c>
      <c r="AK8" t="s">
        <v>8</v>
      </c>
      <c r="AL8" t="s">
        <v>9</v>
      </c>
      <c r="AM8" t="s">
        <v>10</v>
      </c>
      <c r="AN8" t="s">
        <v>11</v>
      </c>
      <c r="AO8" t="s">
        <v>12</v>
      </c>
      <c r="AQ8" s="4" t="s">
        <v>18</v>
      </c>
      <c r="AR8" s="4" t="s">
        <v>19</v>
      </c>
      <c r="AS8" s="4"/>
      <c r="AT8" s="5" t="s">
        <v>21</v>
      </c>
      <c r="AU8" s="5" t="s">
        <v>20</v>
      </c>
      <c r="AW8" s="5" t="s">
        <v>22</v>
      </c>
      <c r="AX8" s="5" t="s">
        <v>23</v>
      </c>
      <c r="AZ8" s="5" t="s">
        <v>26</v>
      </c>
      <c r="BA8" s="5" t="s">
        <v>27</v>
      </c>
    </row>
    <row r="9" spans="1:53" x14ac:dyDescent="0.3">
      <c r="A9">
        <v>49</v>
      </c>
      <c r="B9" t="s">
        <v>28</v>
      </c>
      <c r="C9" s="2">
        <v>44627.651296296295</v>
      </c>
      <c r="D9" t="s">
        <v>24</v>
      </c>
      <c r="E9" t="s">
        <v>13</v>
      </c>
      <c r="F9">
        <v>0</v>
      </c>
      <c r="G9">
        <v>6.0620000000000003</v>
      </c>
      <c r="H9" s="3">
        <v>1778</v>
      </c>
      <c r="I9">
        <v>-1E-3</v>
      </c>
      <c r="J9" t="s">
        <v>14</v>
      </c>
      <c r="K9" t="s">
        <v>14</v>
      </c>
      <c r="L9" t="s">
        <v>14</v>
      </c>
      <c r="M9" t="s">
        <v>14</v>
      </c>
      <c r="O9">
        <v>49</v>
      </c>
      <c r="P9" t="s">
        <v>28</v>
      </c>
      <c r="Q9" s="2">
        <v>44627.651296296295</v>
      </c>
      <c r="R9" t="s">
        <v>24</v>
      </c>
      <c r="S9" t="s">
        <v>13</v>
      </c>
      <c r="T9">
        <v>0</v>
      </c>
      <c r="U9" t="s">
        <v>14</v>
      </c>
      <c r="V9" t="s">
        <v>14</v>
      </c>
      <c r="W9" t="s">
        <v>14</v>
      </c>
      <c r="X9" t="s">
        <v>14</v>
      </c>
      <c r="Y9" t="s">
        <v>14</v>
      </c>
      <c r="Z9" t="s">
        <v>14</v>
      </c>
      <c r="AA9" t="s">
        <v>14</v>
      </c>
      <c r="AC9">
        <v>49</v>
      </c>
      <c r="AD9" t="s">
        <v>28</v>
      </c>
      <c r="AE9" s="2">
        <v>44627.651296296295</v>
      </c>
      <c r="AF9" t="s">
        <v>24</v>
      </c>
      <c r="AG9" t="s">
        <v>13</v>
      </c>
      <c r="AH9">
        <v>0</v>
      </c>
      <c r="AI9">
        <v>12.215</v>
      </c>
      <c r="AJ9" s="3">
        <v>2743</v>
      </c>
      <c r="AK9">
        <v>0.50600000000000001</v>
      </c>
      <c r="AL9" t="s">
        <v>14</v>
      </c>
      <c r="AM9" t="s">
        <v>14</v>
      </c>
      <c r="AN9" t="s">
        <v>14</v>
      </c>
      <c r="AO9" t="s">
        <v>14</v>
      </c>
      <c r="AQ9">
        <v>1</v>
      </c>
      <c r="AT9" s="6">
        <f t="shared" ref="AT9:AT17" si="0">IF(H9&lt;15000,((0.00000002125*H9^2)+(0.002705*H9)+(-4.371)),(IF(H9&lt;700000,((-0.0000000008162*H9^2)+(0.003141*H9)+(0.4702)), ((0.000000003285*V9^2)+(0.1899*V9)+(559.5)))))</f>
        <v>0.50566728499999947</v>
      </c>
      <c r="AU9" s="7">
        <f t="shared" ref="AU9:AU17" si="1">((-0.00000006277*AJ9^2)+(0.1854*AJ9)+(34.83))</f>
        <v>542.90991544427004</v>
      </c>
      <c r="AW9" s="8">
        <f t="shared" ref="AW9:AW17" si="2">IF(H9&lt;10000,((-0.00000005795*H9^2)+(0.003823*H9)+(-6.715)),(IF(H9&lt;700000,((-0.0000000001209*H9^2)+(0.002635*H9)+(-0.4111)), ((-0.00000002007*V9^2)+(0.2564*V9)+(286.1)))))</f>
        <v>-0.10090240779999959</v>
      </c>
      <c r="AX9" s="9">
        <f t="shared" ref="AX9:AX17" si="3">(-0.00000001626*AJ9^2)+(0.1912*AJ9)+(-3.858)</f>
        <v>520.48125896326007</v>
      </c>
      <c r="AZ9" s="10">
        <f t="shared" ref="AZ9:AZ17" si="4">IF(H9&lt;10000,((0.0000001453*H9^2)+(0.0008349*H9)+(-1.805)),(IF(H9&lt;700000,((-0.00000000008054*H9^2)+(0.002348*H9)+(-2.47)), ((-0.00000001938*V9^2)+(0.2471*V9)+(226.8)))))</f>
        <v>0.13878676520000011</v>
      </c>
      <c r="BA9" s="11">
        <f t="shared" ref="BA9:BA17" si="5">(-0.00000002552*AJ9^2)+(0.2067*AJ9)+(-103.7)</f>
        <v>463.08608626952008</v>
      </c>
    </row>
    <row r="10" spans="1:53" x14ac:dyDescent="0.3">
      <c r="A10">
        <v>50</v>
      </c>
      <c r="B10" t="s">
        <v>29</v>
      </c>
      <c r="C10" s="2">
        <v>44627.672534722224</v>
      </c>
      <c r="D10" t="s">
        <v>25</v>
      </c>
      <c r="E10" t="s">
        <v>13</v>
      </c>
      <c r="F10">
        <v>0</v>
      </c>
      <c r="G10">
        <v>6.0030000000000001</v>
      </c>
      <c r="H10" s="3">
        <v>947400</v>
      </c>
      <c r="I10">
        <v>1.911</v>
      </c>
      <c r="J10" t="s">
        <v>14</v>
      </c>
      <c r="K10" t="s">
        <v>14</v>
      </c>
      <c r="L10" t="s">
        <v>14</v>
      </c>
      <c r="M10" t="s">
        <v>14</v>
      </c>
      <c r="O10">
        <v>50</v>
      </c>
      <c r="P10" t="s">
        <v>29</v>
      </c>
      <c r="Q10" s="2">
        <v>44627.672534722224</v>
      </c>
      <c r="R10" t="s">
        <v>25</v>
      </c>
      <c r="S10" t="s">
        <v>13</v>
      </c>
      <c r="T10">
        <v>0</v>
      </c>
      <c r="U10">
        <v>5.9509999999999996</v>
      </c>
      <c r="V10" s="3">
        <v>8012</v>
      </c>
      <c r="W10">
        <v>2.1160000000000001</v>
      </c>
      <c r="X10" t="s">
        <v>14</v>
      </c>
      <c r="Y10" t="s">
        <v>14</v>
      </c>
      <c r="Z10" t="s">
        <v>14</v>
      </c>
      <c r="AA10" t="s">
        <v>14</v>
      </c>
      <c r="AC10">
        <v>50</v>
      </c>
      <c r="AD10" t="s">
        <v>29</v>
      </c>
      <c r="AE10" s="2">
        <v>44627.672534722224</v>
      </c>
      <c r="AF10" t="s">
        <v>25</v>
      </c>
      <c r="AG10" t="s">
        <v>13</v>
      </c>
      <c r="AH10">
        <v>0</v>
      </c>
      <c r="AI10">
        <v>12.180999999999999</v>
      </c>
      <c r="AJ10" s="3">
        <v>10809</v>
      </c>
      <c r="AK10">
        <v>2.2189999999999999</v>
      </c>
      <c r="AL10" t="s">
        <v>14</v>
      </c>
      <c r="AM10" t="s">
        <v>14</v>
      </c>
      <c r="AN10" t="s">
        <v>14</v>
      </c>
      <c r="AO10" t="s">
        <v>14</v>
      </c>
      <c r="AQ10">
        <v>1</v>
      </c>
      <c r="AT10" s="6">
        <f t="shared" si="0"/>
        <v>2081.1896711930403</v>
      </c>
      <c r="AU10" s="7">
        <f t="shared" si="1"/>
        <v>2031.4848996276301</v>
      </c>
      <c r="AW10" s="8">
        <f t="shared" si="2"/>
        <v>2339.0884636699202</v>
      </c>
      <c r="AX10" s="9">
        <f t="shared" si="3"/>
        <v>2060.9230713389397</v>
      </c>
      <c r="AZ10" s="10">
        <f t="shared" si="4"/>
        <v>2205.3211562492797</v>
      </c>
      <c r="BA10" s="11">
        <f t="shared" si="5"/>
        <v>2127.53868404488</v>
      </c>
    </row>
    <row r="11" spans="1:53" x14ac:dyDescent="0.3">
      <c r="A11">
        <v>51</v>
      </c>
      <c r="B11" t="s">
        <v>30</v>
      </c>
      <c r="C11" s="2">
        <v>44627.693784722222</v>
      </c>
      <c r="D11" t="s">
        <v>31</v>
      </c>
      <c r="E11" t="s">
        <v>13</v>
      </c>
      <c r="F11">
        <v>0</v>
      </c>
      <c r="G11">
        <v>6.0209999999999999</v>
      </c>
      <c r="H11" s="3">
        <v>22621</v>
      </c>
      <c r="I11">
        <v>4.1000000000000002E-2</v>
      </c>
      <c r="J11" t="s">
        <v>14</v>
      </c>
      <c r="K11" t="s">
        <v>14</v>
      </c>
      <c r="L11" t="s">
        <v>14</v>
      </c>
      <c r="M11" t="s">
        <v>14</v>
      </c>
      <c r="O11">
        <v>51</v>
      </c>
      <c r="P11" t="s">
        <v>30</v>
      </c>
      <c r="Q11" s="2">
        <v>44627.693784722222</v>
      </c>
      <c r="R11" t="s">
        <v>31</v>
      </c>
      <c r="S11" t="s">
        <v>13</v>
      </c>
      <c r="T11">
        <v>0</v>
      </c>
      <c r="U11" t="s">
        <v>14</v>
      </c>
      <c r="V11" t="s">
        <v>14</v>
      </c>
      <c r="W11" t="s">
        <v>14</v>
      </c>
      <c r="X11" t="s">
        <v>14</v>
      </c>
      <c r="Y11" t="s">
        <v>14</v>
      </c>
      <c r="Z11" t="s">
        <v>14</v>
      </c>
      <c r="AA11" t="s">
        <v>14</v>
      </c>
      <c r="AC11">
        <v>51</v>
      </c>
      <c r="AD11" t="s">
        <v>30</v>
      </c>
      <c r="AE11" s="2">
        <v>44627.693784722222</v>
      </c>
      <c r="AF11" t="s">
        <v>31</v>
      </c>
      <c r="AG11" t="s">
        <v>13</v>
      </c>
      <c r="AH11">
        <v>0</v>
      </c>
      <c r="AI11">
        <v>12.148</v>
      </c>
      <c r="AJ11" s="3">
        <v>24351</v>
      </c>
      <c r="AK11">
        <v>5.0789999999999997</v>
      </c>
      <c r="AL11" t="s">
        <v>14</v>
      </c>
      <c r="AM11" t="s">
        <v>14</v>
      </c>
      <c r="AN11" t="s">
        <v>14</v>
      </c>
      <c r="AO11" t="s">
        <v>14</v>
      </c>
      <c r="AQ11">
        <v>1</v>
      </c>
      <c r="AT11" s="6">
        <f t="shared" si="0"/>
        <v>71.105103591015805</v>
      </c>
      <c r="AU11" s="7">
        <f t="shared" si="1"/>
        <v>4512.2845977132301</v>
      </c>
      <c r="AW11" s="8">
        <f t="shared" si="2"/>
        <v>59.133369304403104</v>
      </c>
      <c r="AX11" s="9">
        <f t="shared" si="3"/>
        <v>4642.4114882717404</v>
      </c>
      <c r="AZ11" s="10">
        <f t="shared" si="4"/>
        <v>50.602894905513857</v>
      </c>
      <c r="BA11" s="11">
        <f t="shared" si="5"/>
        <v>4914.51907495048</v>
      </c>
    </row>
    <row r="12" spans="1:53" x14ac:dyDescent="0.3">
      <c r="A12">
        <v>52</v>
      </c>
      <c r="B12" t="s">
        <v>32</v>
      </c>
      <c r="C12" s="2">
        <v>44627.714999999997</v>
      </c>
      <c r="D12" t="s">
        <v>33</v>
      </c>
      <c r="E12" t="s">
        <v>13</v>
      </c>
      <c r="F12">
        <v>0</v>
      </c>
      <c r="G12">
        <v>6.0590000000000002</v>
      </c>
      <c r="H12" s="3">
        <v>2329</v>
      </c>
      <c r="I12">
        <v>0</v>
      </c>
      <c r="J12" t="s">
        <v>14</v>
      </c>
      <c r="K12" t="s">
        <v>14</v>
      </c>
      <c r="L12" t="s">
        <v>14</v>
      </c>
      <c r="M12" t="s">
        <v>14</v>
      </c>
      <c r="O12">
        <v>52</v>
      </c>
      <c r="P12" t="s">
        <v>32</v>
      </c>
      <c r="Q12" s="2">
        <v>44627.714999999997</v>
      </c>
      <c r="R12" t="s">
        <v>33</v>
      </c>
      <c r="S12" t="s">
        <v>13</v>
      </c>
      <c r="T12">
        <v>0</v>
      </c>
      <c r="U12" t="s">
        <v>14</v>
      </c>
      <c r="V12" t="s">
        <v>14</v>
      </c>
      <c r="W12" t="s">
        <v>14</v>
      </c>
      <c r="X12" t="s">
        <v>14</v>
      </c>
      <c r="Y12" t="s">
        <v>14</v>
      </c>
      <c r="Z12" t="s">
        <v>14</v>
      </c>
      <c r="AA12" t="s">
        <v>14</v>
      </c>
      <c r="AC12">
        <v>52</v>
      </c>
      <c r="AD12" t="s">
        <v>32</v>
      </c>
      <c r="AE12" s="2">
        <v>44627.714999999997</v>
      </c>
      <c r="AF12" t="s">
        <v>33</v>
      </c>
      <c r="AG12" t="s">
        <v>13</v>
      </c>
      <c r="AH12">
        <v>0</v>
      </c>
      <c r="AI12">
        <v>12.189</v>
      </c>
      <c r="AJ12" s="3">
        <v>3653</v>
      </c>
      <c r="AK12">
        <v>0.69899999999999995</v>
      </c>
      <c r="AL12" t="s">
        <v>14</v>
      </c>
      <c r="AM12" t="s">
        <v>14</v>
      </c>
      <c r="AN12" t="s">
        <v>14</v>
      </c>
      <c r="AO12" t="s">
        <v>14</v>
      </c>
      <c r="AQ12">
        <v>1</v>
      </c>
      <c r="AT12" s="6">
        <f t="shared" si="0"/>
        <v>2.0442101212499999</v>
      </c>
      <c r="AU12" s="7">
        <f t="shared" si="1"/>
        <v>711.25857144707004</v>
      </c>
      <c r="AW12" s="8">
        <f t="shared" si="2"/>
        <v>1.8744322340500013</v>
      </c>
      <c r="AX12" s="9">
        <f t="shared" si="3"/>
        <v>694.37861990966007</v>
      </c>
      <c r="AZ12" s="10">
        <f t="shared" si="4"/>
        <v>0.92762431730000006</v>
      </c>
      <c r="BA12" s="11">
        <f t="shared" si="5"/>
        <v>651.03455068231995</v>
      </c>
    </row>
    <row r="13" spans="1:53" x14ac:dyDescent="0.3">
      <c r="A13">
        <v>53</v>
      </c>
      <c r="B13" t="s">
        <v>34</v>
      </c>
      <c r="C13" s="2">
        <v>44627.736238425925</v>
      </c>
      <c r="D13" t="s">
        <v>35</v>
      </c>
      <c r="E13" t="s">
        <v>13</v>
      </c>
      <c r="F13">
        <v>0</v>
      </c>
      <c r="G13">
        <v>6.0049999999999999</v>
      </c>
      <c r="H13" s="3">
        <v>77286</v>
      </c>
      <c r="I13">
        <v>0.151</v>
      </c>
      <c r="J13" t="s">
        <v>14</v>
      </c>
      <c r="K13" t="s">
        <v>14</v>
      </c>
      <c r="L13" t="s">
        <v>14</v>
      </c>
      <c r="M13" t="s">
        <v>14</v>
      </c>
      <c r="O13">
        <v>53</v>
      </c>
      <c r="P13" t="s">
        <v>34</v>
      </c>
      <c r="Q13" s="2">
        <v>44627.736238425925</v>
      </c>
      <c r="R13" t="s">
        <v>35</v>
      </c>
      <c r="S13" t="s">
        <v>13</v>
      </c>
      <c r="T13">
        <v>0</v>
      </c>
      <c r="U13" t="s">
        <v>14</v>
      </c>
      <c r="V13" t="s">
        <v>14</v>
      </c>
      <c r="W13" t="s">
        <v>14</v>
      </c>
      <c r="X13" t="s">
        <v>14</v>
      </c>
      <c r="Y13" t="s">
        <v>14</v>
      </c>
      <c r="Z13" t="s">
        <v>14</v>
      </c>
      <c r="AA13" t="s">
        <v>14</v>
      </c>
      <c r="AC13">
        <v>53</v>
      </c>
      <c r="AD13" t="s">
        <v>34</v>
      </c>
      <c r="AE13" s="2">
        <v>44627.736238425925</v>
      </c>
      <c r="AF13" t="s">
        <v>35</v>
      </c>
      <c r="AG13" t="s">
        <v>13</v>
      </c>
      <c r="AH13">
        <v>0</v>
      </c>
      <c r="AI13">
        <v>12.069000000000001</v>
      </c>
      <c r="AJ13" s="3">
        <v>92191</v>
      </c>
      <c r="AK13">
        <v>19.119</v>
      </c>
      <c r="AL13" t="s">
        <v>14</v>
      </c>
      <c r="AM13" t="s">
        <v>14</v>
      </c>
      <c r="AN13" t="s">
        <v>14</v>
      </c>
      <c r="AO13" t="s">
        <v>14</v>
      </c>
      <c r="AQ13">
        <v>1</v>
      </c>
      <c r="AT13" s="6">
        <f t="shared" si="0"/>
        <v>238.35026072530479</v>
      </c>
      <c r="AU13" s="7">
        <f t="shared" si="1"/>
        <v>16593.547841207634</v>
      </c>
      <c r="AW13" s="8">
        <f t="shared" si="2"/>
        <v>202.5153590912636</v>
      </c>
      <c r="AX13" s="9">
        <f t="shared" si="3"/>
        <v>17484.86452537894</v>
      </c>
      <c r="AZ13" s="10">
        <f t="shared" si="4"/>
        <v>178.51645244839014</v>
      </c>
      <c r="BA13" s="11">
        <f t="shared" si="5"/>
        <v>18735.28061412488</v>
      </c>
    </row>
    <row r="14" spans="1:53" x14ac:dyDescent="0.3">
      <c r="A14">
        <v>54</v>
      </c>
      <c r="B14" t="s">
        <v>36</v>
      </c>
      <c r="C14" s="2">
        <v>44627.757476851853</v>
      </c>
      <c r="D14" t="s">
        <v>37</v>
      </c>
      <c r="E14" t="s">
        <v>13</v>
      </c>
      <c r="F14">
        <v>0</v>
      </c>
      <c r="G14">
        <v>6.0469999999999997</v>
      </c>
      <c r="H14" s="3">
        <v>1952</v>
      </c>
      <c r="I14">
        <v>-1E-3</v>
      </c>
      <c r="J14" t="s">
        <v>14</v>
      </c>
      <c r="K14" t="s">
        <v>14</v>
      </c>
      <c r="L14" t="s">
        <v>14</v>
      </c>
      <c r="M14" t="s">
        <v>14</v>
      </c>
      <c r="O14">
        <v>54</v>
      </c>
      <c r="P14" t="s">
        <v>36</v>
      </c>
      <c r="Q14" s="2">
        <v>44627.757476851853</v>
      </c>
      <c r="R14" t="s">
        <v>37</v>
      </c>
      <c r="S14" t="s">
        <v>13</v>
      </c>
      <c r="T14">
        <v>0</v>
      </c>
      <c r="U14" t="s">
        <v>14</v>
      </c>
      <c r="V14" t="s">
        <v>14</v>
      </c>
      <c r="W14" t="s">
        <v>14</v>
      </c>
      <c r="X14" t="s">
        <v>14</v>
      </c>
      <c r="Y14" t="s">
        <v>14</v>
      </c>
      <c r="Z14" t="s">
        <v>14</v>
      </c>
      <c r="AA14" t="s">
        <v>14</v>
      </c>
      <c r="AC14">
        <v>54</v>
      </c>
      <c r="AD14" t="s">
        <v>36</v>
      </c>
      <c r="AE14" s="2">
        <v>44627.757476851853</v>
      </c>
      <c r="AF14" t="s">
        <v>37</v>
      </c>
      <c r="AG14" t="s">
        <v>13</v>
      </c>
      <c r="AH14">
        <v>0</v>
      </c>
      <c r="AI14">
        <v>12.180999999999999</v>
      </c>
      <c r="AJ14" s="3">
        <v>4201</v>
      </c>
      <c r="AK14">
        <v>0.81599999999999995</v>
      </c>
      <c r="AL14" t="s">
        <v>14</v>
      </c>
      <c r="AM14" t="s">
        <v>14</v>
      </c>
      <c r="AN14" t="s">
        <v>14</v>
      </c>
      <c r="AO14" t="s">
        <v>14</v>
      </c>
      <c r="AQ14">
        <v>1</v>
      </c>
      <c r="AT14" s="6">
        <f t="shared" si="0"/>
        <v>0.99012895999999895</v>
      </c>
      <c r="AU14" s="7">
        <f t="shared" si="1"/>
        <v>812.58760986923005</v>
      </c>
      <c r="AW14" s="8">
        <f t="shared" si="2"/>
        <v>0.52668888320000029</v>
      </c>
      <c r="AX14" s="9">
        <f t="shared" si="3"/>
        <v>799.08623699974009</v>
      </c>
      <c r="AZ14" s="10">
        <f t="shared" si="4"/>
        <v>0.37836197120000015</v>
      </c>
      <c r="BA14" s="11">
        <f t="shared" si="5"/>
        <v>764.19631280647991</v>
      </c>
    </row>
    <row r="15" spans="1:53" x14ac:dyDescent="0.3">
      <c r="A15">
        <v>55</v>
      </c>
      <c r="B15" t="s">
        <v>38</v>
      </c>
      <c r="C15" s="2">
        <v>44627.778726851851</v>
      </c>
      <c r="D15" t="s">
        <v>39</v>
      </c>
      <c r="E15" t="s">
        <v>13</v>
      </c>
      <c r="F15">
        <v>0</v>
      </c>
      <c r="G15">
        <v>6.0190000000000001</v>
      </c>
      <c r="H15" s="3">
        <v>19169</v>
      </c>
      <c r="I15">
        <v>3.4000000000000002E-2</v>
      </c>
      <c r="J15" t="s">
        <v>14</v>
      </c>
      <c r="K15" t="s">
        <v>14</v>
      </c>
      <c r="L15" t="s">
        <v>14</v>
      </c>
      <c r="M15" t="s">
        <v>14</v>
      </c>
      <c r="O15">
        <v>55</v>
      </c>
      <c r="P15" t="s">
        <v>38</v>
      </c>
      <c r="Q15" s="2">
        <v>44627.778726851851</v>
      </c>
      <c r="R15" t="s">
        <v>39</v>
      </c>
      <c r="S15" t="s">
        <v>13</v>
      </c>
      <c r="T15">
        <v>0</v>
      </c>
      <c r="U15" t="s">
        <v>14</v>
      </c>
      <c r="V15" t="s">
        <v>14</v>
      </c>
      <c r="W15" t="s">
        <v>14</v>
      </c>
      <c r="X15" t="s">
        <v>14</v>
      </c>
      <c r="Y15" t="s">
        <v>14</v>
      </c>
      <c r="Z15" t="s">
        <v>14</v>
      </c>
      <c r="AA15" t="s">
        <v>14</v>
      </c>
      <c r="AC15">
        <v>55</v>
      </c>
      <c r="AD15" t="s">
        <v>38</v>
      </c>
      <c r="AE15" s="2">
        <v>44627.778726851851</v>
      </c>
      <c r="AF15" t="s">
        <v>39</v>
      </c>
      <c r="AG15" t="s">
        <v>13</v>
      </c>
      <c r="AH15">
        <v>0</v>
      </c>
      <c r="AI15">
        <v>12.065</v>
      </c>
      <c r="AJ15" s="3">
        <v>104373</v>
      </c>
      <c r="AK15">
        <v>21.591000000000001</v>
      </c>
      <c r="AL15" t="s">
        <v>14</v>
      </c>
      <c r="AM15" t="s">
        <v>14</v>
      </c>
      <c r="AN15" t="s">
        <v>14</v>
      </c>
      <c r="AO15" t="s">
        <v>14</v>
      </c>
      <c r="AQ15">
        <v>1</v>
      </c>
      <c r="AT15" s="6">
        <f t="shared" si="0"/>
        <v>60.3801158521118</v>
      </c>
      <c r="AU15" s="7">
        <f t="shared" si="1"/>
        <v>18701.785199192673</v>
      </c>
      <c r="AW15" s="8">
        <f t="shared" si="2"/>
        <v>50.054790227175111</v>
      </c>
      <c r="AX15" s="9">
        <f t="shared" si="3"/>
        <v>19775.127661922463</v>
      </c>
      <c r="AZ15" s="10">
        <f t="shared" si="4"/>
        <v>42.509217531817058</v>
      </c>
      <c r="BA15" s="11">
        <f t="shared" si="5"/>
        <v>21192.191285747918</v>
      </c>
    </row>
    <row r="16" spans="1:53" x14ac:dyDescent="0.3">
      <c r="A16">
        <v>56</v>
      </c>
      <c r="B16" t="s">
        <v>40</v>
      </c>
      <c r="C16" s="2">
        <v>44627.799976851849</v>
      </c>
      <c r="D16" t="s">
        <v>41</v>
      </c>
      <c r="E16" t="s">
        <v>13</v>
      </c>
      <c r="F16">
        <v>0</v>
      </c>
      <c r="G16">
        <v>6.0170000000000003</v>
      </c>
      <c r="H16" s="3">
        <v>108479</v>
      </c>
      <c r="I16">
        <v>0.214</v>
      </c>
      <c r="J16" t="s">
        <v>14</v>
      </c>
      <c r="K16" t="s">
        <v>14</v>
      </c>
      <c r="L16" t="s">
        <v>14</v>
      </c>
      <c r="M16" t="s">
        <v>14</v>
      </c>
      <c r="O16">
        <v>56</v>
      </c>
      <c r="P16" t="s">
        <v>40</v>
      </c>
      <c r="Q16" s="2">
        <v>44627.799976851849</v>
      </c>
      <c r="R16" t="s">
        <v>41</v>
      </c>
      <c r="S16" t="s">
        <v>13</v>
      </c>
      <c r="T16">
        <v>0</v>
      </c>
      <c r="U16">
        <v>5.9690000000000003</v>
      </c>
      <c r="V16">
        <v>773</v>
      </c>
      <c r="W16">
        <v>0.34</v>
      </c>
      <c r="X16" t="s">
        <v>14</v>
      </c>
      <c r="Y16" t="s">
        <v>14</v>
      </c>
      <c r="Z16" t="s">
        <v>14</v>
      </c>
      <c r="AA16" t="s">
        <v>14</v>
      </c>
      <c r="AC16">
        <v>56</v>
      </c>
      <c r="AD16" t="s">
        <v>40</v>
      </c>
      <c r="AE16" s="2">
        <v>44627.799976851849</v>
      </c>
      <c r="AF16" t="s">
        <v>41</v>
      </c>
      <c r="AG16" t="s">
        <v>13</v>
      </c>
      <c r="AH16">
        <v>0</v>
      </c>
      <c r="AI16">
        <v>12.058</v>
      </c>
      <c r="AJ16" s="3">
        <v>119121</v>
      </c>
      <c r="AK16">
        <v>24.565999999999999</v>
      </c>
      <c r="AL16" t="s">
        <v>14</v>
      </c>
      <c r="AM16" t="s">
        <v>14</v>
      </c>
      <c r="AN16" t="s">
        <v>14</v>
      </c>
      <c r="AO16" t="s">
        <v>14</v>
      </c>
      <c r="AQ16">
        <v>1</v>
      </c>
      <c r="AT16" s="6">
        <f t="shared" si="0"/>
        <v>331.5979476134558</v>
      </c>
      <c r="AU16" s="7">
        <f t="shared" si="1"/>
        <v>21229.168860524431</v>
      </c>
      <c r="AW16" s="8">
        <f t="shared" si="2"/>
        <v>284.00835086298315</v>
      </c>
      <c r="AX16" s="9">
        <f t="shared" si="3"/>
        <v>22541.350846457339</v>
      </c>
      <c r="AZ16" s="10">
        <f t="shared" si="4"/>
        <v>251.29092197026185</v>
      </c>
      <c r="BA16" s="11">
        <f t="shared" si="5"/>
        <v>24156.486681401679</v>
      </c>
    </row>
    <row r="17" spans="1:53" x14ac:dyDescent="0.3">
      <c r="A17">
        <v>57</v>
      </c>
      <c r="B17" t="s">
        <v>42</v>
      </c>
      <c r="C17" s="2">
        <v>44627.821238425924</v>
      </c>
      <c r="D17" t="s">
        <v>43</v>
      </c>
      <c r="E17" t="s">
        <v>13</v>
      </c>
      <c r="F17">
        <v>0</v>
      </c>
      <c r="G17">
        <v>6.0579999999999998</v>
      </c>
      <c r="H17" s="3">
        <v>2299</v>
      </c>
      <c r="I17">
        <v>0</v>
      </c>
      <c r="J17" t="s">
        <v>14</v>
      </c>
      <c r="K17" t="s">
        <v>14</v>
      </c>
      <c r="L17" t="s">
        <v>14</v>
      </c>
      <c r="M17" t="s">
        <v>14</v>
      </c>
      <c r="O17">
        <v>57</v>
      </c>
      <c r="P17" t="s">
        <v>42</v>
      </c>
      <c r="Q17" s="2">
        <v>44627.821238425924</v>
      </c>
      <c r="R17" t="s">
        <v>43</v>
      </c>
      <c r="S17" t="s">
        <v>13</v>
      </c>
      <c r="T17">
        <v>0</v>
      </c>
      <c r="U17" t="s">
        <v>14</v>
      </c>
      <c r="V17" t="s">
        <v>14</v>
      </c>
      <c r="W17" t="s">
        <v>14</v>
      </c>
      <c r="X17" t="s">
        <v>14</v>
      </c>
      <c r="Y17" t="s">
        <v>14</v>
      </c>
      <c r="Z17" t="s">
        <v>14</v>
      </c>
      <c r="AA17" t="s">
        <v>14</v>
      </c>
      <c r="AC17">
        <v>57</v>
      </c>
      <c r="AD17" t="s">
        <v>42</v>
      </c>
      <c r="AE17" s="2">
        <v>44627.821238425924</v>
      </c>
      <c r="AF17" t="s">
        <v>43</v>
      </c>
      <c r="AG17" t="s">
        <v>13</v>
      </c>
      <c r="AH17">
        <v>0</v>
      </c>
      <c r="AI17">
        <v>12.199</v>
      </c>
      <c r="AJ17" s="3">
        <v>4785</v>
      </c>
      <c r="AK17">
        <v>0.94</v>
      </c>
      <c r="AL17" t="s">
        <v>14</v>
      </c>
      <c r="AM17" t="s">
        <v>14</v>
      </c>
      <c r="AN17" t="s">
        <v>14</v>
      </c>
      <c r="AO17" t="s">
        <v>14</v>
      </c>
      <c r="AQ17">
        <v>1</v>
      </c>
      <c r="AT17" s="6">
        <f t="shared" si="0"/>
        <v>1.96010977125</v>
      </c>
      <c r="AU17" s="7">
        <f t="shared" si="1"/>
        <v>920.53180395675008</v>
      </c>
      <c r="AW17" s="8">
        <f t="shared" si="2"/>
        <v>1.7677880120500014</v>
      </c>
      <c r="AX17" s="9">
        <f t="shared" si="3"/>
        <v>910.66170738150015</v>
      </c>
      <c r="AZ17" s="10">
        <f t="shared" si="4"/>
        <v>0.88240386529999992</v>
      </c>
      <c r="BA17" s="11">
        <f t="shared" si="5"/>
        <v>884.77518833799991</v>
      </c>
    </row>
    <row r="18" spans="1:53" x14ac:dyDescent="0.3">
      <c r="A18">
        <v>58</v>
      </c>
      <c r="B18" t="s">
        <v>44</v>
      </c>
      <c r="C18" s="2">
        <v>44627.842442129629</v>
      </c>
      <c r="D18" t="s">
        <v>45</v>
      </c>
      <c r="E18" t="s">
        <v>13</v>
      </c>
      <c r="F18">
        <v>0</v>
      </c>
      <c r="G18">
        <v>6.0469999999999997</v>
      </c>
      <c r="H18" s="3">
        <v>1752</v>
      </c>
      <c r="I18">
        <v>-1E-3</v>
      </c>
      <c r="J18" t="s">
        <v>14</v>
      </c>
      <c r="K18" t="s">
        <v>14</v>
      </c>
      <c r="L18" t="s">
        <v>14</v>
      </c>
      <c r="M18" t="s">
        <v>14</v>
      </c>
      <c r="O18">
        <v>58</v>
      </c>
      <c r="P18" t="s">
        <v>44</v>
      </c>
      <c r="Q18" s="2">
        <v>44627.842442129629</v>
      </c>
      <c r="R18" t="s">
        <v>45</v>
      </c>
      <c r="S18" t="s">
        <v>13</v>
      </c>
      <c r="T18">
        <v>0</v>
      </c>
      <c r="U18" t="s">
        <v>14</v>
      </c>
      <c r="V18" t="s">
        <v>14</v>
      </c>
      <c r="W18" t="s">
        <v>14</v>
      </c>
      <c r="X18" t="s">
        <v>14</v>
      </c>
      <c r="Y18" t="s">
        <v>14</v>
      </c>
      <c r="Z18" t="s">
        <v>14</v>
      </c>
      <c r="AA18" t="s">
        <v>14</v>
      </c>
      <c r="AC18">
        <v>58</v>
      </c>
      <c r="AD18" t="s">
        <v>44</v>
      </c>
      <c r="AE18" s="2">
        <v>44627.842442129629</v>
      </c>
      <c r="AF18" t="s">
        <v>45</v>
      </c>
      <c r="AG18" t="s">
        <v>13</v>
      </c>
      <c r="AH18">
        <v>0</v>
      </c>
      <c r="AI18">
        <v>12.170999999999999</v>
      </c>
      <c r="AJ18" s="3">
        <v>6456</v>
      </c>
      <c r="AK18">
        <v>1.2949999999999999</v>
      </c>
      <c r="AL18" t="s">
        <v>14</v>
      </c>
      <c r="AM18" t="s">
        <v>14</v>
      </c>
      <c r="AN18" t="s">
        <v>14</v>
      </c>
      <c r="AO18" t="s">
        <v>14</v>
      </c>
      <c r="AQ18">
        <v>1</v>
      </c>
      <c r="AT18" s="6">
        <f t="shared" ref="AT18:AT81" si="6">IF(H18&lt;15000,((0.00000002125*H18^2)+(0.002705*H18)+(-4.371)),(IF(H18&lt;700000,((-0.0000000008162*H18^2)+(0.003141*H18)+(0.4702)), ((0.000000003285*V18^2)+(0.1899*V18)+(559.5)))))</f>
        <v>0.43338695999999999</v>
      </c>
      <c r="AU18" s="7">
        <f t="shared" ref="AU18:AU81" si="7">((-0.00000006277*AJ18^2)+(0.1854*AJ18)+(34.83))</f>
        <v>1229.1561504172801</v>
      </c>
      <c r="AW18" s="8">
        <f t="shared" ref="AW18:AW81" si="8">IF(H18&lt;10000,((-0.00000005795*H18^2)+(0.003823*H18)+(-6.715)),(IF(H18&lt;700000,((-0.0000000001209*H18^2)+(0.002635*H18)+(-0.4111)), ((-0.00000002007*V18^2)+(0.2564*V18)+(286.1)))))</f>
        <v>-0.19498175679999985</v>
      </c>
      <c r="AX18" s="9">
        <f t="shared" ref="AX18:AX81" si="9">(-0.00000001626*AJ18^2)+(0.1912*AJ18)+(-3.858)</f>
        <v>1229.8514842406403</v>
      </c>
      <c r="AZ18" s="10">
        <f t="shared" ref="AZ18:AZ81" si="10">IF(H18&lt;10000,((0.0000001453*H18^2)+(0.0008349*H18)+(-1.805)),(IF(H18&lt;700000,((-0.00000000008054*H18^2)+(0.002348*H18)+(-2.47)), ((-0.00000001938*V18^2)+(0.2471*V18)+(226.8)))))</f>
        <v>0.10374373120000002</v>
      </c>
      <c r="BA18" s="11">
        <f t="shared" ref="BA18:BA81" si="11">(-0.00000002552*AJ18^2)+(0.2067*AJ18)+(-103.7)</f>
        <v>1229.6915280332798</v>
      </c>
    </row>
    <row r="19" spans="1:53" x14ac:dyDescent="0.3">
      <c r="A19">
        <v>59</v>
      </c>
      <c r="B19" t="s">
        <v>46</v>
      </c>
      <c r="C19" s="2">
        <v>44627.863692129627</v>
      </c>
      <c r="D19" t="s">
        <v>47</v>
      </c>
      <c r="E19" t="s">
        <v>13</v>
      </c>
      <c r="F19">
        <v>0</v>
      </c>
      <c r="G19">
        <v>6.0190000000000001</v>
      </c>
      <c r="H19" s="3">
        <v>23432</v>
      </c>
      <c r="I19">
        <v>4.2999999999999997E-2</v>
      </c>
      <c r="J19" t="s">
        <v>14</v>
      </c>
      <c r="K19" t="s">
        <v>14</v>
      </c>
      <c r="L19" t="s">
        <v>14</v>
      </c>
      <c r="M19" t="s">
        <v>14</v>
      </c>
      <c r="O19">
        <v>59</v>
      </c>
      <c r="P19" t="s">
        <v>46</v>
      </c>
      <c r="Q19" s="2">
        <v>44627.863692129627</v>
      </c>
      <c r="R19" t="s">
        <v>47</v>
      </c>
      <c r="S19" t="s">
        <v>13</v>
      </c>
      <c r="T19">
        <v>0</v>
      </c>
      <c r="U19" t="s">
        <v>14</v>
      </c>
      <c r="V19" t="s">
        <v>14</v>
      </c>
      <c r="W19" t="s">
        <v>14</v>
      </c>
      <c r="X19" t="s">
        <v>14</v>
      </c>
      <c r="Y19" t="s">
        <v>14</v>
      </c>
      <c r="Z19" t="s">
        <v>14</v>
      </c>
      <c r="AA19" t="s">
        <v>14</v>
      </c>
      <c r="AC19">
        <v>59</v>
      </c>
      <c r="AD19" t="s">
        <v>46</v>
      </c>
      <c r="AE19" s="2">
        <v>44627.863692129627</v>
      </c>
      <c r="AF19" t="s">
        <v>47</v>
      </c>
      <c r="AG19" t="s">
        <v>13</v>
      </c>
      <c r="AH19">
        <v>0</v>
      </c>
      <c r="AI19">
        <v>12.146000000000001</v>
      </c>
      <c r="AJ19" s="3">
        <v>24023</v>
      </c>
      <c r="AK19">
        <v>5.01</v>
      </c>
      <c r="AL19" t="s">
        <v>14</v>
      </c>
      <c r="AM19" t="s">
        <v>14</v>
      </c>
      <c r="AN19" t="s">
        <v>14</v>
      </c>
      <c r="AO19" t="s">
        <v>14</v>
      </c>
      <c r="AQ19">
        <v>1</v>
      </c>
      <c r="AT19" s="6">
        <f t="shared" si="6"/>
        <v>73.621970351091207</v>
      </c>
      <c r="AU19" s="7">
        <f t="shared" si="7"/>
        <v>4452.4693487146696</v>
      </c>
      <c r="AW19" s="8">
        <f t="shared" si="8"/>
        <v>61.265838812358403</v>
      </c>
      <c r="AX19" s="9">
        <f t="shared" si="9"/>
        <v>4579.9558803584605</v>
      </c>
      <c r="AZ19" s="10">
        <f t="shared" si="10"/>
        <v>52.504114818423041</v>
      </c>
      <c r="BA19" s="11">
        <f t="shared" si="11"/>
        <v>4847.1263924199202</v>
      </c>
    </row>
    <row r="20" spans="1:53" x14ac:dyDescent="0.3">
      <c r="A20">
        <v>60</v>
      </c>
      <c r="B20" t="s">
        <v>48</v>
      </c>
      <c r="C20" s="2">
        <v>44627.88490740741</v>
      </c>
      <c r="D20" t="s">
        <v>49</v>
      </c>
      <c r="E20" t="s">
        <v>13</v>
      </c>
      <c r="F20">
        <v>0</v>
      </c>
      <c r="G20">
        <v>6.0179999999999998</v>
      </c>
      <c r="H20" s="3">
        <v>62927</v>
      </c>
      <c r="I20">
        <v>0.122</v>
      </c>
      <c r="J20" t="s">
        <v>14</v>
      </c>
      <c r="K20" t="s">
        <v>14</v>
      </c>
      <c r="L20" t="s">
        <v>14</v>
      </c>
      <c r="M20" t="s">
        <v>14</v>
      </c>
      <c r="O20">
        <v>60</v>
      </c>
      <c r="P20" t="s">
        <v>48</v>
      </c>
      <c r="Q20" s="2">
        <v>44627.88490740741</v>
      </c>
      <c r="R20" t="s">
        <v>49</v>
      </c>
      <c r="S20" t="s">
        <v>13</v>
      </c>
      <c r="T20">
        <v>0</v>
      </c>
      <c r="U20" t="s">
        <v>14</v>
      </c>
      <c r="V20" t="s">
        <v>14</v>
      </c>
      <c r="W20" t="s">
        <v>14</v>
      </c>
      <c r="X20" t="s">
        <v>14</v>
      </c>
      <c r="Y20" t="s">
        <v>14</v>
      </c>
      <c r="Z20" t="s">
        <v>14</v>
      </c>
      <c r="AA20" t="s">
        <v>14</v>
      </c>
      <c r="AC20">
        <v>60</v>
      </c>
      <c r="AD20" t="s">
        <v>48</v>
      </c>
      <c r="AE20" s="2">
        <v>44627.88490740741</v>
      </c>
      <c r="AF20" t="s">
        <v>49</v>
      </c>
      <c r="AG20" t="s">
        <v>13</v>
      </c>
      <c r="AH20">
        <v>0</v>
      </c>
      <c r="AI20">
        <v>12.157</v>
      </c>
      <c r="AJ20" s="3">
        <v>19789</v>
      </c>
      <c r="AK20">
        <v>4.1180000000000003</v>
      </c>
      <c r="AL20" t="s">
        <v>14</v>
      </c>
      <c r="AM20" t="s">
        <v>14</v>
      </c>
      <c r="AN20" t="s">
        <v>14</v>
      </c>
      <c r="AO20" t="s">
        <v>14</v>
      </c>
      <c r="AQ20">
        <v>1</v>
      </c>
      <c r="AT20" s="6">
        <f t="shared" si="6"/>
        <v>194.89191225807019</v>
      </c>
      <c r="AU20" s="7">
        <f t="shared" si="7"/>
        <v>3679.1295842168297</v>
      </c>
      <c r="AW20" s="8">
        <f t="shared" si="8"/>
        <v>164.92280429392389</v>
      </c>
      <c r="AX20" s="9">
        <f t="shared" si="9"/>
        <v>3773.43131048854</v>
      </c>
      <c r="AZ20" s="10">
        <f t="shared" si="10"/>
        <v>144.96367311772232</v>
      </c>
      <c r="BA20" s="11">
        <f t="shared" si="11"/>
        <v>3976.6925526240802</v>
      </c>
    </row>
    <row r="21" spans="1:53" x14ac:dyDescent="0.3">
      <c r="A21">
        <v>61</v>
      </c>
      <c r="B21" t="s">
        <v>50</v>
      </c>
      <c r="C21" s="2">
        <v>44627.906168981484</v>
      </c>
      <c r="D21" t="s">
        <v>51</v>
      </c>
      <c r="E21" t="s">
        <v>13</v>
      </c>
      <c r="F21">
        <v>0</v>
      </c>
      <c r="G21">
        <v>6.0030000000000001</v>
      </c>
      <c r="H21" s="3">
        <v>238151</v>
      </c>
      <c r="I21">
        <v>0.47599999999999998</v>
      </c>
      <c r="J21" t="s">
        <v>14</v>
      </c>
      <c r="K21" t="s">
        <v>14</v>
      </c>
      <c r="L21" t="s">
        <v>14</v>
      </c>
      <c r="M21" t="s">
        <v>14</v>
      </c>
      <c r="O21">
        <v>61</v>
      </c>
      <c r="P21" t="s">
        <v>50</v>
      </c>
      <c r="Q21" s="2">
        <v>44627.906168981484</v>
      </c>
      <c r="R21" t="s">
        <v>51</v>
      </c>
      <c r="S21" t="s">
        <v>13</v>
      </c>
      <c r="T21">
        <v>0</v>
      </c>
      <c r="U21">
        <v>5.9420000000000002</v>
      </c>
      <c r="V21" s="3">
        <v>1561</v>
      </c>
      <c r="W21">
        <v>0.53300000000000003</v>
      </c>
      <c r="X21" t="s">
        <v>14</v>
      </c>
      <c r="Y21" t="s">
        <v>14</v>
      </c>
      <c r="Z21" t="s">
        <v>14</v>
      </c>
      <c r="AA21" t="s">
        <v>14</v>
      </c>
      <c r="AC21">
        <v>61</v>
      </c>
      <c r="AD21" t="s">
        <v>50</v>
      </c>
      <c r="AE21" s="2">
        <v>44627.906168981484</v>
      </c>
      <c r="AF21" t="s">
        <v>51</v>
      </c>
      <c r="AG21" t="s">
        <v>13</v>
      </c>
      <c r="AH21">
        <v>0</v>
      </c>
      <c r="AI21">
        <v>12.127000000000001</v>
      </c>
      <c r="AJ21" s="3">
        <v>29145</v>
      </c>
      <c r="AK21">
        <v>6.0869999999999997</v>
      </c>
      <c r="AL21" t="s">
        <v>14</v>
      </c>
      <c r="AM21" t="s">
        <v>14</v>
      </c>
      <c r="AN21" t="s">
        <v>14</v>
      </c>
      <c r="AO21" t="s">
        <v>14</v>
      </c>
      <c r="AQ21">
        <v>1</v>
      </c>
      <c r="AT21" s="6">
        <f t="shared" si="6"/>
        <v>702.21097439862376</v>
      </c>
      <c r="AU21" s="7">
        <f t="shared" si="7"/>
        <v>5384.9942145607502</v>
      </c>
      <c r="AW21" s="8">
        <f t="shared" si="8"/>
        <v>620.25983283495918</v>
      </c>
      <c r="AX21" s="9">
        <f t="shared" si="9"/>
        <v>5554.8542515335002</v>
      </c>
      <c r="AZ21" s="10">
        <f t="shared" si="10"/>
        <v>552.14064951056741</v>
      </c>
      <c r="BA21" s="11">
        <f t="shared" si="11"/>
        <v>5898.8940202419999</v>
      </c>
    </row>
    <row r="22" spans="1:53" x14ac:dyDescent="0.3">
      <c r="A22">
        <v>62</v>
      </c>
      <c r="B22" t="s">
        <v>52</v>
      </c>
      <c r="C22" s="2">
        <v>44627.927395833336</v>
      </c>
      <c r="D22" t="s">
        <v>53</v>
      </c>
      <c r="E22" t="s">
        <v>13</v>
      </c>
      <c r="F22">
        <v>0</v>
      </c>
      <c r="G22">
        <v>6.0640000000000001</v>
      </c>
      <c r="H22" s="3">
        <v>1929</v>
      </c>
      <c r="I22">
        <v>-1E-3</v>
      </c>
      <c r="J22" t="s">
        <v>14</v>
      </c>
      <c r="K22" t="s">
        <v>14</v>
      </c>
      <c r="L22" t="s">
        <v>14</v>
      </c>
      <c r="M22" t="s">
        <v>14</v>
      </c>
      <c r="O22">
        <v>62</v>
      </c>
      <c r="P22" t="s">
        <v>52</v>
      </c>
      <c r="Q22" s="2">
        <v>44627.927395833336</v>
      </c>
      <c r="R22" t="s">
        <v>53</v>
      </c>
      <c r="S22" t="s">
        <v>13</v>
      </c>
      <c r="T22">
        <v>0</v>
      </c>
      <c r="U22" t="s">
        <v>14</v>
      </c>
      <c r="V22" t="s">
        <v>14</v>
      </c>
      <c r="W22" t="s">
        <v>14</v>
      </c>
      <c r="X22" t="s">
        <v>14</v>
      </c>
      <c r="Y22" t="s">
        <v>14</v>
      </c>
      <c r="Z22" t="s">
        <v>14</v>
      </c>
      <c r="AA22" t="s">
        <v>14</v>
      </c>
      <c r="AC22">
        <v>62</v>
      </c>
      <c r="AD22" t="s">
        <v>52</v>
      </c>
      <c r="AE22" s="2">
        <v>44627.927395833336</v>
      </c>
      <c r="AF22" t="s">
        <v>53</v>
      </c>
      <c r="AG22" t="s">
        <v>13</v>
      </c>
      <c r="AH22">
        <v>0</v>
      </c>
      <c r="AI22">
        <v>12.151</v>
      </c>
      <c r="AJ22" s="3">
        <v>24581</v>
      </c>
      <c r="AK22">
        <v>5.1269999999999998</v>
      </c>
      <c r="AL22" t="s">
        <v>14</v>
      </c>
      <c r="AM22" t="s">
        <v>14</v>
      </c>
      <c r="AN22" t="s">
        <v>14</v>
      </c>
      <c r="AO22" t="s">
        <v>14</v>
      </c>
      <c r="AQ22">
        <v>1</v>
      </c>
      <c r="AT22" s="6">
        <f t="shared" si="6"/>
        <v>0.92601712125000013</v>
      </c>
      <c r="AU22" s="7">
        <f t="shared" si="7"/>
        <v>4554.22016153603</v>
      </c>
      <c r="AW22" s="8">
        <f t="shared" si="8"/>
        <v>0.44393267405000003</v>
      </c>
      <c r="AX22" s="9">
        <f t="shared" si="9"/>
        <v>4686.2044923781395</v>
      </c>
      <c r="AZ22" s="10">
        <f t="shared" si="10"/>
        <v>0.34618935729999989</v>
      </c>
      <c r="BA22" s="11">
        <f t="shared" si="11"/>
        <v>4961.7728636832799</v>
      </c>
    </row>
    <row r="23" spans="1:53" x14ac:dyDescent="0.3">
      <c r="A23">
        <v>63</v>
      </c>
      <c r="B23" t="s">
        <v>54</v>
      </c>
      <c r="C23" s="2">
        <v>44627.948645833334</v>
      </c>
      <c r="D23" t="s">
        <v>55</v>
      </c>
      <c r="E23" t="s">
        <v>13</v>
      </c>
      <c r="F23">
        <v>0</v>
      </c>
      <c r="G23">
        <v>6.0039999999999996</v>
      </c>
      <c r="H23" s="3">
        <v>126308</v>
      </c>
      <c r="I23">
        <v>0.25</v>
      </c>
      <c r="J23" t="s">
        <v>14</v>
      </c>
      <c r="K23" t="s">
        <v>14</v>
      </c>
      <c r="L23" t="s">
        <v>14</v>
      </c>
      <c r="M23" t="s">
        <v>14</v>
      </c>
      <c r="O23">
        <v>63</v>
      </c>
      <c r="P23" t="s">
        <v>54</v>
      </c>
      <c r="Q23" s="2">
        <v>44627.948645833334</v>
      </c>
      <c r="R23" t="s">
        <v>55</v>
      </c>
      <c r="S23" t="s">
        <v>13</v>
      </c>
      <c r="T23">
        <v>0</v>
      </c>
      <c r="U23" t="s">
        <v>14</v>
      </c>
      <c r="V23" t="s">
        <v>14</v>
      </c>
      <c r="W23" t="s">
        <v>14</v>
      </c>
      <c r="X23" t="s">
        <v>14</v>
      </c>
      <c r="Y23" t="s">
        <v>14</v>
      </c>
      <c r="Z23" t="s">
        <v>14</v>
      </c>
      <c r="AA23" t="s">
        <v>14</v>
      </c>
      <c r="AC23">
        <v>63</v>
      </c>
      <c r="AD23" t="s">
        <v>54</v>
      </c>
      <c r="AE23" s="2">
        <v>44627.948645833334</v>
      </c>
      <c r="AF23" t="s">
        <v>55</v>
      </c>
      <c r="AG23" t="s">
        <v>13</v>
      </c>
      <c r="AH23">
        <v>0</v>
      </c>
      <c r="AI23">
        <v>12.034000000000001</v>
      </c>
      <c r="AJ23" s="3">
        <v>137629</v>
      </c>
      <c r="AK23">
        <v>28.27</v>
      </c>
      <c r="AL23" t="s">
        <v>14</v>
      </c>
      <c r="AM23" t="s">
        <v>14</v>
      </c>
      <c r="AN23" t="s">
        <v>14</v>
      </c>
      <c r="AO23" t="s">
        <v>14</v>
      </c>
      <c r="AQ23">
        <v>1</v>
      </c>
      <c r="AT23" s="6">
        <f t="shared" si="6"/>
        <v>384.18220919280316</v>
      </c>
      <c r="AU23" s="7">
        <f t="shared" si="7"/>
        <v>24362.273477194431</v>
      </c>
      <c r="AW23" s="8">
        <f t="shared" si="8"/>
        <v>330.48167635654244</v>
      </c>
      <c r="AX23" s="9">
        <f t="shared" si="9"/>
        <v>26002.814080917342</v>
      </c>
      <c r="AZ23" s="10">
        <f t="shared" si="10"/>
        <v>292.81627212701335</v>
      </c>
      <c r="BA23" s="11">
        <f t="shared" si="11"/>
        <v>27860.821053321681</v>
      </c>
    </row>
    <row r="24" spans="1:53" x14ac:dyDescent="0.3">
      <c r="A24">
        <v>64</v>
      </c>
      <c r="B24" t="s">
        <v>56</v>
      </c>
      <c r="C24" s="2">
        <v>44627.969895833332</v>
      </c>
      <c r="D24" t="s">
        <v>57</v>
      </c>
      <c r="E24" t="s">
        <v>13</v>
      </c>
      <c r="F24">
        <v>0</v>
      </c>
      <c r="G24">
        <v>6.0590000000000002</v>
      </c>
      <c r="H24" s="3">
        <v>2168</v>
      </c>
      <c r="I24">
        <v>0</v>
      </c>
      <c r="J24" t="s">
        <v>14</v>
      </c>
      <c r="K24" t="s">
        <v>14</v>
      </c>
      <c r="L24" t="s">
        <v>14</v>
      </c>
      <c r="M24" t="s">
        <v>14</v>
      </c>
      <c r="O24">
        <v>64</v>
      </c>
      <c r="P24" t="s">
        <v>56</v>
      </c>
      <c r="Q24" s="2">
        <v>44627.969895833332</v>
      </c>
      <c r="R24" t="s">
        <v>57</v>
      </c>
      <c r="S24" t="s">
        <v>13</v>
      </c>
      <c r="T24">
        <v>0</v>
      </c>
      <c r="U24" t="s">
        <v>14</v>
      </c>
      <c r="V24" t="s">
        <v>14</v>
      </c>
      <c r="W24" t="s">
        <v>14</v>
      </c>
      <c r="X24" t="s">
        <v>14</v>
      </c>
      <c r="Y24" t="s">
        <v>14</v>
      </c>
      <c r="Z24" t="s">
        <v>14</v>
      </c>
      <c r="AA24" t="s">
        <v>14</v>
      </c>
      <c r="AC24">
        <v>64</v>
      </c>
      <c r="AD24" t="s">
        <v>56</v>
      </c>
      <c r="AE24" s="2">
        <v>44627.969895833332</v>
      </c>
      <c r="AF24" t="s">
        <v>57</v>
      </c>
      <c r="AG24" t="s">
        <v>13</v>
      </c>
      <c r="AH24">
        <v>0</v>
      </c>
      <c r="AI24">
        <v>12.154</v>
      </c>
      <c r="AJ24" s="3">
        <v>25193</v>
      </c>
      <c r="AK24">
        <v>5.2560000000000002</v>
      </c>
      <c r="AL24" t="s">
        <v>14</v>
      </c>
      <c r="AM24" t="s">
        <v>14</v>
      </c>
      <c r="AN24" t="s">
        <v>14</v>
      </c>
      <c r="AO24" t="s">
        <v>14</v>
      </c>
      <c r="AQ24">
        <v>1</v>
      </c>
      <c r="AT24" s="6">
        <f t="shared" si="6"/>
        <v>1.59331976</v>
      </c>
      <c r="AU24" s="7">
        <f t="shared" si="7"/>
        <v>4665.7728813802705</v>
      </c>
      <c r="AW24" s="8">
        <f t="shared" si="8"/>
        <v>1.3008860192</v>
      </c>
      <c r="AX24" s="9">
        <f t="shared" si="9"/>
        <v>4802.7235853312595</v>
      </c>
      <c r="AZ24" s="10">
        <f t="shared" si="10"/>
        <v>0.68800574719999985</v>
      </c>
      <c r="BA24" s="11">
        <f t="shared" si="11"/>
        <v>5087.4958814055208</v>
      </c>
    </row>
    <row r="25" spans="1:53" x14ac:dyDescent="0.3">
      <c r="A25">
        <v>65</v>
      </c>
      <c r="B25" t="s">
        <v>58</v>
      </c>
      <c r="C25" s="2">
        <v>44627.99113425926</v>
      </c>
      <c r="D25" t="s">
        <v>59</v>
      </c>
      <c r="E25" t="s">
        <v>13</v>
      </c>
      <c r="F25">
        <v>0</v>
      </c>
      <c r="G25">
        <v>6.0190000000000001</v>
      </c>
      <c r="H25" s="3">
        <v>430875</v>
      </c>
      <c r="I25">
        <v>0.86599999999999999</v>
      </c>
      <c r="J25" t="s">
        <v>14</v>
      </c>
      <c r="K25" t="s">
        <v>14</v>
      </c>
      <c r="L25" t="s">
        <v>14</v>
      </c>
      <c r="M25" t="s">
        <v>14</v>
      </c>
      <c r="O25">
        <v>65</v>
      </c>
      <c r="P25" t="s">
        <v>58</v>
      </c>
      <c r="Q25" s="2">
        <v>44627.99113425926</v>
      </c>
      <c r="R25" t="s">
        <v>59</v>
      </c>
      <c r="S25" t="s">
        <v>13</v>
      </c>
      <c r="T25">
        <v>0</v>
      </c>
      <c r="U25">
        <v>5.9710000000000001</v>
      </c>
      <c r="V25" s="3">
        <v>3984</v>
      </c>
      <c r="W25">
        <v>1.1279999999999999</v>
      </c>
      <c r="X25" t="s">
        <v>14</v>
      </c>
      <c r="Y25" t="s">
        <v>14</v>
      </c>
      <c r="Z25" t="s">
        <v>14</v>
      </c>
      <c r="AA25" t="s">
        <v>14</v>
      </c>
      <c r="AC25">
        <v>65</v>
      </c>
      <c r="AD25" t="s">
        <v>58</v>
      </c>
      <c r="AE25" s="2">
        <v>44627.99113425926</v>
      </c>
      <c r="AF25" t="s">
        <v>59</v>
      </c>
      <c r="AG25" t="s">
        <v>13</v>
      </c>
      <c r="AH25">
        <v>0</v>
      </c>
      <c r="AI25">
        <v>12.071</v>
      </c>
      <c r="AJ25" s="3">
        <v>114063</v>
      </c>
      <c r="AK25">
        <v>23.547999999999998</v>
      </c>
      <c r="AL25" t="s">
        <v>14</v>
      </c>
      <c r="AM25" t="s">
        <v>14</v>
      </c>
      <c r="AN25" t="s">
        <v>14</v>
      </c>
      <c r="AO25" t="s">
        <v>14</v>
      </c>
      <c r="AQ25">
        <v>1</v>
      </c>
      <c r="AT25" s="6">
        <f t="shared" si="6"/>
        <v>1202.318379596875</v>
      </c>
      <c r="AU25" s="7">
        <f t="shared" si="7"/>
        <v>20365.449402585873</v>
      </c>
      <c r="AW25" s="8">
        <f t="shared" si="8"/>
        <v>1112.4990451859376</v>
      </c>
      <c r="AX25" s="9">
        <f t="shared" si="9"/>
        <v>21593.439016824061</v>
      </c>
      <c r="AZ25" s="10">
        <f t="shared" si="10"/>
        <v>994.27198598656241</v>
      </c>
      <c r="BA25" s="11">
        <f t="shared" si="11"/>
        <v>23141.097509431122</v>
      </c>
    </row>
    <row r="26" spans="1:53" x14ac:dyDescent="0.3">
      <c r="A26">
        <v>66</v>
      </c>
      <c r="B26" t="s">
        <v>60</v>
      </c>
      <c r="C26" s="2">
        <v>44628.012384259258</v>
      </c>
      <c r="D26" t="s">
        <v>61</v>
      </c>
      <c r="E26" t="s">
        <v>13</v>
      </c>
      <c r="F26">
        <v>0</v>
      </c>
      <c r="G26">
        <v>6.0060000000000002</v>
      </c>
      <c r="H26" s="3">
        <v>43541</v>
      </c>
      <c r="I26">
        <v>8.3000000000000004E-2</v>
      </c>
      <c r="J26" t="s">
        <v>14</v>
      </c>
      <c r="K26" t="s">
        <v>14</v>
      </c>
      <c r="L26" t="s">
        <v>14</v>
      </c>
      <c r="M26" t="s">
        <v>14</v>
      </c>
      <c r="O26">
        <v>66</v>
      </c>
      <c r="P26" t="s">
        <v>60</v>
      </c>
      <c r="Q26" s="2">
        <v>44628.012384259258</v>
      </c>
      <c r="R26" t="s">
        <v>61</v>
      </c>
      <c r="S26" t="s">
        <v>13</v>
      </c>
      <c r="T26">
        <v>0</v>
      </c>
      <c r="U26" t="s">
        <v>14</v>
      </c>
      <c r="V26" t="s">
        <v>14</v>
      </c>
      <c r="W26" t="s">
        <v>14</v>
      </c>
      <c r="X26" t="s">
        <v>14</v>
      </c>
      <c r="Y26" t="s">
        <v>14</v>
      </c>
      <c r="Z26" t="s">
        <v>14</v>
      </c>
      <c r="AA26" t="s">
        <v>14</v>
      </c>
      <c r="AC26">
        <v>66</v>
      </c>
      <c r="AD26" t="s">
        <v>60</v>
      </c>
      <c r="AE26" s="2">
        <v>44628.012384259258</v>
      </c>
      <c r="AF26" t="s">
        <v>61</v>
      </c>
      <c r="AG26" t="s">
        <v>13</v>
      </c>
      <c r="AH26">
        <v>0</v>
      </c>
      <c r="AI26">
        <v>12.143000000000001</v>
      </c>
      <c r="AJ26" s="3">
        <v>21178</v>
      </c>
      <c r="AK26">
        <v>4.41</v>
      </c>
      <c r="AL26" t="s">
        <v>14</v>
      </c>
      <c r="AM26" t="s">
        <v>14</v>
      </c>
      <c r="AN26" t="s">
        <v>14</v>
      </c>
      <c r="AO26" t="s">
        <v>14</v>
      </c>
      <c r="AQ26">
        <v>1</v>
      </c>
      <c r="AT26" s="6">
        <f t="shared" si="6"/>
        <v>135.68511379256782</v>
      </c>
      <c r="AU26" s="7">
        <f t="shared" si="7"/>
        <v>3933.0783726753202</v>
      </c>
      <c r="AW26" s="8">
        <f t="shared" si="8"/>
        <v>114.09023052146709</v>
      </c>
      <c r="AX26" s="9">
        <f t="shared" si="9"/>
        <v>4038.0828650581598</v>
      </c>
      <c r="AZ26" s="10">
        <f t="shared" si="10"/>
        <v>99.611578763432249</v>
      </c>
      <c r="BA26" s="11">
        <f t="shared" si="11"/>
        <v>4262.3466839043194</v>
      </c>
    </row>
    <row r="27" spans="1:53" x14ac:dyDescent="0.3">
      <c r="A27">
        <v>67</v>
      </c>
      <c r="B27" t="s">
        <v>62</v>
      </c>
      <c r="C27" s="2">
        <v>44628.03361111111</v>
      </c>
      <c r="D27" t="s">
        <v>63</v>
      </c>
      <c r="E27" t="s">
        <v>13</v>
      </c>
      <c r="F27">
        <v>0</v>
      </c>
      <c r="G27">
        <v>6.056</v>
      </c>
      <c r="H27" s="3">
        <v>2199</v>
      </c>
      <c r="I27">
        <v>0</v>
      </c>
      <c r="J27" t="s">
        <v>14</v>
      </c>
      <c r="K27" t="s">
        <v>14</v>
      </c>
      <c r="L27" t="s">
        <v>14</v>
      </c>
      <c r="M27" t="s">
        <v>14</v>
      </c>
      <c r="O27">
        <v>67</v>
      </c>
      <c r="P27" t="s">
        <v>62</v>
      </c>
      <c r="Q27" s="2">
        <v>44628.03361111111</v>
      </c>
      <c r="R27" t="s">
        <v>63</v>
      </c>
      <c r="S27" t="s">
        <v>13</v>
      </c>
      <c r="T27">
        <v>0</v>
      </c>
      <c r="U27" t="s">
        <v>14</v>
      </c>
      <c r="V27" t="s">
        <v>14</v>
      </c>
      <c r="W27" t="s">
        <v>14</v>
      </c>
      <c r="X27" t="s">
        <v>14</v>
      </c>
      <c r="Y27" t="s">
        <v>14</v>
      </c>
      <c r="Z27" t="s">
        <v>14</v>
      </c>
      <c r="AA27" t="s">
        <v>14</v>
      </c>
      <c r="AC27">
        <v>67</v>
      </c>
      <c r="AD27" t="s">
        <v>62</v>
      </c>
      <c r="AE27" s="2">
        <v>44628.03361111111</v>
      </c>
      <c r="AF27" t="s">
        <v>63</v>
      </c>
      <c r="AG27" t="s">
        <v>13</v>
      </c>
      <c r="AH27">
        <v>0</v>
      </c>
      <c r="AI27">
        <v>12.186</v>
      </c>
      <c r="AJ27" s="3">
        <v>4849</v>
      </c>
      <c r="AK27">
        <v>0.95399999999999996</v>
      </c>
      <c r="AL27" t="s">
        <v>14</v>
      </c>
      <c r="AM27" t="s">
        <v>14</v>
      </c>
      <c r="AN27" t="s">
        <v>14</v>
      </c>
      <c r="AO27" t="s">
        <v>14</v>
      </c>
      <c r="AQ27">
        <v>1</v>
      </c>
      <c r="AT27" s="6">
        <f t="shared" si="6"/>
        <v>1.6800515212499993</v>
      </c>
      <c r="AU27" s="7">
        <f t="shared" si="7"/>
        <v>932.35870148123013</v>
      </c>
      <c r="AW27" s="8">
        <f t="shared" si="8"/>
        <v>1.4115539220500004</v>
      </c>
      <c r="AX27" s="9">
        <f t="shared" si="9"/>
        <v>922.88848185574011</v>
      </c>
      <c r="AZ27" s="10">
        <f t="shared" si="10"/>
        <v>0.73355792530000019</v>
      </c>
      <c r="BA27" s="11">
        <f t="shared" si="11"/>
        <v>897.98825331847991</v>
      </c>
    </row>
    <row r="28" spans="1:53" x14ac:dyDescent="0.3">
      <c r="A28">
        <v>68</v>
      </c>
      <c r="B28" t="s">
        <v>64</v>
      </c>
      <c r="C28" s="2">
        <v>44628.054837962962</v>
      </c>
      <c r="D28" t="s">
        <v>65</v>
      </c>
      <c r="E28" t="s">
        <v>13</v>
      </c>
      <c r="F28">
        <v>0</v>
      </c>
      <c r="G28">
        <v>6.0049999999999999</v>
      </c>
      <c r="H28" s="3">
        <v>238907</v>
      </c>
      <c r="I28">
        <v>0.47799999999999998</v>
      </c>
      <c r="J28" t="s">
        <v>14</v>
      </c>
      <c r="K28" t="s">
        <v>14</v>
      </c>
      <c r="L28" t="s">
        <v>14</v>
      </c>
      <c r="M28" t="s">
        <v>14</v>
      </c>
      <c r="O28">
        <v>68</v>
      </c>
      <c r="P28" t="s">
        <v>64</v>
      </c>
      <c r="Q28" s="2">
        <v>44628.054837962962</v>
      </c>
      <c r="R28" t="s">
        <v>65</v>
      </c>
      <c r="S28" t="s">
        <v>13</v>
      </c>
      <c r="T28">
        <v>0</v>
      </c>
      <c r="U28">
        <v>5.9720000000000004</v>
      </c>
      <c r="V28" s="3">
        <v>2193</v>
      </c>
      <c r="W28">
        <v>0.68799999999999994</v>
      </c>
      <c r="X28" t="s">
        <v>14</v>
      </c>
      <c r="Y28" t="s">
        <v>14</v>
      </c>
      <c r="Z28" t="s">
        <v>14</v>
      </c>
      <c r="AA28" t="s">
        <v>14</v>
      </c>
      <c r="AC28">
        <v>68</v>
      </c>
      <c r="AD28" t="s">
        <v>64</v>
      </c>
      <c r="AE28" s="2">
        <v>44628.054837962962</v>
      </c>
      <c r="AF28" t="s">
        <v>65</v>
      </c>
      <c r="AG28" t="s">
        <v>13</v>
      </c>
      <c r="AH28">
        <v>0</v>
      </c>
      <c r="AI28">
        <v>12.138999999999999</v>
      </c>
      <c r="AJ28" s="3">
        <v>26122</v>
      </c>
      <c r="AK28">
        <v>5.4509999999999996</v>
      </c>
      <c r="AL28" t="s">
        <v>14</v>
      </c>
      <c r="AM28" t="s">
        <v>14</v>
      </c>
      <c r="AN28" t="s">
        <v>14</v>
      </c>
      <c r="AO28" t="s">
        <v>14</v>
      </c>
      <c r="AQ28">
        <v>1</v>
      </c>
      <c r="AT28" s="6">
        <f t="shared" si="6"/>
        <v>704.29120309548614</v>
      </c>
      <c r="AU28" s="7">
        <f t="shared" si="7"/>
        <v>4835.0171328513197</v>
      </c>
      <c r="AW28" s="8">
        <f t="shared" si="8"/>
        <v>622.20828954293586</v>
      </c>
      <c r="AX28" s="9">
        <f t="shared" si="9"/>
        <v>4979.5732445461608</v>
      </c>
      <c r="AZ28" s="10">
        <f t="shared" si="10"/>
        <v>553.88669028856953</v>
      </c>
      <c r="BA28" s="11">
        <f t="shared" si="11"/>
        <v>5278.3036012803204</v>
      </c>
    </row>
    <row r="29" spans="1:53" x14ac:dyDescent="0.3">
      <c r="A29">
        <v>69</v>
      </c>
      <c r="B29" t="s">
        <v>66</v>
      </c>
      <c r="C29" s="2">
        <v>44628.076122685183</v>
      </c>
      <c r="D29" t="s">
        <v>67</v>
      </c>
      <c r="E29" t="s">
        <v>13</v>
      </c>
      <c r="F29">
        <v>0</v>
      </c>
      <c r="G29">
        <v>6.0419999999999998</v>
      </c>
      <c r="H29" s="3">
        <v>3643</v>
      </c>
      <c r="I29">
        <v>3.0000000000000001E-3</v>
      </c>
      <c r="J29" t="s">
        <v>14</v>
      </c>
      <c r="K29" t="s">
        <v>14</v>
      </c>
      <c r="L29" t="s">
        <v>14</v>
      </c>
      <c r="M29" t="s">
        <v>14</v>
      </c>
      <c r="O29">
        <v>69</v>
      </c>
      <c r="P29" t="s">
        <v>66</v>
      </c>
      <c r="Q29" s="2">
        <v>44628.076122685183</v>
      </c>
      <c r="R29" t="s">
        <v>67</v>
      </c>
      <c r="S29" t="s">
        <v>13</v>
      </c>
      <c r="T29">
        <v>0</v>
      </c>
      <c r="U29" t="s">
        <v>14</v>
      </c>
      <c r="V29" t="s">
        <v>14</v>
      </c>
      <c r="W29" t="s">
        <v>14</v>
      </c>
      <c r="X29" t="s">
        <v>14</v>
      </c>
      <c r="Y29" t="s">
        <v>14</v>
      </c>
      <c r="Z29" t="s">
        <v>14</v>
      </c>
      <c r="AA29" t="s">
        <v>14</v>
      </c>
      <c r="AC29">
        <v>69</v>
      </c>
      <c r="AD29" t="s">
        <v>66</v>
      </c>
      <c r="AE29" s="2">
        <v>44628.076122685183</v>
      </c>
      <c r="AF29" t="s">
        <v>67</v>
      </c>
      <c r="AG29" t="s">
        <v>13</v>
      </c>
      <c r="AH29">
        <v>0</v>
      </c>
      <c r="AI29">
        <v>12.153</v>
      </c>
      <c r="AJ29" s="3">
        <v>42752</v>
      </c>
      <c r="AK29">
        <v>8.9339999999999993</v>
      </c>
      <c r="AL29" t="s">
        <v>14</v>
      </c>
      <c r="AM29" t="s">
        <v>14</v>
      </c>
      <c r="AN29" t="s">
        <v>14</v>
      </c>
      <c r="AO29" t="s">
        <v>14</v>
      </c>
      <c r="AQ29">
        <v>1</v>
      </c>
      <c r="AT29" s="6">
        <f t="shared" si="6"/>
        <v>5.7653332912500002</v>
      </c>
      <c r="AU29" s="7">
        <f t="shared" si="7"/>
        <v>7846.3239679539201</v>
      </c>
      <c r="AW29" s="8">
        <f t="shared" si="8"/>
        <v>6.4431085304500009</v>
      </c>
      <c r="AX29" s="9">
        <f t="shared" si="9"/>
        <v>8140.60545322496</v>
      </c>
      <c r="AZ29" s="10">
        <f t="shared" si="10"/>
        <v>3.1648822396999998</v>
      </c>
      <c r="BA29" s="11">
        <f t="shared" si="11"/>
        <v>8686.4946409779204</v>
      </c>
    </row>
    <row r="30" spans="1:53" x14ac:dyDescent="0.3">
      <c r="A30">
        <v>70</v>
      </c>
      <c r="B30" t="s">
        <v>68</v>
      </c>
      <c r="C30" s="2">
        <v>44628.097384259258</v>
      </c>
      <c r="D30" t="s">
        <v>69</v>
      </c>
      <c r="E30" t="s">
        <v>13</v>
      </c>
      <c r="F30">
        <v>0</v>
      </c>
      <c r="G30">
        <v>6.0309999999999997</v>
      </c>
      <c r="H30" s="3">
        <v>23752</v>
      </c>
      <c r="I30">
        <v>4.2999999999999997E-2</v>
      </c>
      <c r="J30" t="s">
        <v>14</v>
      </c>
      <c r="K30" t="s">
        <v>14</v>
      </c>
      <c r="L30" t="s">
        <v>14</v>
      </c>
      <c r="M30" t="s">
        <v>14</v>
      </c>
      <c r="O30">
        <v>70</v>
      </c>
      <c r="P30" t="s">
        <v>68</v>
      </c>
      <c r="Q30" s="2">
        <v>44628.097384259258</v>
      </c>
      <c r="R30" t="s">
        <v>69</v>
      </c>
      <c r="S30" t="s">
        <v>13</v>
      </c>
      <c r="T30">
        <v>0</v>
      </c>
      <c r="U30" t="s">
        <v>14</v>
      </c>
      <c r="V30" t="s">
        <v>14</v>
      </c>
      <c r="W30" t="s">
        <v>14</v>
      </c>
      <c r="X30" t="s">
        <v>14</v>
      </c>
      <c r="Y30" t="s">
        <v>14</v>
      </c>
      <c r="Z30" t="s">
        <v>14</v>
      </c>
      <c r="AA30" t="s">
        <v>14</v>
      </c>
      <c r="AC30">
        <v>70</v>
      </c>
      <c r="AD30" t="s">
        <v>68</v>
      </c>
      <c r="AE30" s="2">
        <v>44628.097384259258</v>
      </c>
      <c r="AF30" t="s">
        <v>69</v>
      </c>
      <c r="AG30" t="s">
        <v>13</v>
      </c>
      <c r="AH30">
        <v>0</v>
      </c>
      <c r="AI30">
        <v>12.177</v>
      </c>
      <c r="AJ30" s="3">
        <v>19509</v>
      </c>
      <c r="AK30">
        <v>4.0590000000000002</v>
      </c>
      <c r="AL30" t="s">
        <v>14</v>
      </c>
      <c r="AM30" t="s">
        <v>14</v>
      </c>
      <c r="AN30" t="s">
        <v>14</v>
      </c>
      <c r="AO30" t="s">
        <v>14</v>
      </c>
      <c r="AQ30">
        <v>1</v>
      </c>
      <c r="AT30" s="6">
        <f t="shared" si="6"/>
        <v>74.614766645235207</v>
      </c>
      <c r="AU30" s="7">
        <f t="shared" si="7"/>
        <v>3627.90827014563</v>
      </c>
      <c r="AW30" s="8">
        <f t="shared" si="8"/>
        <v>62.107213357766412</v>
      </c>
      <c r="AX30" s="9">
        <f t="shared" si="9"/>
        <v>3720.0742264229398</v>
      </c>
      <c r="AZ30" s="10">
        <f t="shared" si="10"/>
        <v>53.254258754627834</v>
      </c>
      <c r="BA30" s="11">
        <f t="shared" si="11"/>
        <v>3919.0973604128799</v>
      </c>
    </row>
    <row r="31" spans="1:53" x14ac:dyDescent="0.3">
      <c r="A31">
        <v>71</v>
      </c>
      <c r="B31" t="s">
        <v>70</v>
      </c>
      <c r="C31" s="2">
        <v>44628.118622685186</v>
      </c>
      <c r="D31" t="s">
        <v>71</v>
      </c>
      <c r="E31" t="s">
        <v>13</v>
      </c>
      <c r="F31">
        <v>0</v>
      </c>
      <c r="G31">
        <v>6.0579999999999998</v>
      </c>
      <c r="H31" s="3">
        <v>1742</v>
      </c>
      <c r="I31">
        <v>-1E-3</v>
      </c>
      <c r="J31" t="s">
        <v>14</v>
      </c>
      <c r="K31" t="s">
        <v>14</v>
      </c>
      <c r="L31" t="s">
        <v>14</v>
      </c>
      <c r="M31" t="s">
        <v>14</v>
      </c>
      <c r="O31">
        <v>71</v>
      </c>
      <c r="P31" t="s">
        <v>70</v>
      </c>
      <c r="Q31" s="2">
        <v>44628.118622685186</v>
      </c>
      <c r="R31" t="s">
        <v>71</v>
      </c>
      <c r="S31" t="s">
        <v>13</v>
      </c>
      <c r="T31">
        <v>0</v>
      </c>
      <c r="U31" t="s">
        <v>14</v>
      </c>
      <c r="V31" t="s">
        <v>14</v>
      </c>
      <c r="W31" t="s">
        <v>14</v>
      </c>
      <c r="X31" t="s">
        <v>14</v>
      </c>
      <c r="Y31" t="s">
        <v>14</v>
      </c>
      <c r="Z31" t="s">
        <v>14</v>
      </c>
      <c r="AA31" t="s">
        <v>14</v>
      </c>
      <c r="AC31">
        <v>71</v>
      </c>
      <c r="AD31" t="s">
        <v>70</v>
      </c>
      <c r="AE31" s="2">
        <v>44628.118622685186</v>
      </c>
      <c r="AF31" t="s">
        <v>71</v>
      </c>
      <c r="AG31" t="s">
        <v>13</v>
      </c>
      <c r="AH31">
        <v>0</v>
      </c>
      <c r="AI31">
        <v>12.202999999999999</v>
      </c>
      <c r="AJ31" s="3">
        <v>3439</v>
      </c>
      <c r="AK31">
        <v>0.65400000000000003</v>
      </c>
      <c r="AL31" t="s">
        <v>14</v>
      </c>
      <c r="AM31" t="s">
        <v>14</v>
      </c>
      <c r="AN31" t="s">
        <v>14</v>
      </c>
      <c r="AO31" t="s">
        <v>14</v>
      </c>
      <c r="AQ31">
        <v>1</v>
      </c>
      <c r="AT31" s="6">
        <f t="shared" si="6"/>
        <v>0.40559448499999995</v>
      </c>
      <c r="AU31" s="7">
        <f t="shared" si="7"/>
        <v>671.67823672283009</v>
      </c>
      <c r="AW31" s="8">
        <f t="shared" si="8"/>
        <v>-0.2311869837999998</v>
      </c>
      <c r="AX31" s="9">
        <f t="shared" si="9"/>
        <v>653.48649751654011</v>
      </c>
      <c r="AZ31" s="10">
        <f t="shared" si="10"/>
        <v>9.0317949199999914E-2</v>
      </c>
      <c r="BA31" s="11">
        <f t="shared" si="11"/>
        <v>606.83948208007985</v>
      </c>
    </row>
    <row r="32" spans="1:53" x14ac:dyDescent="0.3">
      <c r="A32">
        <v>72</v>
      </c>
      <c r="B32" t="s">
        <v>72</v>
      </c>
      <c r="C32" s="2">
        <v>44628.139861111114</v>
      </c>
      <c r="D32" t="s">
        <v>73</v>
      </c>
      <c r="E32" t="s">
        <v>13</v>
      </c>
      <c r="F32">
        <v>0</v>
      </c>
      <c r="G32">
        <v>6.0250000000000004</v>
      </c>
      <c r="H32" s="3">
        <v>205506</v>
      </c>
      <c r="I32">
        <v>0.41</v>
      </c>
      <c r="J32" t="s">
        <v>14</v>
      </c>
      <c r="K32" t="s">
        <v>14</v>
      </c>
      <c r="L32" t="s">
        <v>14</v>
      </c>
      <c r="M32" t="s">
        <v>14</v>
      </c>
      <c r="O32">
        <v>72</v>
      </c>
      <c r="P32" t="s">
        <v>72</v>
      </c>
      <c r="Q32" s="2">
        <v>44628.139861111114</v>
      </c>
      <c r="R32" t="s">
        <v>73</v>
      </c>
      <c r="S32" t="s">
        <v>13</v>
      </c>
      <c r="T32">
        <v>0</v>
      </c>
      <c r="U32">
        <v>5.9870000000000001</v>
      </c>
      <c r="V32" s="3">
        <v>1824</v>
      </c>
      <c r="W32">
        <v>0.59699999999999998</v>
      </c>
      <c r="X32" t="s">
        <v>14</v>
      </c>
      <c r="Y32" t="s">
        <v>14</v>
      </c>
      <c r="Z32" t="s">
        <v>14</v>
      </c>
      <c r="AA32" t="s">
        <v>14</v>
      </c>
      <c r="AC32">
        <v>72</v>
      </c>
      <c r="AD32" t="s">
        <v>72</v>
      </c>
      <c r="AE32" s="2">
        <v>44628.139861111114</v>
      </c>
      <c r="AF32" t="s">
        <v>73</v>
      </c>
      <c r="AG32" t="s">
        <v>13</v>
      </c>
      <c r="AH32">
        <v>0</v>
      </c>
      <c r="AI32">
        <v>12.159000000000001</v>
      </c>
      <c r="AJ32" s="3">
        <v>27011</v>
      </c>
      <c r="AK32">
        <v>5.6379999999999999</v>
      </c>
      <c r="AL32" t="s">
        <v>14</v>
      </c>
      <c r="AM32" t="s">
        <v>14</v>
      </c>
      <c r="AN32" t="s">
        <v>14</v>
      </c>
      <c r="AO32" t="s">
        <v>14</v>
      </c>
      <c r="AQ32">
        <v>1</v>
      </c>
      <c r="AT32" s="6">
        <f t="shared" si="6"/>
        <v>611.49420317141687</v>
      </c>
      <c r="AU32" s="7">
        <f t="shared" si="7"/>
        <v>4996.8727770248297</v>
      </c>
      <c r="AW32" s="8">
        <f t="shared" si="8"/>
        <v>535.99127463124762</v>
      </c>
      <c r="AX32" s="9">
        <f t="shared" si="9"/>
        <v>5148.7819995925402</v>
      </c>
      <c r="AZ32" s="10">
        <f t="shared" si="10"/>
        <v>476.6566650504605</v>
      </c>
      <c r="BA32" s="11">
        <f t="shared" si="11"/>
        <v>5460.8544580320804</v>
      </c>
    </row>
    <row r="33" spans="1:53" x14ac:dyDescent="0.3">
      <c r="A33">
        <v>73</v>
      </c>
      <c r="B33" t="s">
        <v>74</v>
      </c>
      <c r="C33" s="2">
        <v>44628.161134259259</v>
      </c>
      <c r="D33" t="s">
        <v>75</v>
      </c>
      <c r="E33" t="s">
        <v>13</v>
      </c>
      <c r="F33">
        <v>0</v>
      </c>
      <c r="G33">
        <v>6.0110000000000001</v>
      </c>
      <c r="H33" s="3">
        <v>108030</v>
      </c>
      <c r="I33">
        <v>0.21299999999999999</v>
      </c>
      <c r="J33" t="s">
        <v>14</v>
      </c>
      <c r="K33" t="s">
        <v>14</v>
      </c>
      <c r="L33" t="s">
        <v>14</v>
      </c>
      <c r="M33" t="s">
        <v>14</v>
      </c>
      <c r="O33">
        <v>73</v>
      </c>
      <c r="P33" t="s">
        <v>74</v>
      </c>
      <c r="Q33" s="2">
        <v>44628.161134259259</v>
      </c>
      <c r="R33" t="s">
        <v>75</v>
      </c>
      <c r="S33" t="s">
        <v>13</v>
      </c>
      <c r="T33">
        <v>0</v>
      </c>
      <c r="U33" t="s">
        <v>14</v>
      </c>
      <c r="V33" t="s">
        <v>14</v>
      </c>
      <c r="W33" t="s">
        <v>14</v>
      </c>
      <c r="X33" t="s">
        <v>14</v>
      </c>
      <c r="Y33" t="s">
        <v>14</v>
      </c>
      <c r="Z33" t="s">
        <v>14</v>
      </c>
      <c r="AA33" t="s">
        <v>14</v>
      </c>
      <c r="AC33">
        <v>73</v>
      </c>
      <c r="AD33" t="s">
        <v>74</v>
      </c>
      <c r="AE33" s="2">
        <v>44628.161134259259</v>
      </c>
      <c r="AF33" t="s">
        <v>75</v>
      </c>
      <c r="AG33" t="s">
        <v>13</v>
      </c>
      <c r="AH33">
        <v>0</v>
      </c>
      <c r="AI33">
        <v>12.055</v>
      </c>
      <c r="AJ33" s="3">
        <v>111895</v>
      </c>
      <c r="AK33">
        <v>23.111000000000001</v>
      </c>
      <c r="AL33" t="s">
        <v>14</v>
      </c>
      <c r="AM33" t="s">
        <v>14</v>
      </c>
      <c r="AN33" t="s">
        <v>14</v>
      </c>
      <c r="AO33" t="s">
        <v>14</v>
      </c>
      <c r="AQ33">
        <v>1</v>
      </c>
      <c r="AT33" s="6">
        <f t="shared" si="6"/>
        <v>330.26698348941994</v>
      </c>
      <c r="AU33" s="7">
        <f t="shared" si="7"/>
        <v>19994.251778360755</v>
      </c>
      <c r="AW33" s="8">
        <f t="shared" si="8"/>
        <v>282.83698885919006</v>
      </c>
      <c r="AX33" s="9">
        <f t="shared" si="9"/>
        <v>21186.882815933499</v>
      </c>
      <c r="AZ33" s="10">
        <f t="shared" si="10"/>
        <v>250.24449946831399</v>
      </c>
      <c r="BA33" s="11">
        <f t="shared" si="11"/>
        <v>22705.473569041998</v>
      </c>
    </row>
    <row r="34" spans="1:53" x14ac:dyDescent="0.3">
      <c r="A34">
        <v>74</v>
      </c>
      <c r="B34" t="s">
        <v>76</v>
      </c>
      <c r="C34" s="2">
        <v>44628.18236111111</v>
      </c>
      <c r="D34" t="s">
        <v>77</v>
      </c>
      <c r="E34" t="s">
        <v>13</v>
      </c>
      <c r="F34">
        <v>0</v>
      </c>
      <c r="G34">
        <v>6.0279999999999996</v>
      </c>
      <c r="H34" s="3">
        <v>237256</v>
      </c>
      <c r="I34">
        <v>0.47399999999999998</v>
      </c>
      <c r="J34" t="s">
        <v>14</v>
      </c>
      <c r="K34" t="s">
        <v>14</v>
      </c>
      <c r="L34" t="s">
        <v>14</v>
      </c>
      <c r="M34" t="s">
        <v>14</v>
      </c>
      <c r="O34">
        <v>74</v>
      </c>
      <c r="P34" t="s">
        <v>76</v>
      </c>
      <c r="Q34" s="2">
        <v>44628.18236111111</v>
      </c>
      <c r="R34" t="s">
        <v>77</v>
      </c>
      <c r="S34" t="s">
        <v>13</v>
      </c>
      <c r="T34">
        <v>0</v>
      </c>
      <c r="U34">
        <v>5.9649999999999999</v>
      </c>
      <c r="V34" s="3">
        <v>2072</v>
      </c>
      <c r="W34">
        <v>0.65800000000000003</v>
      </c>
      <c r="X34" t="s">
        <v>14</v>
      </c>
      <c r="Y34" t="s">
        <v>14</v>
      </c>
      <c r="Z34" t="s">
        <v>14</v>
      </c>
      <c r="AA34" t="s">
        <v>14</v>
      </c>
      <c r="AC34">
        <v>74</v>
      </c>
      <c r="AD34" t="s">
        <v>76</v>
      </c>
      <c r="AE34" s="2">
        <v>44628.18236111111</v>
      </c>
      <c r="AF34" t="s">
        <v>77</v>
      </c>
      <c r="AG34" t="s">
        <v>13</v>
      </c>
      <c r="AH34">
        <v>0</v>
      </c>
      <c r="AI34">
        <v>12.064</v>
      </c>
      <c r="AJ34" s="3">
        <v>129717</v>
      </c>
      <c r="AK34">
        <v>26.69</v>
      </c>
      <c r="AL34" t="s">
        <v>14</v>
      </c>
      <c r="AM34" t="s">
        <v>14</v>
      </c>
      <c r="AN34" t="s">
        <v>14</v>
      </c>
      <c r="AO34" t="s">
        <v>14</v>
      </c>
      <c r="AQ34">
        <v>1</v>
      </c>
      <c r="AT34" s="6">
        <f t="shared" si="6"/>
        <v>699.74706373671677</v>
      </c>
      <c r="AU34" s="7">
        <f t="shared" si="7"/>
        <v>23028.162389413472</v>
      </c>
      <c r="AW34" s="8">
        <f t="shared" si="8"/>
        <v>617.95294948709761</v>
      </c>
      <c r="AX34" s="9">
        <f t="shared" si="9"/>
        <v>24524.433508552858</v>
      </c>
      <c r="AZ34" s="10">
        <f t="shared" si="10"/>
        <v>550.07345841597055</v>
      </c>
      <c r="BA34" s="11">
        <f t="shared" si="11"/>
        <v>26279.391617728717</v>
      </c>
    </row>
    <row r="35" spans="1:53" x14ac:dyDescent="0.3">
      <c r="A35">
        <v>75</v>
      </c>
      <c r="B35" t="s">
        <v>78</v>
      </c>
      <c r="C35" s="2">
        <v>44628.203622685185</v>
      </c>
      <c r="D35" t="s">
        <v>79</v>
      </c>
      <c r="E35" t="s">
        <v>13</v>
      </c>
      <c r="F35">
        <v>0</v>
      </c>
      <c r="G35">
        <v>6.0279999999999996</v>
      </c>
      <c r="H35" s="3">
        <v>87028</v>
      </c>
      <c r="I35">
        <v>0.17100000000000001</v>
      </c>
      <c r="J35" t="s">
        <v>14</v>
      </c>
      <c r="K35" t="s">
        <v>14</v>
      </c>
      <c r="L35" t="s">
        <v>14</v>
      </c>
      <c r="M35" t="s">
        <v>14</v>
      </c>
      <c r="O35">
        <v>75</v>
      </c>
      <c r="P35" t="s">
        <v>78</v>
      </c>
      <c r="Q35" s="2">
        <v>44628.203622685185</v>
      </c>
      <c r="R35" t="s">
        <v>79</v>
      </c>
      <c r="S35" t="s">
        <v>13</v>
      </c>
      <c r="T35">
        <v>0</v>
      </c>
      <c r="U35" t="s">
        <v>14</v>
      </c>
      <c r="V35" t="s">
        <v>14</v>
      </c>
      <c r="W35" t="s">
        <v>14</v>
      </c>
      <c r="X35" t="s">
        <v>14</v>
      </c>
      <c r="Y35" t="s">
        <v>14</v>
      </c>
      <c r="Z35" t="s">
        <v>14</v>
      </c>
      <c r="AA35" t="s">
        <v>14</v>
      </c>
      <c r="AC35">
        <v>75</v>
      </c>
      <c r="AD35" t="s">
        <v>78</v>
      </c>
      <c r="AE35" s="2">
        <v>44628.203622685185</v>
      </c>
      <c r="AF35" t="s">
        <v>79</v>
      </c>
      <c r="AG35" t="s">
        <v>13</v>
      </c>
      <c r="AH35">
        <v>0</v>
      </c>
      <c r="AI35">
        <v>12.089</v>
      </c>
      <c r="AJ35" s="3">
        <v>110881</v>
      </c>
      <c r="AK35">
        <v>22.907</v>
      </c>
      <c r="AL35" t="s">
        <v>14</v>
      </c>
      <c r="AM35" t="s">
        <v>14</v>
      </c>
      <c r="AN35" t="s">
        <v>14</v>
      </c>
      <c r="AO35" t="s">
        <v>14</v>
      </c>
      <c r="AQ35">
        <v>1</v>
      </c>
      <c r="AT35" s="6">
        <f t="shared" si="6"/>
        <v>267.64335303369921</v>
      </c>
      <c r="AU35" s="7">
        <f t="shared" si="7"/>
        <v>19820.435598974032</v>
      </c>
      <c r="AW35" s="8">
        <f t="shared" si="8"/>
        <v>227.99199878041441</v>
      </c>
      <c r="AX35" s="9">
        <f t="shared" si="9"/>
        <v>20996.679066422141</v>
      </c>
      <c r="AZ35" s="10">
        <f t="shared" si="10"/>
        <v>201.26174428597662</v>
      </c>
      <c r="BA35" s="11">
        <f t="shared" si="11"/>
        <v>22501.64460597128</v>
      </c>
    </row>
    <row r="36" spans="1:53" x14ac:dyDescent="0.3">
      <c r="A36">
        <v>76</v>
      </c>
      <c r="B36" t="s">
        <v>80</v>
      </c>
      <c r="C36" s="2">
        <v>44628.22488425926</v>
      </c>
      <c r="D36" t="s">
        <v>81</v>
      </c>
      <c r="E36" t="s">
        <v>13</v>
      </c>
      <c r="F36">
        <v>0</v>
      </c>
      <c r="G36">
        <v>6.0510000000000002</v>
      </c>
      <c r="H36" s="3">
        <v>2744</v>
      </c>
      <c r="I36">
        <v>1E-3</v>
      </c>
      <c r="J36" t="s">
        <v>14</v>
      </c>
      <c r="K36" t="s">
        <v>14</v>
      </c>
      <c r="L36" t="s">
        <v>14</v>
      </c>
      <c r="M36" t="s">
        <v>14</v>
      </c>
      <c r="O36">
        <v>76</v>
      </c>
      <c r="P36" t="s">
        <v>80</v>
      </c>
      <c r="Q36" s="2">
        <v>44628.22488425926</v>
      </c>
      <c r="R36" t="s">
        <v>81</v>
      </c>
      <c r="S36" t="s">
        <v>13</v>
      </c>
      <c r="T36">
        <v>0</v>
      </c>
      <c r="U36" t="s">
        <v>14</v>
      </c>
      <c r="V36" t="s">
        <v>14</v>
      </c>
      <c r="W36" t="s">
        <v>14</v>
      </c>
      <c r="X36" t="s">
        <v>14</v>
      </c>
      <c r="Y36" t="s">
        <v>14</v>
      </c>
      <c r="Z36" t="s">
        <v>14</v>
      </c>
      <c r="AA36" t="s">
        <v>14</v>
      </c>
      <c r="AC36">
        <v>76</v>
      </c>
      <c r="AD36" t="s">
        <v>80</v>
      </c>
      <c r="AE36" s="2">
        <v>44628.22488425926</v>
      </c>
      <c r="AF36" t="s">
        <v>81</v>
      </c>
      <c r="AG36" t="s">
        <v>13</v>
      </c>
      <c r="AH36">
        <v>0</v>
      </c>
      <c r="AI36">
        <v>12.178000000000001</v>
      </c>
      <c r="AJ36" s="3">
        <v>20466</v>
      </c>
      <c r="AK36">
        <v>4.26</v>
      </c>
      <c r="AL36" t="s">
        <v>14</v>
      </c>
      <c r="AM36" t="s">
        <v>14</v>
      </c>
      <c r="AN36" t="s">
        <v>14</v>
      </c>
      <c r="AO36" t="s">
        <v>14</v>
      </c>
      <c r="AQ36">
        <v>1</v>
      </c>
      <c r="AT36" s="6">
        <f t="shared" si="6"/>
        <v>3.2115226399999992</v>
      </c>
      <c r="AU36" s="7">
        <f t="shared" si="7"/>
        <v>3802.9347363178799</v>
      </c>
      <c r="AW36" s="8">
        <f t="shared" si="8"/>
        <v>3.3389753887999998</v>
      </c>
      <c r="AX36" s="9">
        <f t="shared" si="9"/>
        <v>3902.4305826434397</v>
      </c>
      <c r="AZ36" s="10">
        <f t="shared" si="10"/>
        <v>1.5800071807999998</v>
      </c>
      <c r="BA36" s="11">
        <f t="shared" si="11"/>
        <v>4115.93296537888</v>
      </c>
    </row>
    <row r="37" spans="1:53" x14ac:dyDescent="0.3">
      <c r="A37">
        <v>77</v>
      </c>
      <c r="B37" t="s">
        <v>82</v>
      </c>
      <c r="C37" s="2">
        <v>44628.246157407404</v>
      </c>
      <c r="D37" t="s">
        <v>83</v>
      </c>
      <c r="E37" t="s">
        <v>13</v>
      </c>
      <c r="F37">
        <v>0</v>
      </c>
      <c r="G37">
        <v>6.0190000000000001</v>
      </c>
      <c r="H37" s="3">
        <v>20479</v>
      </c>
      <c r="I37">
        <v>3.6999999999999998E-2</v>
      </c>
      <c r="J37" t="s">
        <v>14</v>
      </c>
      <c r="K37" t="s">
        <v>14</v>
      </c>
      <c r="L37" t="s">
        <v>14</v>
      </c>
      <c r="M37" t="s">
        <v>14</v>
      </c>
      <c r="O37">
        <v>77</v>
      </c>
      <c r="P37" t="s">
        <v>82</v>
      </c>
      <c r="Q37" s="2">
        <v>44628.246157407404</v>
      </c>
      <c r="R37" t="s">
        <v>83</v>
      </c>
      <c r="S37" t="s">
        <v>13</v>
      </c>
      <c r="T37">
        <v>0</v>
      </c>
      <c r="U37" t="s">
        <v>14</v>
      </c>
      <c r="V37" t="s">
        <v>14</v>
      </c>
      <c r="W37" t="s">
        <v>14</v>
      </c>
      <c r="X37" t="s">
        <v>14</v>
      </c>
      <c r="Y37" t="s">
        <v>14</v>
      </c>
      <c r="Z37" t="s">
        <v>14</v>
      </c>
      <c r="AA37" t="s">
        <v>14</v>
      </c>
      <c r="AC37">
        <v>77</v>
      </c>
      <c r="AD37" t="s">
        <v>82</v>
      </c>
      <c r="AE37" s="2">
        <v>44628.246157407404</v>
      </c>
      <c r="AF37" t="s">
        <v>83</v>
      </c>
      <c r="AG37" t="s">
        <v>13</v>
      </c>
      <c r="AH37">
        <v>0</v>
      </c>
      <c r="AI37">
        <v>12.076000000000001</v>
      </c>
      <c r="AJ37" s="3">
        <v>102963</v>
      </c>
      <c r="AK37">
        <v>21.306000000000001</v>
      </c>
      <c r="AL37" t="s">
        <v>14</v>
      </c>
      <c r="AM37" t="s">
        <v>14</v>
      </c>
      <c r="AN37" t="s">
        <v>14</v>
      </c>
      <c r="AO37" t="s">
        <v>14</v>
      </c>
      <c r="AQ37">
        <v>1</v>
      </c>
      <c r="AT37" s="6">
        <f t="shared" si="6"/>
        <v>64.452433338255801</v>
      </c>
      <c r="AU37" s="7">
        <f t="shared" si="7"/>
        <v>18458.721617007875</v>
      </c>
      <c r="AW37" s="8">
        <f t="shared" si="8"/>
        <v>53.500360816583111</v>
      </c>
      <c r="AX37" s="9">
        <f t="shared" si="9"/>
        <v>19510.289171460059</v>
      </c>
      <c r="AZ37" s="10">
        <f t="shared" si="10"/>
        <v>45.580914374421859</v>
      </c>
      <c r="BA37" s="11">
        <f t="shared" si="11"/>
        <v>20908.204898503118</v>
      </c>
    </row>
    <row r="38" spans="1:53" x14ac:dyDescent="0.3">
      <c r="A38">
        <v>78</v>
      </c>
      <c r="B38" t="s">
        <v>84</v>
      </c>
      <c r="C38" s="2">
        <v>44628.267361111109</v>
      </c>
      <c r="D38" t="s">
        <v>85</v>
      </c>
      <c r="E38" t="s">
        <v>13</v>
      </c>
      <c r="F38">
        <v>0</v>
      </c>
      <c r="G38">
        <v>6.016</v>
      </c>
      <c r="H38" s="3">
        <v>68707</v>
      </c>
      <c r="I38">
        <v>0.13400000000000001</v>
      </c>
      <c r="J38" t="s">
        <v>14</v>
      </c>
      <c r="K38" t="s">
        <v>14</v>
      </c>
      <c r="L38" t="s">
        <v>14</v>
      </c>
      <c r="M38" t="s">
        <v>14</v>
      </c>
      <c r="O38">
        <v>78</v>
      </c>
      <c r="P38" t="s">
        <v>84</v>
      </c>
      <c r="Q38" s="2">
        <v>44628.267361111109</v>
      </c>
      <c r="R38" t="s">
        <v>85</v>
      </c>
      <c r="S38" t="s">
        <v>13</v>
      </c>
      <c r="T38">
        <v>0</v>
      </c>
      <c r="U38" t="s">
        <v>14</v>
      </c>
      <c r="V38" t="s">
        <v>14</v>
      </c>
      <c r="W38" t="s">
        <v>14</v>
      </c>
      <c r="X38" t="s">
        <v>14</v>
      </c>
      <c r="Y38" t="s">
        <v>14</v>
      </c>
      <c r="Z38" t="s">
        <v>14</v>
      </c>
      <c r="AA38" t="s">
        <v>14</v>
      </c>
      <c r="AC38">
        <v>78</v>
      </c>
      <c r="AD38" t="s">
        <v>84</v>
      </c>
      <c r="AE38" s="2">
        <v>44628.267361111109</v>
      </c>
      <c r="AF38" t="s">
        <v>85</v>
      </c>
      <c r="AG38" t="s">
        <v>13</v>
      </c>
      <c r="AH38">
        <v>0</v>
      </c>
      <c r="AI38">
        <v>12.154</v>
      </c>
      <c r="AJ38" s="3">
        <v>26869</v>
      </c>
      <c r="AK38">
        <v>5.6079999999999997</v>
      </c>
      <c r="AL38" t="s">
        <v>14</v>
      </c>
      <c r="AM38" t="s">
        <v>14</v>
      </c>
      <c r="AN38" t="s">
        <v>14</v>
      </c>
      <c r="AO38" t="s">
        <v>14</v>
      </c>
      <c r="AQ38">
        <v>1</v>
      </c>
      <c r="AT38" s="6">
        <f t="shared" si="6"/>
        <v>212.42589096084623</v>
      </c>
      <c r="AU38" s="7">
        <f t="shared" si="7"/>
        <v>4971.0262277840302</v>
      </c>
      <c r="AW38" s="8">
        <f t="shared" si="8"/>
        <v>180.0611181914559</v>
      </c>
      <c r="AX38" s="9">
        <f t="shared" si="9"/>
        <v>5121.7560042021405</v>
      </c>
      <c r="AZ38" s="10">
        <f t="shared" si="10"/>
        <v>158.47383470008151</v>
      </c>
      <c r="BA38" s="11">
        <f t="shared" si="11"/>
        <v>5431.6983105312802</v>
      </c>
    </row>
    <row r="39" spans="1:53" x14ac:dyDescent="0.3">
      <c r="A39">
        <v>79</v>
      </c>
      <c r="B39" t="s">
        <v>86</v>
      </c>
      <c r="C39" s="2">
        <v>44628.288622685184</v>
      </c>
      <c r="D39" t="s">
        <v>87</v>
      </c>
      <c r="E39" t="s">
        <v>13</v>
      </c>
      <c r="F39">
        <v>0</v>
      </c>
      <c r="G39">
        <v>6.0149999999999997</v>
      </c>
      <c r="H39" s="3">
        <v>108821</v>
      </c>
      <c r="I39">
        <v>0.215</v>
      </c>
      <c r="J39" t="s">
        <v>14</v>
      </c>
      <c r="K39" t="s">
        <v>14</v>
      </c>
      <c r="L39" t="s">
        <v>14</v>
      </c>
      <c r="M39" t="s">
        <v>14</v>
      </c>
      <c r="O39">
        <v>79</v>
      </c>
      <c r="P39" t="s">
        <v>86</v>
      </c>
      <c r="Q39" s="2">
        <v>44628.288622685184</v>
      </c>
      <c r="R39" t="s">
        <v>87</v>
      </c>
      <c r="S39" t="s">
        <v>13</v>
      </c>
      <c r="T39">
        <v>0</v>
      </c>
      <c r="U39" t="s">
        <v>14</v>
      </c>
      <c r="V39" t="s">
        <v>14</v>
      </c>
      <c r="W39" t="s">
        <v>14</v>
      </c>
      <c r="X39" t="s">
        <v>14</v>
      </c>
      <c r="Y39" t="s">
        <v>14</v>
      </c>
      <c r="Z39" t="s">
        <v>14</v>
      </c>
      <c r="AA39" t="s">
        <v>14</v>
      </c>
      <c r="AC39">
        <v>79</v>
      </c>
      <c r="AD39" t="s">
        <v>86</v>
      </c>
      <c r="AE39" s="2">
        <v>44628.288622685184</v>
      </c>
      <c r="AF39" t="s">
        <v>87</v>
      </c>
      <c r="AG39" t="s">
        <v>13</v>
      </c>
      <c r="AH39">
        <v>0</v>
      </c>
      <c r="AI39">
        <v>12.064</v>
      </c>
      <c r="AJ39" s="3">
        <v>111222</v>
      </c>
      <c r="AK39">
        <v>22.975000000000001</v>
      </c>
      <c r="AL39" t="s">
        <v>14</v>
      </c>
      <c r="AM39" t="s">
        <v>14</v>
      </c>
      <c r="AN39" t="s">
        <v>14</v>
      </c>
      <c r="AO39" t="s">
        <v>14</v>
      </c>
      <c r="AQ39">
        <v>1</v>
      </c>
      <c r="AT39" s="6">
        <f t="shared" si="6"/>
        <v>332.61151240453574</v>
      </c>
      <c r="AU39" s="7">
        <f t="shared" si="7"/>
        <v>19878.902979763323</v>
      </c>
      <c r="AW39" s="8">
        <f t="shared" si="8"/>
        <v>284.90053598604311</v>
      </c>
      <c r="AX39" s="9">
        <f t="shared" si="9"/>
        <v>21060.646780802163</v>
      </c>
      <c r="AZ39" s="10">
        <f t="shared" si="10"/>
        <v>252.08795251129783</v>
      </c>
      <c r="BA39" s="11">
        <f t="shared" si="11"/>
        <v>22570.196494592321</v>
      </c>
    </row>
    <row r="40" spans="1:53" x14ac:dyDescent="0.3">
      <c r="A40">
        <v>80</v>
      </c>
      <c r="B40" t="s">
        <v>88</v>
      </c>
      <c r="C40" s="2">
        <v>44628.309895833336</v>
      </c>
      <c r="D40" t="s">
        <v>89</v>
      </c>
      <c r="E40" t="s">
        <v>13</v>
      </c>
      <c r="F40">
        <v>0</v>
      </c>
      <c r="G40">
        <v>6.0339999999999998</v>
      </c>
      <c r="H40" s="3">
        <v>12461</v>
      </c>
      <c r="I40">
        <v>0.02</v>
      </c>
      <c r="J40" t="s">
        <v>14</v>
      </c>
      <c r="K40" t="s">
        <v>14</v>
      </c>
      <c r="L40" t="s">
        <v>14</v>
      </c>
      <c r="M40" t="s">
        <v>14</v>
      </c>
      <c r="O40">
        <v>80</v>
      </c>
      <c r="P40" t="s">
        <v>88</v>
      </c>
      <c r="Q40" s="2">
        <v>44628.309895833336</v>
      </c>
      <c r="R40" t="s">
        <v>89</v>
      </c>
      <c r="S40" t="s">
        <v>13</v>
      </c>
      <c r="T40">
        <v>0</v>
      </c>
      <c r="U40" t="s">
        <v>14</v>
      </c>
      <c r="V40" t="s">
        <v>14</v>
      </c>
      <c r="W40" t="s">
        <v>14</v>
      </c>
      <c r="X40" t="s">
        <v>14</v>
      </c>
      <c r="Y40" t="s">
        <v>14</v>
      </c>
      <c r="Z40" t="s">
        <v>14</v>
      </c>
      <c r="AA40" t="s">
        <v>14</v>
      </c>
      <c r="AC40">
        <v>80</v>
      </c>
      <c r="AD40" t="s">
        <v>88</v>
      </c>
      <c r="AE40" s="2">
        <v>44628.309895833336</v>
      </c>
      <c r="AF40" t="s">
        <v>89</v>
      </c>
      <c r="AG40" t="s">
        <v>13</v>
      </c>
      <c r="AH40">
        <v>0</v>
      </c>
      <c r="AI40">
        <v>12.179</v>
      </c>
      <c r="AJ40" s="3">
        <v>22934</v>
      </c>
      <c r="AK40">
        <v>4.7809999999999997</v>
      </c>
      <c r="AL40" t="s">
        <v>14</v>
      </c>
      <c r="AM40" t="s">
        <v>14</v>
      </c>
      <c r="AN40" t="s">
        <v>14</v>
      </c>
      <c r="AO40" t="s">
        <v>14</v>
      </c>
      <c r="AQ40">
        <v>1</v>
      </c>
      <c r="AT40" s="6">
        <f t="shared" si="6"/>
        <v>32.635631071249996</v>
      </c>
      <c r="AU40" s="7">
        <f t="shared" si="7"/>
        <v>4253.7785662938795</v>
      </c>
      <c r="AW40" s="8">
        <f t="shared" si="8"/>
        <v>32.404862068611102</v>
      </c>
      <c r="AX40" s="9">
        <f t="shared" si="9"/>
        <v>4372.5705545314404</v>
      </c>
      <c r="AZ40" s="10">
        <f t="shared" si="10"/>
        <v>26.775922028998661</v>
      </c>
      <c r="BA40" s="11">
        <f t="shared" si="11"/>
        <v>4623.3350875548804</v>
      </c>
    </row>
    <row r="41" spans="1:53" x14ac:dyDescent="0.3">
      <c r="A41">
        <v>81</v>
      </c>
      <c r="B41" t="s">
        <v>90</v>
      </c>
      <c r="C41" s="2">
        <v>44628.331111111111</v>
      </c>
      <c r="D41" t="s">
        <v>91</v>
      </c>
      <c r="E41" t="s">
        <v>13</v>
      </c>
      <c r="F41">
        <v>0</v>
      </c>
      <c r="G41">
        <v>6.0350000000000001</v>
      </c>
      <c r="H41" s="3">
        <v>16566</v>
      </c>
      <c r="I41">
        <v>2.9000000000000001E-2</v>
      </c>
      <c r="J41" t="s">
        <v>14</v>
      </c>
      <c r="K41" t="s">
        <v>14</v>
      </c>
      <c r="L41" t="s">
        <v>14</v>
      </c>
      <c r="M41" t="s">
        <v>14</v>
      </c>
      <c r="O41">
        <v>81</v>
      </c>
      <c r="P41" t="s">
        <v>90</v>
      </c>
      <c r="Q41" s="2">
        <v>44628.331111111111</v>
      </c>
      <c r="R41" t="s">
        <v>91</v>
      </c>
      <c r="S41" t="s">
        <v>13</v>
      </c>
      <c r="T41">
        <v>0</v>
      </c>
      <c r="U41" t="s">
        <v>14</v>
      </c>
      <c r="V41" t="s">
        <v>14</v>
      </c>
      <c r="W41" t="s">
        <v>14</v>
      </c>
      <c r="X41" t="s">
        <v>14</v>
      </c>
      <c r="Y41" t="s">
        <v>14</v>
      </c>
      <c r="Z41" t="s">
        <v>14</v>
      </c>
      <c r="AA41" t="s">
        <v>14</v>
      </c>
      <c r="AC41">
        <v>81</v>
      </c>
      <c r="AD41" t="s">
        <v>90</v>
      </c>
      <c r="AE41" s="2">
        <v>44628.331111111111</v>
      </c>
      <c r="AF41" t="s">
        <v>91</v>
      </c>
      <c r="AG41" t="s">
        <v>13</v>
      </c>
      <c r="AH41">
        <v>0</v>
      </c>
      <c r="AI41">
        <v>12.183</v>
      </c>
      <c r="AJ41" s="3">
        <v>19402</v>
      </c>
      <c r="AK41">
        <v>4.0359999999999996</v>
      </c>
      <c r="AL41" t="s">
        <v>14</v>
      </c>
      <c r="AM41" t="s">
        <v>14</v>
      </c>
      <c r="AN41" t="s">
        <v>14</v>
      </c>
      <c r="AO41" t="s">
        <v>14</v>
      </c>
      <c r="AQ41">
        <v>1</v>
      </c>
      <c r="AT41" s="6">
        <f t="shared" si="6"/>
        <v>52.280014311032801</v>
      </c>
      <c r="AU41" s="7">
        <f t="shared" si="7"/>
        <v>3608.3318115969205</v>
      </c>
      <c r="AW41" s="8">
        <f t="shared" si="8"/>
        <v>43.20713112815961</v>
      </c>
      <c r="AX41" s="9">
        <f t="shared" si="9"/>
        <v>3699.68352455896</v>
      </c>
      <c r="AZ41" s="10">
        <f t="shared" si="10"/>
        <v>36.404865218047753</v>
      </c>
      <c r="BA41" s="11">
        <f t="shared" si="11"/>
        <v>3897.0867123459202</v>
      </c>
    </row>
    <row r="42" spans="1:53" x14ac:dyDescent="0.3">
      <c r="A42">
        <v>82</v>
      </c>
      <c r="B42" t="s">
        <v>92</v>
      </c>
      <c r="C42" s="2">
        <v>44628.352372685185</v>
      </c>
      <c r="D42" t="s">
        <v>93</v>
      </c>
      <c r="E42" t="s">
        <v>13</v>
      </c>
      <c r="F42">
        <v>0</v>
      </c>
      <c r="G42">
        <v>6.0339999999999998</v>
      </c>
      <c r="H42" s="3">
        <v>20669</v>
      </c>
      <c r="I42">
        <v>3.6999999999999998E-2</v>
      </c>
      <c r="J42" t="s">
        <v>14</v>
      </c>
      <c r="K42" t="s">
        <v>14</v>
      </c>
      <c r="L42" t="s">
        <v>14</v>
      </c>
      <c r="M42" t="s">
        <v>14</v>
      </c>
      <c r="O42">
        <v>82</v>
      </c>
      <c r="P42" t="s">
        <v>92</v>
      </c>
      <c r="Q42" s="2">
        <v>44628.352372685185</v>
      </c>
      <c r="R42" t="s">
        <v>93</v>
      </c>
      <c r="S42" t="s">
        <v>13</v>
      </c>
      <c r="T42">
        <v>0</v>
      </c>
      <c r="U42" t="s">
        <v>14</v>
      </c>
      <c r="V42" t="s">
        <v>14</v>
      </c>
      <c r="W42" t="s">
        <v>14</v>
      </c>
      <c r="X42" t="s">
        <v>14</v>
      </c>
      <c r="Y42" t="s">
        <v>14</v>
      </c>
      <c r="Z42" t="s">
        <v>14</v>
      </c>
      <c r="AA42" t="s">
        <v>14</v>
      </c>
      <c r="AC42">
        <v>82</v>
      </c>
      <c r="AD42" t="s">
        <v>92</v>
      </c>
      <c r="AE42" s="2">
        <v>44628.352372685185</v>
      </c>
      <c r="AF42" t="s">
        <v>93</v>
      </c>
      <c r="AG42" t="s">
        <v>13</v>
      </c>
      <c r="AH42">
        <v>0</v>
      </c>
      <c r="AI42">
        <v>12.125999999999999</v>
      </c>
      <c r="AJ42" s="3">
        <v>74756</v>
      </c>
      <c r="AK42">
        <v>15.555</v>
      </c>
      <c r="AL42" t="s">
        <v>14</v>
      </c>
      <c r="AM42" t="s">
        <v>14</v>
      </c>
      <c r="AN42" t="s">
        <v>14</v>
      </c>
      <c r="AO42" t="s">
        <v>14</v>
      </c>
      <c r="AQ42">
        <v>1</v>
      </c>
      <c r="AT42" s="6">
        <f t="shared" si="6"/>
        <v>65.042842188711802</v>
      </c>
      <c r="AU42" s="7">
        <f t="shared" si="7"/>
        <v>13543.804794925281</v>
      </c>
      <c r="AW42" s="8">
        <f t="shared" si="8"/>
        <v>54.000065605875108</v>
      </c>
      <c r="AX42" s="9">
        <f t="shared" si="9"/>
        <v>14198.62084794464</v>
      </c>
      <c r="AZ42" s="10">
        <f t="shared" si="10"/>
        <v>46.026404703037059</v>
      </c>
      <c r="BA42" s="11">
        <f t="shared" si="11"/>
        <v>15205.747712641278</v>
      </c>
    </row>
    <row r="43" spans="1:53" x14ac:dyDescent="0.3">
      <c r="A43">
        <v>83</v>
      </c>
      <c r="B43" t="s">
        <v>94</v>
      </c>
      <c r="C43" s="2">
        <v>44628.373599537037</v>
      </c>
      <c r="D43" t="s">
        <v>95</v>
      </c>
      <c r="E43" t="s">
        <v>13</v>
      </c>
      <c r="F43">
        <v>0</v>
      </c>
      <c r="G43">
        <v>6.032</v>
      </c>
      <c r="H43" s="3">
        <v>71470</v>
      </c>
      <c r="I43">
        <v>0.14000000000000001</v>
      </c>
      <c r="J43" t="s">
        <v>14</v>
      </c>
      <c r="K43" t="s">
        <v>14</v>
      </c>
      <c r="L43" t="s">
        <v>14</v>
      </c>
      <c r="M43" t="s">
        <v>14</v>
      </c>
      <c r="O43">
        <v>83</v>
      </c>
      <c r="P43" t="s">
        <v>94</v>
      </c>
      <c r="Q43" s="2">
        <v>44628.373599537037</v>
      </c>
      <c r="R43" t="s">
        <v>95</v>
      </c>
      <c r="S43" t="s">
        <v>13</v>
      </c>
      <c r="T43">
        <v>0</v>
      </c>
      <c r="U43" t="s">
        <v>14</v>
      </c>
      <c r="V43" t="s">
        <v>14</v>
      </c>
      <c r="W43" t="s">
        <v>14</v>
      </c>
      <c r="X43" t="s">
        <v>14</v>
      </c>
      <c r="Y43" t="s">
        <v>14</v>
      </c>
      <c r="Z43" t="s">
        <v>14</v>
      </c>
      <c r="AA43" t="s">
        <v>14</v>
      </c>
      <c r="AC43">
        <v>83</v>
      </c>
      <c r="AD43" t="s">
        <v>94</v>
      </c>
      <c r="AE43" s="2">
        <v>44628.373599537037</v>
      </c>
      <c r="AF43" t="s">
        <v>95</v>
      </c>
      <c r="AG43" t="s">
        <v>13</v>
      </c>
      <c r="AH43">
        <v>0</v>
      </c>
      <c r="AI43">
        <v>12.116</v>
      </c>
      <c r="AJ43" s="3">
        <v>83747</v>
      </c>
      <c r="AK43">
        <v>17.396999999999998</v>
      </c>
      <c r="AL43" t="s">
        <v>14</v>
      </c>
      <c r="AM43" t="s">
        <v>14</v>
      </c>
      <c r="AN43" t="s">
        <v>14</v>
      </c>
      <c r="AO43" t="s">
        <v>14</v>
      </c>
      <c r="AQ43">
        <v>1</v>
      </c>
      <c r="AT43" s="6">
        <f t="shared" si="6"/>
        <v>220.78835231342001</v>
      </c>
      <c r="AU43" s="7">
        <f t="shared" si="7"/>
        <v>15121.28263823507</v>
      </c>
      <c r="AW43" s="8">
        <f t="shared" si="8"/>
        <v>187.29479752719001</v>
      </c>
      <c r="AX43" s="9">
        <f t="shared" si="9"/>
        <v>15894.52791425366</v>
      </c>
      <c r="AZ43" s="10">
        <f t="shared" si="10"/>
        <v>164.93016482911398</v>
      </c>
      <c r="BA43" s="11">
        <f t="shared" si="11"/>
        <v>17027.818848570318</v>
      </c>
    </row>
    <row r="44" spans="1:53" x14ac:dyDescent="0.3">
      <c r="A44">
        <v>84</v>
      </c>
      <c r="B44" t="s">
        <v>96</v>
      </c>
      <c r="C44" s="2">
        <v>44628.394837962966</v>
      </c>
      <c r="D44" t="s">
        <v>97</v>
      </c>
      <c r="E44" t="s">
        <v>13</v>
      </c>
      <c r="F44">
        <v>0</v>
      </c>
      <c r="G44">
        <v>6.0309999999999997</v>
      </c>
      <c r="H44" s="3">
        <v>42028</v>
      </c>
      <c r="I44">
        <v>0.08</v>
      </c>
      <c r="J44" t="s">
        <v>14</v>
      </c>
      <c r="K44" t="s">
        <v>14</v>
      </c>
      <c r="L44" t="s">
        <v>14</v>
      </c>
      <c r="M44" t="s">
        <v>14</v>
      </c>
      <c r="O44">
        <v>84</v>
      </c>
      <c r="P44" t="s">
        <v>96</v>
      </c>
      <c r="Q44" s="2">
        <v>44628.394837962966</v>
      </c>
      <c r="R44" t="s">
        <v>97</v>
      </c>
      <c r="S44" t="s">
        <v>13</v>
      </c>
      <c r="T44">
        <v>0</v>
      </c>
      <c r="U44" t="s">
        <v>14</v>
      </c>
      <c r="V44" t="s">
        <v>14</v>
      </c>
      <c r="W44" t="s">
        <v>14</v>
      </c>
      <c r="X44" t="s">
        <v>14</v>
      </c>
      <c r="Y44" t="s">
        <v>14</v>
      </c>
      <c r="Z44" t="s">
        <v>14</v>
      </c>
      <c r="AA44" t="s">
        <v>14</v>
      </c>
      <c r="AC44">
        <v>84</v>
      </c>
      <c r="AD44" t="s">
        <v>96</v>
      </c>
      <c r="AE44" s="2">
        <v>44628.394837962966</v>
      </c>
      <c r="AF44" t="s">
        <v>97</v>
      </c>
      <c r="AG44" t="s">
        <v>13</v>
      </c>
      <c r="AH44">
        <v>0</v>
      </c>
      <c r="AI44">
        <v>12.179</v>
      </c>
      <c r="AJ44" s="3">
        <v>19028</v>
      </c>
      <c r="AK44">
        <v>3.9569999999999999</v>
      </c>
      <c r="AL44" t="s">
        <v>14</v>
      </c>
      <c r="AM44" t="s">
        <v>14</v>
      </c>
      <c r="AN44" t="s">
        <v>14</v>
      </c>
      <c r="AO44" t="s">
        <v>14</v>
      </c>
      <c r="AQ44">
        <v>1</v>
      </c>
      <c r="AT44" s="6">
        <f t="shared" si="6"/>
        <v>131.03845085769922</v>
      </c>
      <c r="AU44" s="7">
        <f t="shared" si="7"/>
        <v>3539.8943935083203</v>
      </c>
      <c r="AW44" s="8">
        <f t="shared" si="8"/>
        <v>110.1191279484144</v>
      </c>
      <c r="AX44" s="9">
        <f t="shared" si="9"/>
        <v>3628.4084266121599</v>
      </c>
      <c r="AZ44" s="10">
        <f t="shared" si="10"/>
        <v>96.069481946776634</v>
      </c>
      <c r="BA44" s="11">
        <f t="shared" si="11"/>
        <v>3820.1477067123201</v>
      </c>
    </row>
    <row r="45" spans="1:53" x14ac:dyDescent="0.3">
      <c r="A45">
        <v>85</v>
      </c>
      <c r="B45" t="s">
        <v>98</v>
      </c>
      <c r="C45" s="2">
        <v>44628.41609953704</v>
      </c>
      <c r="D45" t="s">
        <v>99</v>
      </c>
      <c r="E45" t="s">
        <v>13</v>
      </c>
      <c r="F45">
        <v>0</v>
      </c>
      <c r="G45">
        <v>6.0330000000000004</v>
      </c>
      <c r="H45" s="3">
        <v>104733</v>
      </c>
      <c r="I45">
        <v>0.20699999999999999</v>
      </c>
      <c r="J45" t="s">
        <v>14</v>
      </c>
      <c r="K45" t="s">
        <v>14</v>
      </c>
      <c r="L45" t="s">
        <v>14</v>
      </c>
      <c r="M45" t="s">
        <v>14</v>
      </c>
      <c r="O45">
        <v>85</v>
      </c>
      <c r="P45" t="s">
        <v>98</v>
      </c>
      <c r="Q45" s="2">
        <v>44628.41609953704</v>
      </c>
      <c r="R45" t="s">
        <v>99</v>
      </c>
      <c r="S45" t="s">
        <v>13</v>
      </c>
      <c r="T45">
        <v>0</v>
      </c>
      <c r="U45" t="s">
        <v>14</v>
      </c>
      <c r="V45" t="s">
        <v>14</v>
      </c>
      <c r="W45" t="s">
        <v>14</v>
      </c>
      <c r="X45" t="s">
        <v>14</v>
      </c>
      <c r="Y45" t="s">
        <v>14</v>
      </c>
      <c r="Z45" t="s">
        <v>14</v>
      </c>
      <c r="AA45" t="s">
        <v>14</v>
      </c>
      <c r="AC45">
        <v>85</v>
      </c>
      <c r="AD45" t="s">
        <v>98</v>
      </c>
      <c r="AE45" s="2">
        <v>44628.41609953704</v>
      </c>
      <c r="AF45" t="s">
        <v>99</v>
      </c>
      <c r="AG45" t="s">
        <v>13</v>
      </c>
      <c r="AH45">
        <v>0</v>
      </c>
      <c r="AI45">
        <v>12.099</v>
      </c>
      <c r="AJ45" s="3">
        <v>103351</v>
      </c>
      <c r="AK45">
        <v>21.385000000000002</v>
      </c>
      <c r="AL45" t="s">
        <v>14</v>
      </c>
      <c r="AM45" t="s">
        <v>14</v>
      </c>
      <c r="AN45" t="s">
        <v>14</v>
      </c>
      <c r="AO45" t="s">
        <v>14</v>
      </c>
      <c r="AQ45">
        <v>1</v>
      </c>
      <c r="AT45" s="6">
        <f t="shared" si="6"/>
        <v>320.48365414791823</v>
      </c>
      <c r="AU45" s="7">
        <f t="shared" si="7"/>
        <v>18525.632089053233</v>
      </c>
      <c r="AW45" s="8">
        <f t="shared" si="8"/>
        <v>274.23420274415992</v>
      </c>
      <c r="AX45" s="9">
        <f t="shared" si="9"/>
        <v>19583.173161191742</v>
      </c>
      <c r="AZ45" s="10">
        <f t="shared" si="10"/>
        <v>242.5596406361839</v>
      </c>
      <c r="BA45" s="11">
        <f t="shared" si="11"/>
        <v>20986.361626790476</v>
      </c>
    </row>
    <row r="46" spans="1:53" x14ac:dyDescent="0.3">
      <c r="A46">
        <v>86</v>
      </c>
      <c r="B46" t="s">
        <v>100</v>
      </c>
      <c r="C46" s="2">
        <v>44628.437349537038</v>
      </c>
      <c r="D46" t="s">
        <v>101</v>
      </c>
      <c r="E46" t="s">
        <v>13</v>
      </c>
      <c r="F46">
        <v>0</v>
      </c>
      <c r="G46">
        <v>6.0339999999999998</v>
      </c>
      <c r="H46" s="3">
        <v>15769</v>
      </c>
      <c r="I46">
        <v>2.7E-2</v>
      </c>
      <c r="J46" t="s">
        <v>14</v>
      </c>
      <c r="K46" t="s">
        <v>14</v>
      </c>
      <c r="L46" t="s">
        <v>14</v>
      </c>
      <c r="M46" t="s">
        <v>14</v>
      </c>
      <c r="O46">
        <v>86</v>
      </c>
      <c r="P46" t="s">
        <v>100</v>
      </c>
      <c r="Q46" s="2">
        <v>44628.437349537038</v>
      </c>
      <c r="R46" t="s">
        <v>101</v>
      </c>
      <c r="S46" t="s">
        <v>13</v>
      </c>
      <c r="T46">
        <v>0</v>
      </c>
      <c r="U46" t="s">
        <v>14</v>
      </c>
      <c r="V46" t="s">
        <v>14</v>
      </c>
      <c r="W46" t="s">
        <v>14</v>
      </c>
      <c r="X46" t="s">
        <v>14</v>
      </c>
      <c r="Y46" t="s">
        <v>14</v>
      </c>
      <c r="Z46" t="s">
        <v>14</v>
      </c>
      <c r="AA46" t="s">
        <v>14</v>
      </c>
      <c r="AC46">
        <v>86</v>
      </c>
      <c r="AD46" t="s">
        <v>100</v>
      </c>
      <c r="AE46" s="2">
        <v>44628.437349537038</v>
      </c>
      <c r="AF46" t="s">
        <v>101</v>
      </c>
      <c r="AG46" t="s">
        <v>13</v>
      </c>
      <c r="AH46">
        <v>0</v>
      </c>
      <c r="AI46">
        <v>12.178000000000001</v>
      </c>
      <c r="AJ46" s="3">
        <v>19646</v>
      </c>
      <c r="AK46">
        <v>4.0869999999999997</v>
      </c>
      <c r="AL46" t="s">
        <v>14</v>
      </c>
      <c r="AM46" t="s">
        <v>14</v>
      </c>
      <c r="AN46" t="s">
        <v>14</v>
      </c>
      <c r="AO46" t="s">
        <v>14</v>
      </c>
      <c r="AQ46">
        <v>1</v>
      </c>
      <c r="AT46" s="6">
        <f t="shared" si="6"/>
        <v>49.797671597151805</v>
      </c>
      <c r="AU46" s="7">
        <f t="shared" si="7"/>
        <v>3652.9713571146804</v>
      </c>
      <c r="AW46" s="8">
        <f t="shared" si="8"/>
        <v>41.110151841455107</v>
      </c>
      <c r="AX46" s="9">
        <f t="shared" si="9"/>
        <v>3746.1814039618398</v>
      </c>
      <c r="AZ46" s="10">
        <f t="shared" si="10"/>
        <v>34.535584813985054</v>
      </c>
      <c r="BA46" s="11">
        <f t="shared" si="11"/>
        <v>3947.2783651356799</v>
      </c>
    </row>
    <row r="47" spans="1:53" x14ac:dyDescent="0.3">
      <c r="A47">
        <v>87</v>
      </c>
      <c r="B47" t="s">
        <v>102</v>
      </c>
      <c r="C47" s="2">
        <v>44628.458587962959</v>
      </c>
      <c r="D47" t="s">
        <v>103</v>
      </c>
      <c r="E47" t="s">
        <v>13</v>
      </c>
      <c r="F47">
        <v>0</v>
      </c>
      <c r="G47">
        <v>6.0350000000000001</v>
      </c>
      <c r="H47" s="3">
        <v>3454</v>
      </c>
      <c r="I47">
        <v>2E-3</v>
      </c>
      <c r="J47" t="s">
        <v>14</v>
      </c>
      <c r="K47" t="s">
        <v>14</v>
      </c>
      <c r="L47" t="s">
        <v>14</v>
      </c>
      <c r="M47" t="s">
        <v>14</v>
      </c>
      <c r="O47">
        <v>87</v>
      </c>
      <c r="P47" t="s">
        <v>102</v>
      </c>
      <c r="Q47" s="2">
        <v>44628.458587962959</v>
      </c>
      <c r="R47" t="s">
        <v>103</v>
      </c>
      <c r="S47" t="s">
        <v>13</v>
      </c>
      <c r="T47">
        <v>0</v>
      </c>
      <c r="U47" t="s">
        <v>14</v>
      </c>
      <c r="V47" t="s">
        <v>14</v>
      </c>
      <c r="W47" t="s">
        <v>14</v>
      </c>
      <c r="X47" t="s">
        <v>14</v>
      </c>
      <c r="Y47" t="s">
        <v>14</v>
      </c>
      <c r="Z47" t="s">
        <v>14</v>
      </c>
      <c r="AA47" t="s">
        <v>14</v>
      </c>
      <c r="AC47">
        <v>87</v>
      </c>
      <c r="AD47" t="s">
        <v>102</v>
      </c>
      <c r="AE47" s="2">
        <v>44628.458587962959</v>
      </c>
      <c r="AF47" t="s">
        <v>103</v>
      </c>
      <c r="AG47" t="s">
        <v>13</v>
      </c>
      <c r="AH47">
        <v>0</v>
      </c>
      <c r="AI47">
        <v>12.131</v>
      </c>
      <c r="AJ47" s="3">
        <v>46599</v>
      </c>
      <c r="AK47">
        <v>9.7349999999999994</v>
      </c>
      <c r="AL47" t="s">
        <v>14</v>
      </c>
      <c r="AM47" t="s">
        <v>14</v>
      </c>
      <c r="AN47" t="s">
        <v>14</v>
      </c>
      <c r="AO47" t="s">
        <v>14</v>
      </c>
      <c r="AQ47">
        <v>1</v>
      </c>
      <c r="AT47" s="6">
        <f t="shared" si="6"/>
        <v>5.2255849649999995</v>
      </c>
      <c r="AU47" s="7">
        <f t="shared" si="7"/>
        <v>8537.9816289012306</v>
      </c>
      <c r="AW47" s="8">
        <f t="shared" si="8"/>
        <v>5.7982917777999994</v>
      </c>
      <c r="AX47" s="9">
        <f t="shared" si="9"/>
        <v>8870.562749815741</v>
      </c>
      <c r="AZ47" s="10">
        <f t="shared" si="10"/>
        <v>2.8121904548000005</v>
      </c>
      <c r="BA47" s="11">
        <f t="shared" si="11"/>
        <v>9472.8974672384793</v>
      </c>
    </row>
    <row r="48" spans="1:53" x14ac:dyDescent="0.3">
      <c r="A48">
        <v>88</v>
      </c>
      <c r="B48" t="s">
        <v>104</v>
      </c>
      <c r="C48" s="2">
        <v>44628.479849537034</v>
      </c>
      <c r="D48" t="s">
        <v>105</v>
      </c>
      <c r="E48" t="s">
        <v>13</v>
      </c>
      <c r="F48">
        <v>0</v>
      </c>
      <c r="G48">
        <v>6.0350000000000001</v>
      </c>
      <c r="H48" s="3">
        <v>456014</v>
      </c>
      <c r="I48">
        <v>0.91700000000000004</v>
      </c>
      <c r="J48" t="s">
        <v>14</v>
      </c>
      <c r="K48" t="s">
        <v>14</v>
      </c>
      <c r="L48" t="s">
        <v>14</v>
      </c>
      <c r="M48" t="s">
        <v>14</v>
      </c>
      <c r="O48">
        <v>88</v>
      </c>
      <c r="P48" t="s">
        <v>104</v>
      </c>
      <c r="Q48" s="2">
        <v>44628.479849537034</v>
      </c>
      <c r="R48" t="s">
        <v>105</v>
      </c>
      <c r="S48" t="s">
        <v>13</v>
      </c>
      <c r="T48">
        <v>0</v>
      </c>
      <c r="U48">
        <v>5.98</v>
      </c>
      <c r="V48" s="3">
        <v>3838</v>
      </c>
      <c r="W48">
        <v>1.0920000000000001</v>
      </c>
      <c r="X48" t="s">
        <v>14</v>
      </c>
      <c r="Y48" t="s">
        <v>14</v>
      </c>
      <c r="Z48" t="s">
        <v>14</v>
      </c>
      <c r="AA48" t="s">
        <v>14</v>
      </c>
      <c r="AC48">
        <v>88</v>
      </c>
      <c r="AD48" t="s">
        <v>104</v>
      </c>
      <c r="AE48" s="2">
        <v>44628.479849537034</v>
      </c>
      <c r="AF48" t="s">
        <v>105</v>
      </c>
      <c r="AG48" t="s">
        <v>13</v>
      </c>
      <c r="AH48">
        <v>0</v>
      </c>
      <c r="AI48">
        <v>12.087999999999999</v>
      </c>
      <c r="AJ48" s="3">
        <v>115209</v>
      </c>
      <c r="AK48">
        <v>23.779</v>
      </c>
      <c r="AL48" t="s">
        <v>14</v>
      </c>
      <c r="AM48" t="s">
        <v>14</v>
      </c>
      <c r="AN48" t="s">
        <v>14</v>
      </c>
      <c r="AO48" t="s">
        <v>14</v>
      </c>
      <c r="AQ48">
        <v>1</v>
      </c>
      <c r="AT48" s="6">
        <f t="shared" si="6"/>
        <v>1263.0823893984248</v>
      </c>
      <c r="AU48" s="7">
        <f t="shared" si="7"/>
        <v>20561.425254243633</v>
      </c>
      <c r="AW48" s="8">
        <f t="shared" si="8"/>
        <v>1176.0447839251035</v>
      </c>
      <c r="AX48" s="9">
        <f t="shared" si="9"/>
        <v>21808.281971546941</v>
      </c>
      <c r="AZ48" s="10">
        <f t="shared" si="10"/>
        <v>1051.502678209494</v>
      </c>
      <c r="BA48" s="11">
        <f t="shared" si="11"/>
        <v>23371.27043886088</v>
      </c>
    </row>
    <row r="49" spans="1:53" x14ac:dyDescent="0.3">
      <c r="A49">
        <v>89</v>
      </c>
      <c r="B49" t="s">
        <v>106</v>
      </c>
      <c r="C49" s="2">
        <v>44628.501145833332</v>
      </c>
      <c r="D49" t="s">
        <v>107</v>
      </c>
      <c r="E49" t="s">
        <v>13</v>
      </c>
      <c r="F49">
        <v>0</v>
      </c>
      <c r="G49">
        <v>6.0179999999999998</v>
      </c>
      <c r="H49" s="3">
        <v>114226</v>
      </c>
      <c r="I49">
        <v>0.22600000000000001</v>
      </c>
      <c r="J49" t="s">
        <v>14</v>
      </c>
      <c r="K49" t="s">
        <v>14</v>
      </c>
      <c r="L49" t="s">
        <v>14</v>
      </c>
      <c r="M49" t="s">
        <v>14</v>
      </c>
      <c r="O49">
        <v>89</v>
      </c>
      <c r="P49" t="s">
        <v>106</v>
      </c>
      <c r="Q49" s="2">
        <v>44628.501145833332</v>
      </c>
      <c r="R49" t="s">
        <v>107</v>
      </c>
      <c r="S49" t="s">
        <v>13</v>
      </c>
      <c r="T49">
        <v>0</v>
      </c>
      <c r="U49" t="s">
        <v>14</v>
      </c>
      <c r="V49" t="s">
        <v>14</v>
      </c>
      <c r="W49" t="s">
        <v>14</v>
      </c>
      <c r="X49" t="s">
        <v>14</v>
      </c>
      <c r="Y49" t="s">
        <v>14</v>
      </c>
      <c r="Z49" t="s">
        <v>14</v>
      </c>
      <c r="AA49" t="s">
        <v>14</v>
      </c>
      <c r="AC49">
        <v>89</v>
      </c>
      <c r="AD49" t="s">
        <v>106</v>
      </c>
      <c r="AE49" s="2">
        <v>44628.501145833332</v>
      </c>
      <c r="AF49" t="s">
        <v>107</v>
      </c>
      <c r="AG49" t="s">
        <v>13</v>
      </c>
      <c r="AH49">
        <v>0</v>
      </c>
      <c r="AI49">
        <v>12.066000000000001</v>
      </c>
      <c r="AJ49" s="3">
        <v>124599</v>
      </c>
      <c r="AK49">
        <v>25.666</v>
      </c>
      <c r="AL49" t="s">
        <v>14</v>
      </c>
      <c r="AM49" t="s">
        <v>14</v>
      </c>
      <c r="AN49" t="s">
        <v>14</v>
      </c>
      <c r="AO49" t="s">
        <v>14</v>
      </c>
      <c r="AQ49">
        <v>1</v>
      </c>
      <c r="AT49" s="6">
        <f t="shared" si="6"/>
        <v>348.60463195816874</v>
      </c>
      <c r="AU49" s="7">
        <f t="shared" si="7"/>
        <v>22160.985949021233</v>
      </c>
      <c r="AW49" s="8">
        <f t="shared" si="8"/>
        <v>298.99695768971168</v>
      </c>
      <c r="AX49" s="9">
        <f t="shared" si="9"/>
        <v>23567.03575037574</v>
      </c>
      <c r="AZ49" s="10">
        <f t="shared" si="10"/>
        <v>264.6817959812189</v>
      </c>
      <c r="BA49" s="11">
        <f t="shared" si="11"/>
        <v>25254.717576358482</v>
      </c>
    </row>
    <row r="50" spans="1:53" x14ac:dyDescent="0.3">
      <c r="A50">
        <v>90</v>
      </c>
      <c r="B50" t="s">
        <v>108</v>
      </c>
      <c r="C50" s="2">
        <v>44628.52238425926</v>
      </c>
      <c r="D50" t="s">
        <v>109</v>
      </c>
      <c r="E50" t="s">
        <v>13</v>
      </c>
      <c r="F50">
        <v>0</v>
      </c>
      <c r="G50">
        <v>6.0579999999999998</v>
      </c>
      <c r="H50" s="3">
        <v>2953</v>
      </c>
      <c r="I50">
        <v>1E-3</v>
      </c>
      <c r="J50" t="s">
        <v>14</v>
      </c>
      <c r="K50" t="s">
        <v>14</v>
      </c>
      <c r="L50" t="s">
        <v>14</v>
      </c>
      <c r="M50" t="s">
        <v>14</v>
      </c>
      <c r="O50">
        <v>90</v>
      </c>
      <c r="P50" t="s">
        <v>108</v>
      </c>
      <c r="Q50" s="2">
        <v>44628.52238425926</v>
      </c>
      <c r="R50" t="s">
        <v>109</v>
      </c>
      <c r="S50" t="s">
        <v>13</v>
      </c>
      <c r="T50">
        <v>0</v>
      </c>
      <c r="U50" t="s">
        <v>14</v>
      </c>
      <c r="V50" t="s">
        <v>14</v>
      </c>
      <c r="W50" t="s">
        <v>14</v>
      </c>
      <c r="X50" t="s">
        <v>14</v>
      </c>
      <c r="Y50" t="s">
        <v>14</v>
      </c>
      <c r="Z50" t="s">
        <v>14</v>
      </c>
      <c r="AA50" t="s">
        <v>14</v>
      </c>
      <c r="AC50">
        <v>90</v>
      </c>
      <c r="AD50" t="s">
        <v>108</v>
      </c>
      <c r="AE50" s="2">
        <v>44628.52238425926</v>
      </c>
      <c r="AF50" t="s">
        <v>109</v>
      </c>
      <c r="AG50" t="s">
        <v>13</v>
      </c>
      <c r="AH50">
        <v>0</v>
      </c>
      <c r="AI50">
        <v>12.182</v>
      </c>
      <c r="AJ50" s="3">
        <v>19704</v>
      </c>
      <c r="AK50">
        <v>4.0999999999999996</v>
      </c>
      <c r="AL50" t="s">
        <v>14</v>
      </c>
      <c r="AM50" t="s">
        <v>14</v>
      </c>
      <c r="AN50" t="s">
        <v>14</v>
      </c>
      <c r="AO50" t="s">
        <v>14</v>
      </c>
      <c r="AQ50">
        <v>1</v>
      </c>
      <c r="AT50" s="6">
        <f t="shared" si="6"/>
        <v>3.8021694412499993</v>
      </c>
      <c r="AU50" s="7">
        <f t="shared" si="7"/>
        <v>3663.5812971436803</v>
      </c>
      <c r="AW50" s="8">
        <f t="shared" si="8"/>
        <v>4.0689828884500017</v>
      </c>
      <c r="AX50" s="9">
        <f t="shared" si="9"/>
        <v>3757.2338937638401</v>
      </c>
      <c r="AZ50" s="10">
        <f t="shared" si="10"/>
        <v>1.9275060677000002</v>
      </c>
      <c r="BA50" s="11">
        <f t="shared" si="11"/>
        <v>3959.2087208396802</v>
      </c>
    </row>
    <row r="51" spans="1:53" x14ac:dyDescent="0.3">
      <c r="A51">
        <v>91</v>
      </c>
      <c r="B51" t="s">
        <v>110</v>
      </c>
      <c r="C51" s="2">
        <v>44628.618171296293</v>
      </c>
      <c r="D51" t="s">
        <v>111</v>
      </c>
      <c r="E51" t="s">
        <v>13</v>
      </c>
      <c r="F51">
        <v>0</v>
      </c>
      <c r="G51">
        <v>6.0620000000000003</v>
      </c>
      <c r="H51" s="3">
        <v>2254</v>
      </c>
      <c r="I51">
        <v>0</v>
      </c>
      <c r="J51" t="s">
        <v>14</v>
      </c>
      <c r="K51" t="s">
        <v>14</v>
      </c>
      <c r="L51" t="s">
        <v>14</v>
      </c>
      <c r="M51" t="s">
        <v>14</v>
      </c>
      <c r="O51">
        <v>91</v>
      </c>
      <c r="P51" t="s">
        <v>110</v>
      </c>
      <c r="Q51" s="2">
        <v>44628.618171296293</v>
      </c>
      <c r="R51" t="s">
        <v>111</v>
      </c>
      <c r="S51" t="s">
        <v>13</v>
      </c>
      <c r="T51">
        <v>0</v>
      </c>
      <c r="U51" t="s">
        <v>14</v>
      </c>
      <c r="V51" t="s">
        <v>14</v>
      </c>
      <c r="W51" t="s">
        <v>14</v>
      </c>
      <c r="X51" t="s">
        <v>14</v>
      </c>
      <c r="Y51" t="s">
        <v>14</v>
      </c>
      <c r="Z51" t="s">
        <v>14</v>
      </c>
      <c r="AA51" t="s">
        <v>14</v>
      </c>
      <c r="AC51">
        <v>91</v>
      </c>
      <c r="AD51" t="s">
        <v>110</v>
      </c>
      <c r="AE51" s="2">
        <v>44628.618171296293</v>
      </c>
      <c r="AF51" t="s">
        <v>111</v>
      </c>
      <c r="AG51" t="s">
        <v>13</v>
      </c>
      <c r="AH51">
        <v>0</v>
      </c>
      <c r="AI51">
        <v>12.266999999999999</v>
      </c>
      <c r="AJ51" s="3">
        <v>1661</v>
      </c>
      <c r="AK51">
        <v>0.27500000000000002</v>
      </c>
      <c r="AL51" t="s">
        <v>14</v>
      </c>
      <c r="AM51" t="s">
        <v>14</v>
      </c>
      <c r="AN51" t="s">
        <v>14</v>
      </c>
      <c r="AO51" t="s">
        <v>14</v>
      </c>
      <c r="AQ51">
        <v>1</v>
      </c>
      <c r="AT51" s="6">
        <f t="shared" si="6"/>
        <v>1.8340309649999993</v>
      </c>
      <c r="AU51" s="7">
        <f t="shared" si="7"/>
        <v>342.60622252883002</v>
      </c>
      <c r="AW51" s="8">
        <f t="shared" si="8"/>
        <v>1.607626097799999</v>
      </c>
      <c r="AX51" s="9">
        <f t="shared" si="9"/>
        <v>313.68033994454004</v>
      </c>
      <c r="AZ51" s="10">
        <f t="shared" si="10"/>
        <v>0.81506357480000013</v>
      </c>
      <c r="BA51" s="11">
        <f t="shared" si="11"/>
        <v>239.55829233608</v>
      </c>
    </row>
    <row r="52" spans="1:53" x14ac:dyDescent="0.3">
      <c r="A52">
        <v>92</v>
      </c>
      <c r="B52" t="s">
        <v>112</v>
      </c>
      <c r="C52" s="2">
        <v>44628.639421296299</v>
      </c>
      <c r="D52" t="s">
        <v>113</v>
      </c>
      <c r="E52" t="s">
        <v>13</v>
      </c>
      <c r="F52">
        <v>0</v>
      </c>
      <c r="G52">
        <v>6.03</v>
      </c>
      <c r="H52" s="3">
        <v>1157471</v>
      </c>
      <c r="I52">
        <v>2.3359999999999999</v>
      </c>
      <c r="J52" t="s">
        <v>14</v>
      </c>
      <c r="K52" t="s">
        <v>14</v>
      </c>
      <c r="L52" t="s">
        <v>14</v>
      </c>
      <c r="M52" t="s">
        <v>14</v>
      </c>
      <c r="O52">
        <v>92</v>
      </c>
      <c r="P52" t="s">
        <v>112</v>
      </c>
      <c r="Q52" s="2">
        <v>44628.639421296299</v>
      </c>
      <c r="R52" t="s">
        <v>113</v>
      </c>
      <c r="S52" t="s">
        <v>13</v>
      </c>
      <c r="T52">
        <v>0</v>
      </c>
      <c r="U52">
        <v>5.9790000000000001</v>
      </c>
      <c r="V52" s="3">
        <v>9974</v>
      </c>
      <c r="W52">
        <v>2.597</v>
      </c>
      <c r="X52" t="s">
        <v>14</v>
      </c>
      <c r="Y52" t="s">
        <v>14</v>
      </c>
      <c r="Z52" t="s">
        <v>14</v>
      </c>
      <c r="AA52" t="s">
        <v>14</v>
      </c>
      <c r="AC52">
        <v>92</v>
      </c>
      <c r="AD52" t="s">
        <v>112</v>
      </c>
      <c r="AE52" s="2">
        <v>44628.639421296299</v>
      </c>
      <c r="AF52" t="s">
        <v>113</v>
      </c>
      <c r="AG52" t="s">
        <v>13</v>
      </c>
      <c r="AH52">
        <v>0</v>
      </c>
      <c r="AI52">
        <v>12.23</v>
      </c>
      <c r="AJ52" s="3">
        <v>6459</v>
      </c>
      <c r="AK52">
        <v>1.296</v>
      </c>
      <c r="AL52" t="s">
        <v>14</v>
      </c>
      <c r="AM52" t="s">
        <v>14</v>
      </c>
      <c r="AN52" t="s">
        <v>14</v>
      </c>
      <c r="AO52" t="s">
        <v>14</v>
      </c>
      <c r="AQ52">
        <v>1</v>
      </c>
      <c r="AT52" s="6">
        <f t="shared" si="6"/>
        <v>2453.8893940206599</v>
      </c>
      <c r="AU52" s="7">
        <f t="shared" si="7"/>
        <v>1229.70991839363</v>
      </c>
      <c r="AW52" s="8">
        <f t="shared" si="8"/>
        <v>2841.4370228326802</v>
      </c>
      <c r="AX52" s="9">
        <f t="shared" si="9"/>
        <v>1230.4244542469401</v>
      </c>
      <c r="AZ52" s="10">
        <f t="shared" si="10"/>
        <v>2689.4474644991201</v>
      </c>
      <c r="BA52" s="11">
        <f t="shared" si="11"/>
        <v>1230.31063926088</v>
      </c>
    </row>
    <row r="53" spans="1:53" x14ac:dyDescent="0.3">
      <c r="A53">
        <v>93</v>
      </c>
      <c r="B53" t="s">
        <v>114</v>
      </c>
      <c r="C53" s="2">
        <v>44628.660682870373</v>
      </c>
      <c r="D53" t="s">
        <v>115</v>
      </c>
      <c r="E53" t="s">
        <v>13</v>
      </c>
      <c r="F53">
        <v>0</v>
      </c>
      <c r="G53">
        <v>6.04</v>
      </c>
      <c r="H53" s="3">
        <v>2802</v>
      </c>
      <c r="I53">
        <v>1E-3</v>
      </c>
      <c r="J53" t="s">
        <v>14</v>
      </c>
      <c r="K53" t="s">
        <v>14</v>
      </c>
      <c r="L53" t="s">
        <v>14</v>
      </c>
      <c r="M53" t="s">
        <v>14</v>
      </c>
      <c r="O53">
        <v>93</v>
      </c>
      <c r="P53" t="s">
        <v>114</v>
      </c>
      <c r="Q53" s="2">
        <v>44628.660682870373</v>
      </c>
      <c r="R53" t="s">
        <v>115</v>
      </c>
      <c r="S53" t="s">
        <v>13</v>
      </c>
      <c r="T53">
        <v>0</v>
      </c>
      <c r="U53" t="s">
        <v>14</v>
      </c>
      <c r="V53" t="s">
        <v>14</v>
      </c>
      <c r="W53" t="s">
        <v>14</v>
      </c>
      <c r="X53" t="s">
        <v>14</v>
      </c>
      <c r="Y53" t="s">
        <v>14</v>
      </c>
      <c r="Z53" t="s">
        <v>14</v>
      </c>
      <c r="AA53" t="s">
        <v>14</v>
      </c>
      <c r="AC53">
        <v>93</v>
      </c>
      <c r="AD53" t="s">
        <v>114</v>
      </c>
      <c r="AE53" s="2">
        <v>44628.660682870373</v>
      </c>
      <c r="AF53" t="s">
        <v>115</v>
      </c>
      <c r="AG53" t="s">
        <v>13</v>
      </c>
      <c r="AH53">
        <v>0</v>
      </c>
      <c r="AI53">
        <v>12.175000000000001</v>
      </c>
      <c r="AJ53" s="3">
        <v>24088</v>
      </c>
      <c r="AK53">
        <v>5.024</v>
      </c>
      <c r="AL53" t="s">
        <v>14</v>
      </c>
      <c r="AM53" t="s">
        <v>14</v>
      </c>
      <c r="AN53" t="s">
        <v>14</v>
      </c>
      <c r="AO53" t="s">
        <v>14</v>
      </c>
      <c r="AQ53">
        <v>1</v>
      </c>
      <c r="AT53" s="6">
        <f t="shared" si="6"/>
        <v>3.375248085</v>
      </c>
      <c r="AU53" s="7">
        <f t="shared" si="7"/>
        <v>4464.3240534291199</v>
      </c>
      <c r="AW53" s="8">
        <f t="shared" si="8"/>
        <v>3.5420687282000003</v>
      </c>
      <c r="AX53" s="9">
        <f t="shared" si="9"/>
        <v>4592.3330318425606</v>
      </c>
      <c r="AZ53" s="10">
        <f t="shared" si="10"/>
        <v>1.6751697412000002</v>
      </c>
      <c r="BA53" s="11">
        <f t="shared" si="11"/>
        <v>4860.4820858931198</v>
      </c>
    </row>
    <row r="54" spans="1:53" x14ac:dyDescent="0.3">
      <c r="A54">
        <v>94</v>
      </c>
      <c r="B54" t="s">
        <v>116</v>
      </c>
      <c r="C54" s="2">
        <v>44628.681898148148</v>
      </c>
      <c r="D54" t="s">
        <v>117</v>
      </c>
      <c r="E54" t="s">
        <v>13</v>
      </c>
      <c r="F54">
        <v>0</v>
      </c>
      <c r="G54">
        <v>6.0220000000000002</v>
      </c>
      <c r="H54" s="3">
        <v>68641</v>
      </c>
      <c r="I54">
        <v>0.13400000000000001</v>
      </c>
      <c r="J54" t="s">
        <v>14</v>
      </c>
      <c r="K54" t="s">
        <v>14</v>
      </c>
      <c r="L54" t="s">
        <v>14</v>
      </c>
      <c r="M54" t="s">
        <v>14</v>
      </c>
      <c r="O54">
        <v>94</v>
      </c>
      <c r="P54" t="s">
        <v>116</v>
      </c>
      <c r="Q54" s="2">
        <v>44628.681898148148</v>
      </c>
      <c r="R54" t="s">
        <v>117</v>
      </c>
      <c r="S54" t="s">
        <v>13</v>
      </c>
      <c r="T54">
        <v>0</v>
      </c>
      <c r="U54" t="s">
        <v>14</v>
      </c>
      <c r="V54" t="s">
        <v>14</v>
      </c>
      <c r="W54" t="s">
        <v>14</v>
      </c>
      <c r="X54" t="s">
        <v>14</v>
      </c>
      <c r="Y54" t="s">
        <v>14</v>
      </c>
      <c r="Z54" t="s">
        <v>14</v>
      </c>
      <c r="AA54" t="s">
        <v>14</v>
      </c>
      <c r="AC54">
        <v>94</v>
      </c>
      <c r="AD54" t="s">
        <v>116</v>
      </c>
      <c r="AE54" s="2">
        <v>44628.681898148148</v>
      </c>
      <c r="AF54" t="s">
        <v>117</v>
      </c>
      <c r="AG54" t="s">
        <v>13</v>
      </c>
      <c r="AH54">
        <v>0</v>
      </c>
      <c r="AI54">
        <v>12.164999999999999</v>
      </c>
      <c r="AJ54" s="3">
        <v>26145</v>
      </c>
      <c r="AK54">
        <v>5.4560000000000004</v>
      </c>
      <c r="AL54" t="s">
        <v>14</v>
      </c>
      <c r="AM54" t="s">
        <v>14</v>
      </c>
      <c r="AN54" t="s">
        <v>14</v>
      </c>
      <c r="AO54" t="s">
        <v>14</v>
      </c>
      <c r="AQ54">
        <v>1</v>
      </c>
      <c r="AT54" s="6">
        <f t="shared" si="6"/>
        <v>212.22598378772781</v>
      </c>
      <c r="AU54" s="7">
        <f t="shared" si="7"/>
        <v>4839.2058744607502</v>
      </c>
      <c r="AW54" s="8">
        <f t="shared" si="8"/>
        <v>179.88830414608711</v>
      </c>
      <c r="AX54" s="9">
        <f t="shared" si="9"/>
        <v>4983.9512977334998</v>
      </c>
      <c r="AZ54" s="10">
        <f t="shared" si="10"/>
        <v>158.31959679260424</v>
      </c>
      <c r="BA54" s="11">
        <f t="shared" si="11"/>
        <v>5283.0270226419998</v>
      </c>
    </row>
    <row r="55" spans="1:53" x14ac:dyDescent="0.3">
      <c r="A55">
        <v>95</v>
      </c>
      <c r="B55" t="s">
        <v>118</v>
      </c>
      <c r="C55" s="2">
        <v>44628.703148148146</v>
      </c>
      <c r="D55" t="s">
        <v>119</v>
      </c>
      <c r="E55" t="s">
        <v>13</v>
      </c>
      <c r="F55">
        <v>0</v>
      </c>
      <c r="G55">
        <v>6.0780000000000003</v>
      </c>
      <c r="H55" s="3">
        <v>1449</v>
      </c>
      <c r="I55">
        <v>-2E-3</v>
      </c>
      <c r="J55" t="s">
        <v>14</v>
      </c>
      <c r="K55" t="s">
        <v>14</v>
      </c>
      <c r="L55" t="s">
        <v>14</v>
      </c>
      <c r="M55" t="s">
        <v>14</v>
      </c>
      <c r="O55">
        <v>95</v>
      </c>
      <c r="P55" t="s">
        <v>118</v>
      </c>
      <c r="Q55" s="2">
        <v>44628.703148148146</v>
      </c>
      <c r="R55" t="s">
        <v>119</v>
      </c>
      <c r="S55" t="s">
        <v>13</v>
      </c>
      <c r="T55">
        <v>0</v>
      </c>
      <c r="U55" t="s">
        <v>14</v>
      </c>
      <c r="V55" t="s">
        <v>14</v>
      </c>
      <c r="W55" t="s">
        <v>14</v>
      </c>
      <c r="X55" t="s">
        <v>14</v>
      </c>
      <c r="Y55" t="s">
        <v>14</v>
      </c>
      <c r="Z55" t="s">
        <v>14</v>
      </c>
      <c r="AA55" t="s">
        <v>14</v>
      </c>
      <c r="AC55">
        <v>95</v>
      </c>
      <c r="AD55" t="s">
        <v>118</v>
      </c>
      <c r="AE55" s="2">
        <v>44628.703148148146</v>
      </c>
      <c r="AF55" t="s">
        <v>119</v>
      </c>
      <c r="AG55" t="s">
        <v>13</v>
      </c>
      <c r="AH55">
        <v>0</v>
      </c>
      <c r="AI55">
        <v>12.2</v>
      </c>
      <c r="AJ55" s="3">
        <v>10370</v>
      </c>
      <c r="AK55">
        <v>2.1259999999999999</v>
      </c>
      <c r="AL55" t="s">
        <v>14</v>
      </c>
      <c r="AM55" t="s">
        <v>14</v>
      </c>
      <c r="AN55" t="s">
        <v>14</v>
      </c>
      <c r="AO55" t="s">
        <v>14</v>
      </c>
      <c r="AQ55">
        <v>1</v>
      </c>
      <c r="AT55" s="6">
        <f t="shared" si="6"/>
        <v>-0.40683847875000057</v>
      </c>
      <c r="AU55" s="7">
        <f t="shared" si="7"/>
        <v>1950.6779087870002</v>
      </c>
      <c r="AW55" s="8">
        <f t="shared" si="8"/>
        <v>-1.2971448779500001</v>
      </c>
      <c r="AX55" s="9">
        <f t="shared" si="9"/>
        <v>1977.1374500060001</v>
      </c>
      <c r="AZ55" s="10">
        <f t="shared" si="10"/>
        <v>-0.29015787469999998</v>
      </c>
      <c r="BA55" s="11">
        <f t="shared" si="11"/>
        <v>2037.0346583119997</v>
      </c>
    </row>
    <row r="56" spans="1:53" x14ac:dyDescent="0.3">
      <c r="A56">
        <v>96</v>
      </c>
      <c r="B56" t="s">
        <v>120</v>
      </c>
      <c r="C56" s="2">
        <v>44628.724421296298</v>
      </c>
      <c r="D56" t="s">
        <v>121</v>
      </c>
      <c r="E56" t="s">
        <v>13</v>
      </c>
      <c r="F56">
        <v>0</v>
      </c>
      <c r="G56">
        <v>6.0709999999999997</v>
      </c>
      <c r="H56" s="3">
        <v>1485</v>
      </c>
      <c r="I56">
        <v>-2E-3</v>
      </c>
      <c r="J56" t="s">
        <v>14</v>
      </c>
      <c r="K56" t="s">
        <v>14</v>
      </c>
      <c r="L56" t="s">
        <v>14</v>
      </c>
      <c r="M56" t="s">
        <v>14</v>
      </c>
      <c r="O56">
        <v>96</v>
      </c>
      <c r="P56" t="s">
        <v>120</v>
      </c>
      <c r="Q56" s="2">
        <v>44628.724421296298</v>
      </c>
      <c r="R56" t="s">
        <v>121</v>
      </c>
      <c r="S56" t="s">
        <v>13</v>
      </c>
      <c r="T56">
        <v>0</v>
      </c>
      <c r="U56" t="s">
        <v>14</v>
      </c>
      <c r="V56" t="s">
        <v>14</v>
      </c>
      <c r="W56" t="s">
        <v>14</v>
      </c>
      <c r="X56" t="s">
        <v>14</v>
      </c>
      <c r="Y56" t="s">
        <v>14</v>
      </c>
      <c r="Z56" t="s">
        <v>14</v>
      </c>
      <c r="AA56" t="s">
        <v>14</v>
      </c>
      <c r="AC56">
        <v>96</v>
      </c>
      <c r="AD56" t="s">
        <v>120</v>
      </c>
      <c r="AE56" s="2">
        <v>44628.724421296298</v>
      </c>
      <c r="AF56" t="s">
        <v>121</v>
      </c>
      <c r="AG56" t="s">
        <v>13</v>
      </c>
      <c r="AH56">
        <v>0</v>
      </c>
      <c r="AI56">
        <v>12.227</v>
      </c>
      <c r="AJ56" s="3">
        <v>4088</v>
      </c>
      <c r="AK56">
        <v>0.79200000000000004</v>
      </c>
      <c r="AL56" t="s">
        <v>14</v>
      </c>
      <c r="AM56" t="s">
        <v>14</v>
      </c>
      <c r="AN56" t="s">
        <v>14</v>
      </c>
      <c r="AO56" t="s">
        <v>14</v>
      </c>
      <c r="AQ56">
        <v>1</v>
      </c>
      <c r="AT56" s="6">
        <f t="shared" si="6"/>
        <v>-0.30721396875000107</v>
      </c>
      <c r="AU56" s="7">
        <f t="shared" si="7"/>
        <v>791.69620382912012</v>
      </c>
      <c r="AW56" s="8">
        <f t="shared" si="8"/>
        <v>-1.1656377887499998</v>
      </c>
      <c r="AX56" s="9">
        <f t="shared" si="9"/>
        <v>777.49586704256012</v>
      </c>
      <c r="AZ56" s="10">
        <f t="shared" si="10"/>
        <v>-0.24475430750000005</v>
      </c>
      <c r="BA56" s="11">
        <f t="shared" si="11"/>
        <v>740.8631162931199</v>
      </c>
    </row>
    <row r="57" spans="1:53" x14ac:dyDescent="0.3">
      <c r="A57">
        <v>97</v>
      </c>
      <c r="B57" t="s">
        <v>122</v>
      </c>
      <c r="C57" s="2">
        <v>44628.745659722219</v>
      </c>
      <c r="D57" t="s">
        <v>123</v>
      </c>
      <c r="E57" t="s">
        <v>13</v>
      </c>
      <c r="F57">
        <v>0</v>
      </c>
      <c r="G57">
        <v>6.0579999999999998</v>
      </c>
      <c r="H57" s="3">
        <v>2061</v>
      </c>
      <c r="I57">
        <v>-1E-3</v>
      </c>
      <c r="J57" t="s">
        <v>14</v>
      </c>
      <c r="K57" t="s">
        <v>14</v>
      </c>
      <c r="L57" t="s">
        <v>14</v>
      </c>
      <c r="M57" t="s">
        <v>14</v>
      </c>
      <c r="O57">
        <v>97</v>
      </c>
      <c r="P57" t="s">
        <v>122</v>
      </c>
      <c r="Q57" s="2">
        <v>44628.745659722219</v>
      </c>
      <c r="R57" t="s">
        <v>123</v>
      </c>
      <c r="S57" t="s">
        <v>13</v>
      </c>
      <c r="T57">
        <v>0</v>
      </c>
      <c r="U57" t="s">
        <v>14</v>
      </c>
      <c r="V57" t="s">
        <v>14</v>
      </c>
      <c r="W57" t="s">
        <v>14</v>
      </c>
      <c r="X57" t="s">
        <v>14</v>
      </c>
      <c r="Y57" t="s">
        <v>14</v>
      </c>
      <c r="Z57" t="s">
        <v>14</v>
      </c>
      <c r="AA57" t="s">
        <v>14</v>
      </c>
      <c r="AC57">
        <v>97</v>
      </c>
      <c r="AD57" t="s">
        <v>122</v>
      </c>
      <c r="AE57" s="2">
        <v>44628.745659722219</v>
      </c>
      <c r="AF57" t="s">
        <v>123</v>
      </c>
      <c r="AG57" t="s">
        <v>13</v>
      </c>
      <c r="AH57">
        <v>0</v>
      </c>
      <c r="AI57">
        <v>12.16</v>
      </c>
      <c r="AJ57" s="3">
        <v>45378</v>
      </c>
      <c r="AK57">
        <v>9.4809999999999999</v>
      </c>
      <c r="AL57" t="s">
        <v>14</v>
      </c>
      <c r="AM57" t="s">
        <v>14</v>
      </c>
      <c r="AN57" t="s">
        <v>14</v>
      </c>
      <c r="AO57" t="s">
        <v>14</v>
      </c>
      <c r="AQ57">
        <v>1</v>
      </c>
      <c r="AT57" s="6">
        <f t="shared" si="6"/>
        <v>1.2942690712499996</v>
      </c>
      <c r="AU57" s="7">
        <f t="shared" si="7"/>
        <v>8318.6575457713207</v>
      </c>
      <c r="AW57" s="8">
        <f t="shared" si="8"/>
        <v>0.91804756805000043</v>
      </c>
      <c r="AX57" s="9">
        <f t="shared" si="9"/>
        <v>8638.9336115061597</v>
      </c>
      <c r="AZ57" s="10">
        <f t="shared" si="10"/>
        <v>0.53292276129999983</v>
      </c>
      <c r="BA57" s="11">
        <f t="shared" si="11"/>
        <v>9223.3827632003176</v>
      </c>
    </row>
    <row r="58" spans="1:53" x14ac:dyDescent="0.3">
      <c r="A58">
        <v>98</v>
      </c>
      <c r="B58" t="s">
        <v>124</v>
      </c>
      <c r="C58" s="2">
        <v>44628.766898148147</v>
      </c>
      <c r="D58" t="s">
        <v>125</v>
      </c>
      <c r="E58" t="s">
        <v>13</v>
      </c>
      <c r="F58">
        <v>0</v>
      </c>
      <c r="G58">
        <v>6.0359999999999996</v>
      </c>
      <c r="H58" s="3">
        <v>16862</v>
      </c>
      <c r="I58">
        <v>2.9000000000000001E-2</v>
      </c>
      <c r="J58" t="s">
        <v>14</v>
      </c>
      <c r="K58" t="s">
        <v>14</v>
      </c>
      <c r="L58" t="s">
        <v>14</v>
      </c>
      <c r="M58" t="s">
        <v>14</v>
      </c>
      <c r="O58">
        <v>98</v>
      </c>
      <c r="P58" t="s">
        <v>124</v>
      </c>
      <c r="Q58" s="2">
        <v>44628.766898148147</v>
      </c>
      <c r="R58" t="s">
        <v>125</v>
      </c>
      <c r="S58" t="s">
        <v>13</v>
      </c>
      <c r="T58">
        <v>0</v>
      </c>
      <c r="U58" t="s">
        <v>14</v>
      </c>
      <c r="V58" t="s">
        <v>14</v>
      </c>
      <c r="W58" t="s">
        <v>14</v>
      </c>
      <c r="X58" t="s">
        <v>14</v>
      </c>
      <c r="Y58" t="s">
        <v>14</v>
      </c>
      <c r="Z58" t="s">
        <v>14</v>
      </c>
      <c r="AA58" t="s">
        <v>14</v>
      </c>
      <c r="AC58">
        <v>98</v>
      </c>
      <c r="AD58" t="s">
        <v>124</v>
      </c>
      <c r="AE58" s="2">
        <v>44628.766898148147</v>
      </c>
      <c r="AF58" t="s">
        <v>125</v>
      </c>
      <c r="AG58" t="s">
        <v>13</v>
      </c>
      <c r="AH58">
        <v>0</v>
      </c>
      <c r="AI58">
        <v>12.193</v>
      </c>
      <c r="AJ58" s="3">
        <v>17390</v>
      </c>
      <c r="AK58">
        <v>3.6110000000000002</v>
      </c>
      <c r="AL58" t="s">
        <v>14</v>
      </c>
      <c r="AM58" t="s">
        <v>14</v>
      </c>
      <c r="AN58" t="s">
        <v>14</v>
      </c>
      <c r="AO58" t="s">
        <v>14</v>
      </c>
      <c r="AQ58">
        <v>1</v>
      </c>
      <c r="AT58" s="6">
        <f t="shared" si="6"/>
        <v>53.201674266687199</v>
      </c>
      <c r="AU58" s="7">
        <f t="shared" si="7"/>
        <v>3239.9535924830002</v>
      </c>
      <c r="AW58" s="8">
        <f t="shared" si="8"/>
        <v>43.985894860380405</v>
      </c>
      <c r="AX58" s="9">
        <f t="shared" si="9"/>
        <v>3316.192779254</v>
      </c>
      <c r="AZ58" s="10">
        <f t="shared" si="10"/>
        <v>37.099076299876238</v>
      </c>
      <c r="BA58" s="11">
        <f t="shared" si="11"/>
        <v>3483.0954432080002</v>
      </c>
    </row>
    <row r="59" spans="1:53" x14ac:dyDescent="0.3">
      <c r="A59">
        <v>99</v>
      </c>
      <c r="B59" t="s">
        <v>126</v>
      </c>
      <c r="C59" s="2">
        <v>44628.788171296299</v>
      </c>
      <c r="D59" t="s">
        <v>127</v>
      </c>
      <c r="E59" t="s">
        <v>13</v>
      </c>
      <c r="F59">
        <v>0</v>
      </c>
      <c r="G59">
        <v>6.0339999999999998</v>
      </c>
      <c r="H59" s="3">
        <v>308749</v>
      </c>
      <c r="I59">
        <v>0.61899999999999999</v>
      </c>
      <c r="J59" t="s">
        <v>14</v>
      </c>
      <c r="K59" t="s">
        <v>14</v>
      </c>
      <c r="L59" t="s">
        <v>14</v>
      </c>
      <c r="M59" t="s">
        <v>14</v>
      </c>
      <c r="O59">
        <v>99</v>
      </c>
      <c r="P59" t="s">
        <v>126</v>
      </c>
      <c r="Q59" s="2">
        <v>44628.788171296299</v>
      </c>
      <c r="R59" t="s">
        <v>127</v>
      </c>
      <c r="S59" t="s">
        <v>13</v>
      </c>
      <c r="T59">
        <v>0</v>
      </c>
      <c r="U59">
        <v>5.9809999999999999</v>
      </c>
      <c r="V59" s="3">
        <v>2948</v>
      </c>
      <c r="W59">
        <v>0.873</v>
      </c>
      <c r="X59" t="s">
        <v>14</v>
      </c>
      <c r="Y59" t="s">
        <v>14</v>
      </c>
      <c r="Z59" t="s">
        <v>14</v>
      </c>
      <c r="AA59" t="s">
        <v>14</v>
      </c>
      <c r="AC59">
        <v>99</v>
      </c>
      <c r="AD59" t="s">
        <v>126</v>
      </c>
      <c r="AE59" s="2">
        <v>44628.788171296299</v>
      </c>
      <c r="AF59" t="s">
        <v>127</v>
      </c>
      <c r="AG59" t="s">
        <v>13</v>
      </c>
      <c r="AH59">
        <v>0</v>
      </c>
      <c r="AI59">
        <v>12.087999999999999</v>
      </c>
      <c r="AJ59" s="3">
        <v>118260</v>
      </c>
      <c r="AK59">
        <v>24.393000000000001</v>
      </c>
      <c r="AL59" t="s">
        <v>14</v>
      </c>
      <c r="AM59" t="s">
        <v>14</v>
      </c>
      <c r="AN59" t="s">
        <v>14</v>
      </c>
      <c r="AO59" t="s">
        <v>14</v>
      </c>
      <c r="AQ59">
        <v>1</v>
      </c>
      <c r="AT59" s="6">
        <f t="shared" si="6"/>
        <v>892.44577269018384</v>
      </c>
      <c r="AU59" s="7">
        <f t="shared" si="7"/>
        <v>21082.368709548005</v>
      </c>
      <c r="AW59" s="8">
        <f t="shared" si="8"/>
        <v>801.61760824937915</v>
      </c>
      <c r="AX59" s="9">
        <f t="shared" si="9"/>
        <v>22380.050947224001</v>
      </c>
      <c r="AZ59" s="10">
        <f t="shared" si="10"/>
        <v>714.79510038961939</v>
      </c>
      <c r="BA59" s="11">
        <f t="shared" si="11"/>
        <v>23983.733887647999</v>
      </c>
    </row>
    <row r="60" spans="1:53" x14ac:dyDescent="0.3">
      <c r="A60">
        <v>100</v>
      </c>
      <c r="B60" t="s">
        <v>128</v>
      </c>
      <c r="C60" s="2">
        <v>44628.809398148151</v>
      </c>
      <c r="D60" t="s">
        <v>129</v>
      </c>
      <c r="E60" t="s">
        <v>13</v>
      </c>
      <c r="F60">
        <v>0</v>
      </c>
      <c r="G60">
        <v>6.0330000000000004</v>
      </c>
      <c r="H60" s="3">
        <v>485069</v>
      </c>
      <c r="I60">
        <v>0.97499999999999998</v>
      </c>
      <c r="J60" t="s">
        <v>14</v>
      </c>
      <c r="K60" t="s">
        <v>14</v>
      </c>
      <c r="L60" t="s">
        <v>14</v>
      </c>
      <c r="M60" t="s">
        <v>14</v>
      </c>
      <c r="O60">
        <v>100</v>
      </c>
      <c r="P60" t="s">
        <v>128</v>
      </c>
      <c r="Q60" s="2">
        <v>44628.809398148151</v>
      </c>
      <c r="R60" t="s">
        <v>129</v>
      </c>
      <c r="S60" t="s">
        <v>13</v>
      </c>
      <c r="T60">
        <v>0</v>
      </c>
      <c r="U60">
        <v>5.9770000000000003</v>
      </c>
      <c r="V60" s="3">
        <v>3771</v>
      </c>
      <c r="W60">
        <v>1.075</v>
      </c>
      <c r="X60" t="s">
        <v>14</v>
      </c>
      <c r="Y60" t="s">
        <v>14</v>
      </c>
      <c r="Z60" t="s">
        <v>14</v>
      </c>
      <c r="AA60" t="s">
        <v>14</v>
      </c>
      <c r="AC60">
        <v>100</v>
      </c>
      <c r="AD60" t="s">
        <v>128</v>
      </c>
      <c r="AE60" s="2">
        <v>44628.809398148151</v>
      </c>
      <c r="AF60" t="s">
        <v>129</v>
      </c>
      <c r="AG60" t="s">
        <v>13</v>
      </c>
      <c r="AH60">
        <v>0</v>
      </c>
      <c r="AI60">
        <v>12.083</v>
      </c>
      <c r="AJ60" s="3">
        <v>122855</v>
      </c>
      <c r="AK60">
        <v>25.315999999999999</v>
      </c>
      <c r="AL60" t="s">
        <v>14</v>
      </c>
      <c r="AM60" t="s">
        <v>14</v>
      </c>
      <c r="AN60" t="s">
        <v>14</v>
      </c>
      <c r="AO60" t="s">
        <v>14</v>
      </c>
      <c r="AQ60">
        <v>1</v>
      </c>
      <c r="AT60" s="6">
        <f t="shared" si="6"/>
        <v>1332.0266518480717</v>
      </c>
      <c r="AU60" s="7">
        <f t="shared" si="7"/>
        <v>21864.737356160753</v>
      </c>
      <c r="AW60" s="8">
        <f t="shared" si="8"/>
        <v>1249.2989200873951</v>
      </c>
      <c r="AX60" s="9">
        <f t="shared" si="9"/>
        <v>23240.600112333501</v>
      </c>
      <c r="AZ60" s="10">
        <f t="shared" si="10"/>
        <v>1117.521599574349</v>
      </c>
      <c r="BA60" s="11">
        <f t="shared" si="11"/>
        <v>24905.246181841998</v>
      </c>
    </row>
    <row r="61" spans="1:53" x14ac:dyDescent="0.3">
      <c r="A61">
        <v>101</v>
      </c>
      <c r="B61" t="s">
        <v>130</v>
      </c>
      <c r="C61" s="2">
        <v>44628.830659722225</v>
      </c>
      <c r="D61" t="s">
        <v>131</v>
      </c>
      <c r="E61" t="s">
        <v>13</v>
      </c>
      <c r="F61">
        <v>0</v>
      </c>
      <c r="G61">
        <v>6.0659999999999998</v>
      </c>
      <c r="H61" s="3">
        <v>1653</v>
      </c>
      <c r="I61">
        <v>-1E-3</v>
      </c>
      <c r="J61" t="s">
        <v>14</v>
      </c>
      <c r="K61" t="s">
        <v>14</v>
      </c>
      <c r="L61" t="s">
        <v>14</v>
      </c>
      <c r="M61" t="s">
        <v>14</v>
      </c>
      <c r="O61">
        <v>101</v>
      </c>
      <c r="P61" t="s">
        <v>130</v>
      </c>
      <c r="Q61" s="2">
        <v>44628.830659722225</v>
      </c>
      <c r="R61" t="s">
        <v>131</v>
      </c>
      <c r="S61" t="s">
        <v>13</v>
      </c>
      <c r="T61">
        <v>0</v>
      </c>
      <c r="U61" t="s">
        <v>14</v>
      </c>
      <c r="V61" t="s">
        <v>14</v>
      </c>
      <c r="W61" t="s">
        <v>14</v>
      </c>
      <c r="X61" t="s">
        <v>14</v>
      </c>
      <c r="Y61" t="s">
        <v>14</v>
      </c>
      <c r="Z61" t="s">
        <v>14</v>
      </c>
      <c r="AA61" t="s">
        <v>14</v>
      </c>
      <c r="AC61">
        <v>101</v>
      </c>
      <c r="AD61" t="s">
        <v>130</v>
      </c>
      <c r="AE61" s="2">
        <v>44628.830659722225</v>
      </c>
      <c r="AF61" t="s">
        <v>131</v>
      </c>
      <c r="AG61" t="s">
        <v>13</v>
      </c>
      <c r="AH61">
        <v>0</v>
      </c>
      <c r="AI61">
        <v>12.223000000000001</v>
      </c>
      <c r="AJ61" s="3">
        <v>4327</v>
      </c>
      <c r="AK61">
        <v>0.84299999999999997</v>
      </c>
      <c r="AL61" t="s">
        <v>14</v>
      </c>
      <c r="AM61" t="s">
        <v>14</v>
      </c>
      <c r="AN61" t="s">
        <v>14</v>
      </c>
      <c r="AO61" t="s">
        <v>14</v>
      </c>
      <c r="AQ61">
        <v>1</v>
      </c>
      <c r="AT61" s="6">
        <f t="shared" si="6"/>
        <v>0.15842869124999925</v>
      </c>
      <c r="AU61" s="7">
        <f t="shared" si="7"/>
        <v>835.88056174667008</v>
      </c>
      <c r="AW61" s="8">
        <f t="shared" si="8"/>
        <v>-0.55392410154999983</v>
      </c>
      <c r="AX61" s="9">
        <f t="shared" si="9"/>
        <v>823.15996517446001</v>
      </c>
      <c r="AZ61" s="10">
        <f t="shared" si="10"/>
        <v>-2.7891272299999992E-2</v>
      </c>
      <c r="BA61" s="11">
        <f t="shared" si="11"/>
        <v>790.2130908519199</v>
      </c>
    </row>
    <row r="62" spans="1:53" x14ac:dyDescent="0.3">
      <c r="A62">
        <v>102</v>
      </c>
      <c r="B62" t="s">
        <v>132</v>
      </c>
      <c r="C62" s="2">
        <v>44628.851909722223</v>
      </c>
      <c r="D62" t="s">
        <v>133</v>
      </c>
      <c r="E62" t="s">
        <v>13</v>
      </c>
      <c r="F62">
        <v>0</v>
      </c>
      <c r="G62">
        <v>6.0229999999999997</v>
      </c>
      <c r="H62" s="3">
        <v>290373</v>
      </c>
      <c r="I62">
        <v>0.58199999999999996</v>
      </c>
      <c r="J62" t="s">
        <v>14</v>
      </c>
      <c r="K62" t="s">
        <v>14</v>
      </c>
      <c r="L62" t="s">
        <v>14</v>
      </c>
      <c r="M62" t="s">
        <v>14</v>
      </c>
      <c r="O62">
        <v>102</v>
      </c>
      <c r="P62" t="s">
        <v>132</v>
      </c>
      <c r="Q62" s="2">
        <v>44628.851909722223</v>
      </c>
      <c r="R62" t="s">
        <v>133</v>
      </c>
      <c r="S62" t="s">
        <v>13</v>
      </c>
      <c r="T62">
        <v>0</v>
      </c>
      <c r="U62">
        <v>5.9829999999999997</v>
      </c>
      <c r="V62" s="3">
        <v>2554</v>
      </c>
      <c r="W62">
        <v>0.77700000000000002</v>
      </c>
      <c r="X62" t="s">
        <v>14</v>
      </c>
      <c r="Y62" t="s">
        <v>14</v>
      </c>
      <c r="Z62" t="s">
        <v>14</v>
      </c>
      <c r="AA62" t="s">
        <v>14</v>
      </c>
      <c r="AC62">
        <v>102</v>
      </c>
      <c r="AD62" t="s">
        <v>132</v>
      </c>
      <c r="AE62" s="2">
        <v>44628.851909722223</v>
      </c>
      <c r="AF62" t="s">
        <v>133</v>
      </c>
      <c r="AG62" t="s">
        <v>13</v>
      </c>
      <c r="AH62">
        <v>0</v>
      </c>
      <c r="AI62">
        <v>12.183</v>
      </c>
      <c r="AJ62" s="3">
        <v>22227</v>
      </c>
      <c r="AK62">
        <v>4.6319999999999997</v>
      </c>
      <c r="AL62" t="s">
        <v>14</v>
      </c>
      <c r="AM62" t="s">
        <v>14</v>
      </c>
      <c r="AN62" t="s">
        <v>14</v>
      </c>
      <c r="AO62" t="s">
        <v>14</v>
      </c>
      <c r="AQ62">
        <v>1</v>
      </c>
      <c r="AT62" s="6">
        <f t="shared" si="6"/>
        <v>843.71268273491023</v>
      </c>
      <c r="AU62" s="7">
        <f t="shared" si="7"/>
        <v>4124.7049387646703</v>
      </c>
      <c r="AW62" s="8">
        <f t="shared" si="8"/>
        <v>754.52789267330388</v>
      </c>
      <c r="AX62" s="9">
        <f t="shared" si="9"/>
        <v>4237.9113172584603</v>
      </c>
      <c r="AZ62" s="10">
        <f t="shared" si="10"/>
        <v>672.53495477095032</v>
      </c>
      <c r="BA62" s="11">
        <f t="shared" si="11"/>
        <v>4478.0130112199195</v>
      </c>
    </row>
    <row r="63" spans="1:53" x14ac:dyDescent="0.3">
      <c r="A63">
        <v>103</v>
      </c>
      <c r="B63" t="s">
        <v>134</v>
      </c>
      <c r="C63" s="2">
        <v>44628.873148148145</v>
      </c>
      <c r="D63" t="s">
        <v>135</v>
      </c>
      <c r="E63" t="s">
        <v>13</v>
      </c>
      <c r="F63">
        <v>0</v>
      </c>
      <c r="G63">
        <v>6.0609999999999999</v>
      </c>
      <c r="H63" s="3">
        <v>2427</v>
      </c>
      <c r="I63">
        <v>0</v>
      </c>
      <c r="J63" t="s">
        <v>14</v>
      </c>
      <c r="K63" t="s">
        <v>14</v>
      </c>
      <c r="L63" t="s">
        <v>14</v>
      </c>
      <c r="M63" t="s">
        <v>14</v>
      </c>
      <c r="O63">
        <v>103</v>
      </c>
      <c r="P63" t="s">
        <v>134</v>
      </c>
      <c r="Q63" s="2">
        <v>44628.873148148145</v>
      </c>
      <c r="R63" t="s">
        <v>135</v>
      </c>
      <c r="S63" t="s">
        <v>13</v>
      </c>
      <c r="T63">
        <v>0</v>
      </c>
      <c r="U63" t="s">
        <v>14</v>
      </c>
      <c r="V63" t="s">
        <v>14</v>
      </c>
      <c r="W63" t="s">
        <v>14</v>
      </c>
      <c r="X63" t="s">
        <v>14</v>
      </c>
      <c r="Y63" t="s">
        <v>14</v>
      </c>
      <c r="Z63" t="s">
        <v>14</v>
      </c>
      <c r="AA63" t="s">
        <v>14</v>
      </c>
      <c r="AC63">
        <v>103</v>
      </c>
      <c r="AD63" t="s">
        <v>134</v>
      </c>
      <c r="AE63" s="2">
        <v>44628.873148148145</v>
      </c>
      <c r="AF63" t="s">
        <v>135</v>
      </c>
      <c r="AG63" t="s">
        <v>13</v>
      </c>
      <c r="AH63">
        <v>0</v>
      </c>
      <c r="AI63">
        <v>12.185</v>
      </c>
      <c r="AJ63" s="3">
        <v>29754</v>
      </c>
      <c r="AK63">
        <v>6.2140000000000004</v>
      </c>
      <c r="AL63" t="s">
        <v>14</v>
      </c>
      <c r="AM63" t="s">
        <v>14</v>
      </c>
      <c r="AN63" t="s">
        <v>14</v>
      </c>
      <c r="AO63" t="s">
        <v>14</v>
      </c>
      <c r="AQ63">
        <v>1</v>
      </c>
      <c r="AT63" s="6">
        <f t="shared" si="6"/>
        <v>2.3192044912499998</v>
      </c>
      <c r="AU63" s="7">
        <f t="shared" si="7"/>
        <v>5495.6512866106796</v>
      </c>
      <c r="AW63" s="8">
        <f t="shared" si="8"/>
        <v>2.2220764344500008</v>
      </c>
      <c r="AX63" s="9">
        <f t="shared" si="9"/>
        <v>5670.7118136098406</v>
      </c>
      <c r="AZ63" s="10">
        <f t="shared" si="10"/>
        <v>1.0771671036999997</v>
      </c>
      <c r="BA63" s="11">
        <f t="shared" si="11"/>
        <v>6023.8589308316796</v>
      </c>
    </row>
    <row r="64" spans="1:53" x14ac:dyDescent="0.3">
      <c r="A64">
        <v>104</v>
      </c>
      <c r="B64" t="s">
        <v>136</v>
      </c>
      <c r="C64" s="2">
        <v>44628.89439814815</v>
      </c>
      <c r="D64" t="s">
        <v>137</v>
      </c>
      <c r="E64" t="s">
        <v>13</v>
      </c>
      <c r="F64">
        <v>0</v>
      </c>
      <c r="G64">
        <v>6.0549999999999997</v>
      </c>
      <c r="H64" s="3">
        <v>1985</v>
      </c>
      <c r="I64">
        <v>-1E-3</v>
      </c>
      <c r="J64" t="s">
        <v>14</v>
      </c>
      <c r="K64" t="s">
        <v>14</v>
      </c>
      <c r="L64" t="s">
        <v>14</v>
      </c>
      <c r="M64" t="s">
        <v>14</v>
      </c>
      <c r="O64">
        <v>104</v>
      </c>
      <c r="P64" t="s">
        <v>136</v>
      </c>
      <c r="Q64" s="2">
        <v>44628.89439814815</v>
      </c>
      <c r="R64" t="s">
        <v>137</v>
      </c>
      <c r="S64" t="s">
        <v>13</v>
      </c>
      <c r="T64">
        <v>0</v>
      </c>
      <c r="U64" t="s">
        <v>14</v>
      </c>
      <c r="V64" t="s">
        <v>14</v>
      </c>
      <c r="W64" t="s">
        <v>14</v>
      </c>
      <c r="X64" t="s">
        <v>14</v>
      </c>
      <c r="Y64" t="s">
        <v>14</v>
      </c>
      <c r="Z64" t="s">
        <v>14</v>
      </c>
      <c r="AA64" t="s">
        <v>14</v>
      </c>
      <c r="AC64">
        <v>104</v>
      </c>
      <c r="AD64" t="s">
        <v>136</v>
      </c>
      <c r="AE64" s="2">
        <v>44628.89439814815</v>
      </c>
      <c r="AF64" t="s">
        <v>137</v>
      </c>
      <c r="AG64" t="s">
        <v>13</v>
      </c>
      <c r="AH64">
        <v>0</v>
      </c>
      <c r="AI64">
        <v>12.175000000000001</v>
      </c>
      <c r="AJ64" s="3">
        <v>24889</v>
      </c>
      <c r="AK64">
        <v>5.1920000000000002</v>
      </c>
      <c r="AL64" t="s">
        <v>14</v>
      </c>
      <c r="AM64" t="s">
        <v>14</v>
      </c>
      <c r="AN64" t="s">
        <v>14</v>
      </c>
      <c r="AO64" t="s">
        <v>14</v>
      </c>
      <c r="AQ64">
        <v>1</v>
      </c>
      <c r="AT64" s="6">
        <f t="shared" si="6"/>
        <v>1.082154781249999</v>
      </c>
      <c r="AU64" s="7">
        <f t="shared" si="7"/>
        <v>4610.3669501108307</v>
      </c>
      <c r="AW64" s="8">
        <f t="shared" si="8"/>
        <v>0.6453189612500001</v>
      </c>
      <c r="AX64" s="9">
        <f t="shared" si="9"/>
        <v>4744.8463426605404</v>
      </c>
      <c r="AZ64" s="10">
        <f t="shared" si="10"/>
        <v>0.42479119250000008</v>
      </c>
      <c r="BA64" s="11">
        <f t="shared" si="11"/>
        <v>5025.0476215680801</v>
      </c>
    </row>
    <row r="65" spans="1:53" x14ac:dyDescent="0.3">
      <c r="A65">
        <v>105</v>
      </c>
      <c r="B65" t="s">
        <v>138</v>
      </c>
      <c r="C65" s="2">
        <v>44628.915636574071</v>
      </c>
      <c r="D65" t="s">
        <v>139</v>
      </c>
      <c r="E65" t="s">
        <v>13</v>
      </c>
      <c r="F65">
        <v>0</v>
      </c>
      <c r="G65">
        <v>6.0469999999999997</v>
      </c>
      <c r="H65" s="3">
        <v>4298</v>
      </c>
      <c r="I65">
        <v>4.0000000000000001E-3</v>
      </c>
      <c r="J65" t="s">
        <v>14</v>
      </c>
      <c r="K65" t="s">
        <v>14</v>
      </c>
      <c r="L65" t="s">
        <v>14</v>
      </c>
      <c r="M65" t="s">
        <v>14</v>
      </c>
      <c r="O65">
        <v>105</v>
      </c>
      <c r="P65" t="s">
        <v>138</v>
      </c>
      <c r="Q65" s="2">
        <v>44628.915636574071</v>
      </c>
      <c r="R65" t="s">
        <v>139</v>
      </c>
      <c r="S65" t="s">
        <v>13</v>
      </c>
      <c r="T65">
        <v>0</v>
      </c>
      <c r="U65" t="s">
        <v>14</v>
      </c>
      <c r="V65" t="s">
        <v>14</v>
      </c>
      <c r="W65" t="s">
        <v>14</v>
      </c>
      <c r="X65" t="s">
        <v>14</v>
      </c>
      <c r="Y65" t="s">
        <v>14</v>
      </c>
      <c r="Z65" t="s">
        <v>14</v>
      </c>
      <c r="AA65" t="s">
        <v>14</v>
      </c>
      <c r="AC65">
        <v>105</v>
      </c>
      <c r="AD65" t="s">
        <v>138</v>
      </c>
      <c r="AE65" s="2">
        <v>44628.915636574071</v>
      </c>
      <c r="AF65" t="s">
        <v>139</v>
      </c>
      <c r="AG65" t="s">
        <v>13</v>
      </c>
      <c r="AH65">
        <v>0</v>
      </c>
      <c r="AI65">
        <v>12.146000000000001</v>
      </c>
      <c r="AJ65" s="3">
        <v>66256</v>
      </c>
      <c r="AK65">
        <v>13.807</v>
      </c>
      <c r="AL65" t="s">
        <v>14</v>
      </c>
      <c r="AM65" t="s">
        <v>14</v>
      </c>
      <c r="AN65" t="s">
        <v>14</v>
      </c>
      <c r="AO65" t="s">
        <v>14</v>
      </c>
      <c r="AQ65">
        <v>1</v>
      </c>
      <c r="AT65" s="6">
        <f t="shared" si="6"/>
        <v>7.6476370849999995</v>
      </c>
      <c r="AU65" s="7">
        <f t="shared" si="7"/>
        <v>12043.14104246528</v>
      </c>
      <c r="AW65" s="8">
        <f t="shared" si="8"/>
        <v>8.6457550081999983</v>
      </c>
      <c r="AX65" s="9">
        <f t="shared" si="9"/>
        <v>12592.910116464642</v>
      </c>
      <c r="AZ65" s="10">
        <f t="shared" si="10"/>
        <v>4.4674986212000007</v>
      </c>
      <c r="BA65" s="11">
        <f t="shared" si="11"/>
        <v>13479.38603568128</v>
      </c>
    </row>
    <row r="66" spans="1:53" x14ac:dyDescent="0.3">
      <c r="A66">
        <v>106</v>
      </c>
      <c r="B66" t="s">
        <v>140</v>
      </c>
      <c r="C66" s="2">
        <v>44628.936898148146</v>
      </c>
      <c r="D66" t="s">
        <v>141</v>
      </c>
      <c r="E66" t="s">
        <v>13</v>
      </c>
      <c r="F66">
        <v>0</v>
      </c>
      <c r="G66">
        <v>6.0309999999999997</v>
      </c>
      <c r="H66" s="3">
        <v>293808</v>
      </c>
      <c r="I66">
        <v>0.58899999999999997</v>
      </c>
      <c r="J66" t="s">
        <v>14</v>
      </c>
      <c r="K66" t="s">
        <v>14</v>
      </c>
      <c r="L66" t="s">
        <v>14</v>
      </c>
      <c r="M66" t="s">
        <v>14</v>
      </c>
      <c r="O66">
        <v>106</v>
      </c>
      <c r="P66" t="s">
        <v>140</v>
      </c>
      <c r="Q66" s="2">
        <v>44628.936898148146</v>
      </c>
      <c r="R66" t="s">
        <v>141</v>
      </c>
      <c r="S66" t="s">
        <v>13</v>
      </c>
      <c r="T66">
        <v>0</v>
      </c>
      <c r="U66">
        <v>5.9880000000000004</v>
      </c>
      <c r="V66" s="3">
        <v>2392</v>
      </c>
      <c r="W66">
        <v>0.73699999999999999</v>
      </c>
      <c r="X66" t="s">
        <v>14</v>
      </c>
      <c r="Y66" t="s">
        <v>14</v>
      </c>
      <c r="Z66" t="s">
        <v>14</v>
      </c>
      <c r="AA66" t="s">
        <v>14</v>
      </c>
      <c r="AC66">
        <v>106</v>
      </c>
      <c r="AD66" t="s">
        <v>140</v>
      </c>
      <c r="AE66" s="2">
        <v>44628.936898148146</v>
      </c>
      <c r="AF66" t="s">
        <v>141</v>
      </c>
      <c r="AG66" t="s">
        <v>13</v>
      </c>
      <c r="AH66">
        <v>0</v>
      </c>
      <c r="AI66">
        <v>12.179</v>
      </c>
      <c r="AJ66" s="3">
        <v>21319</v>
      </c>
      <c r="AK66">
        <v>4.4400000000000004</v>
      </c>
      <c r="AL66" t="s">
        <v>14</v>
      </c>
      <c r="AM66" t="s">
        <v>14</v>
      </c>
      <c r="AN66" t="s">
        <v>14</v>
      </c>
      <c r="AO66" t="s">
        <v>14</v>
      </c>
      <c r="AQ66">
        <v>1</v>
      </c>
      <c r="AT66" s="6">
        <f t="shared" si="6"/>
        <v>852.86418042680327</v>
      </c>
      <c r="AU66" s="7">
        <f t="shared" si="7"/>
        <v>3958.8436500020302</v>
      </c>
      <c r="AW66" s="8">
        <f t="shared" si="8"/>
        <v>763.33651226954248</v>
      </c>
      <c r="AX66" s="9">
        <f t="shared" si="9"/>
        <v>4064.9446338861403</v>
      </c>
      <c r="AZ66" s="10">
        <f t="shared" si="10"/>
        <v>680.43871823481334</v>
      </c>
      <c r="BA66" s="11">
        <f t="shared" si="11"/>
        <v>4291.3384660992806</v>
      </c>
    </row>
    <row r="67" spans="1:53" x14ac:dyDescent="0.3">
      <c r="A67">
        <v>107</v>
      </c>
      <c r="B67" t="s">
        <v>142</v>
      </c>
      <c r="C67" s="2">
        <v>44628.958148148151</v>
      </c>
      <c r="D67" t="s">
        <v>143</v>
      </c>
      <c r="E67" t="s">
        <v>13</v>
      </c>
      <c r="F67">
        <v>0</v>
      </c>
      <c r="G67">
        <v>6.0270000000000001</v>
      </c>
      <c r="H67" s="3">
        <v>12526</v>
      </c>
      <c r="I67">
        <v>0.02</v>
      </c>
      <c r="J67" t="s">
        <v>14</v>
      </c>
      <c r="K67" t="s">
        <v>14</v>
      </c>
      <c r="L67" t="s">
        <v>14</v>
      </c>
      <c r="M67" t="s">
        <v>14</v>
      </c>
      <c r="O67">
        <v>107</v>
      </c>
      <c r="P67" t="s">
        <v>142</v>
      </c>
      <c r="Q67" s="2">
        <v>44628.958148148151</v>
      </c>
      <c r="R67" t="s">
        <v>143</v>
      </c>
      <c r="S67" t="s">
        <v>13</v>
      </c>
      <c r="T67">
        <v>0</v>
      </c>
      <c r="U67" t="s">
        <v>14</v>
      </c>
      <c r="V67" t="s">
        <v>14</v>
      </c>
      <c r="W67" t="s">
        <v>14</v>
      </c>
      <c r="X67" t="s">
        <v>14</v>
      </c>
      <c r="Y67" t="s">
        <v>14</v>
      </c>
      <c r="Z67" t="s">
        <v>14</v>
      </c>
      <c r="AA67" t="s">
        <v>14</v>
      </c>
      <c r="AC67">
        <v>107</v>
      </c>
      <c r="AD67" t="s">
        <v>142</v>
      </c>
      <c r="AE67" s="2">
        <v>44628.958148148151</v>
      </c>
      <c r="AF67" t="s">
        <v>143</v>
      </c>
      <c r="AG67" t="s">
        <v>13</v>
      </c>
      <c r="AH67">
        <v>0</v>
      </c>
      <c r="AI67">
        <v>12.175000000000001</v>
      </c>
      <c r="AJ67" s="3">
        <v>16498</v>
      </c>
      <c r="AK67">
        <v>3.423</v>
      </c>
      <c r="AL67" t="s">
        <v>14</v>
      </c>
      <c r="AM67" t="s">
        <v>14</v>
      </c>
      <c r="AN67" t="s">
        <v>14</v>
      </c>
      <c r="AO67" t="s">
        <v>14</v>
      </c>
      <c r="AQ67">
        <v>1</v>
      </c>
      <c r="AT67" s="6">
        <f t="shared" si="6"/>
        <v>32.845969364999995</v>
      </c>
      <c r="AU67" s="7">
        <f t="shared" si="7"/>
        <v>3076.47421006892</v>
      </c>
      <c r="AW67" s="8">
        <f t="shared" si="8"/>
        <v>32.575940708271602</v>
      </c>
      <c r="AX67" s="9">
        <f t="shared" si="9"/>
        <v>3146.1338880949602</v>
      </c>
      <c r="AZ67" s="10">
        <f t="shared" si="10"/>
        <v>26.92841121955496</v>
      </c>
      <c r="BA67" s="11">
        <f t="shared" si="11"/>
        <v>3299.4904642179199</v>
      </c>
    </row>
    <row r="68" spans="1:53" x14ac:dyDescent="0.3">
      <c r="A68">
        <v>108</v>
      </c>
      <c r="B68" t="s">
        <v>144</v>
      </c>
      <c r="C68" s="2">
        <v>44628.979421296295</v>
      </c>
      <c r="D68" t="s">
        <v>145</v>
      </c>
      <c r="E68" t="s">
        <v>13</v>
      </c>
      <c r="F68">
        <v>0</v>
      </c>
      <c r="G68">
        <v>6.0659999999999998</v>
      </c>
      <c r="H68" s="3">
        <v>1776</v>
      </c>
      <c r="I68">
        <v>-1E-3</v>
      </c>
      <c r="J68" t="s">
        <v>14</v>
      </c>
      <c r="K68" t="s">
        <v>14</v>
      </c>
      <c r="L68" t="s">
        <v>14</v>
      </c>
      <c r="M68" t="s">
        <v>14</v>
      </c>
      <c r="O68">
        <v>108</v>
      </c>
      <c r="P68" t="s">
        <v>144</v>
      </c>
      <c r="Q68" s="2">
        <v>44628.979421296295</v>
      </c>
      <c r="R68" t="s">
        <v>145</v>
      </c>
      <c r="S68" t="s">
        <v>13</v>
      </c>
      <c r="T68">
        <v>0</v>
      </c>
      <c r="U68" t="s">
        <v>14</v>
      </c>
      <c r="V68" t="s">
        <v>14</v>
      </c>
      <c r="W68" t="s">
        <v>14</v>
      </c>
      <c r="X68" t="s">
        <v>14</v>
      </c>
      <c r="Y68" t="s">
        <v>14</v>
      </c>
      <c r="Z68" t="s">
        <v>14</v>
      </c>
      <c r="AA68" t="s">
        <v>14</v>
      </c>
      <c r="AC68">
        <v>108</v>
      </c>
      <c r="AD68" t="s">
        <v>144</v>
      </c>
      <c r="AE68" s="2">
        <v>44628.979421296295</v>
      </c>
      <c r="AF68" t="s">
        <v>145</v>
      </c>
      <c r="AG68" t="s">
        <v>13</v>
      </c>
      <c r="AH68">
        <v>0</v>
      </c>
      <c r="AI68">
        <v>12.180999999999999</v>
      </c>
      <c r="AJ68" s="3">
        <v>11926</v>
      </c>
      <c r="AK68">
        <v>2.4550000000000001</v>
      </c>
      <c r="AL68" t="s">
        <v>14</v>
      </c>
      <c r="AM68" t="s">
        <v>14</v>
      </c>
      <c r="AN68" t="s">
        <v>14</v>
      </c>
      <c r="AO68" t="s">
        <v>14</v>
      </c>
      <c r="AQ68">
        <v>1</v>
      </c>
      <c r="AT68" s="6">
        <f t="shared" si="6"/>
        <v>0.50010623999999915</v>
      </c>
      <c r="AU68" s="7">
        <f t="shared" si="7"/>
        <v>2236.9826557914803</v>
      </c>
      <c r="AW68" s="8">
        <f t="shared" si="8"/>
        <v>-0.10813649920000046</v>
      </c>
      <c r="AX68" s="9">
        <f t="shared" si="9"/>
        <v>2274.0805487202401</v>
      </c>
      <c r="AZ68" s="10">
        <f t="shared" si="10"/>
        <v>0.13608417279999996</v>
      </c>
      <c r="BA68" s="11">
        <f t="shared" si="11"/>
        <v>2357.7745037724799</v>
      </c>
    </row>
    <row r="69" spans="1:53" x14ac:dyDescent="0.3">
      <c r="A69">
        <v>109</v>
      </c>
      <c r="B69" t="s">
        <v>146</v>
      </c>
      <c r="C69" s="2">
        <v>44629.00068287037</v>
      </c>
      <c r="D69" t="s">
        <v>147</v>
      </c>
      <c r="E69" t="s">
        <v>13</v>
      </c>
      <c r="F69">
        <v>0</v>
      </c>
      <c r="G69">
        <v>6.0359999999999996</v>
      </c>
      <c r="H69" s="3">
        <v>49096</v>
      </c>
      <c r="I69">
        <v>9.4E-2</v>
      </c>
      <c r="J69" t="s">
        <v>14</v>
      </c>
      <c r="K69" t="s">
        <v>14</v>
      </c>
      <c r="L69" t="s">
        <v>14</v>
      </c>
      <c r="M69" t="s">
        <v>14</v>
      </c>
      <c r="O69">
        <v>109</v>
      </c>
      <c r="P69" t="s">
        <v>146</v>
      </c>
      <c r="Q69" s="2">
        <v>44629.00068287037</v>
      </c>
      <c r="R69" t="s">
        <v>147</v>
      </c>
      <c r="S69" t="s">
        <v>13</v>
      </c>
      <c r="T69">
        <v>0</v>
      </c>
      <c r="U69" t="s">
        <v>14</v>
      </c>
      <c r="V69" t="s">
        <v>14</v>
      </c>
      <c r="W69" t="s">
        <v>14</v>
      </c>
      <c r="X69" t="s">
        <v>14</v>
      </c>
      <c r="Y69" t="s">
        <v>14</v>
      </c>
      <c r="Z69" t="s">
        <v>14</v>
      </c>
      <c r="AA69" t="s">
        <v>14</v>
      </c>
      <c r="AC69">
        <v>109</v>
      </c>
      <c r="AD69" t="s">
        <v>146</v>
      </c>
      <c r="AE69" s="2">
        <v>44629.00068287037</v>
      </c>
      <c r="AF69" t="s">
        <v>147</v>
      </c>
      <c r="AG69" t="s">
        <v>13</v>
      </c>
      <c r="AH69">
        <v>0</v>
      </c>
      <c r="AI69">
        <v>12.096</v>
      </c>
      <c r="AJ69" s="3">
        <v>111520</v>
      </c>
      <c r="AK69">
        <v>23.035</v>
      </c>
      <c r="AL69" t="s">
        <v>14</v>
      </c>
      <c r="AM69" t="s">
        <v>14</v>
      </c>
      <c r="AN69" t="s">
        <v>14</v>
      </c>
      <c r="AO69" t="s">
        <v>14</v>
      </c>
      <c r="AQ69">
        <v>1</v>
      </c>
      <c r="AT69" s="6">
        <f t="shared" si="6"/>
        <v>152.71335346830082</v>
      </c>
      <c r="AU69" s="7">
        <f t="shared" si="7"/>
        <v>19929.985688192002</v>
      </c>
      <c r="AW69" s="8">
        <f t="shared" si="8"/>
        <v>128.6654405585856</v>
      </c>
      <c r="AX69" s="9">
        <f t="shared" si="9"/>
        <v>21116.545088896</v>
      </c>
      <c r="AZ69" s="10">
        <f t="shared" si="10"/>
        <v>112.61327299742335</v>
      </c>
      <c r="BA69" s="11">
        <f t="shared" si="11"/>
        <v>22630.099150591999</v>
      </c>
    </row>
    <row r="70" spans="1:53" x14ac:dyDescent="0.3">
      <c r="A70">
        <v>110</v>
      </c>
      <c r="B70" t="s">
        <v>148</v>
      </c>
      <c r="C70" s="2">
        <v>44629.021967592591</v>
      </c>
      <c r="D70" t="s">
        <v>149</v>
      </c>
      <c r="E70" t="s">
        <v>13</v>
      </c>
      <c r="F70">
        <v>0</v>
      </c>
      <c r="G70">
        <v>6.1070000000000002</v>
      </c>
      <c r="H70" s="3">
        <v>2474</v>
      </c>
      <c r="I70">
        <v>0</v>
      </c>
      <c r="J70" t="s">
        <v>14</v>
      </c>
      <c r="K70" t="s">
        <v>14</v>
      </c>
      <c r="L70" t="s">
        <v>14</v>
      </c>
      <c r="M70" t="s">
        <v>14</v>
      </c>
      <c r="O70">
        <v>110</v>
      </c>
      <c r="P70" t="s">
        <v>148</v>
      </c>
      <c r="Q70" s="2">
        <v>44629.021967592591</v>
      </c>
      <c r="R70" t="s">
        <v>149</v>
      </c>
      <c r="S70" t="s">
        <v>13</v>
      </c>
      <c r="T70">
        <v>0</v>
      </c>
      <c r="U70" t="s">
        <v>14</v>
      </c>
      <c r="V70" t="s">
        <v>14</v>
      </c>
      <c r="W70" t="s">
        <v>14</v>
      </c>
      <c r="X70" t="s">
        <v>14</v>
      </c>
      <c r="Y70" t="s">
        <v>14</v>
      </c>
      <c r="Z70" t="s">
        <v>14</v>
      </c>
      <c r="AA70" t="s">
        <v>14</v>
      </c>
      <c r="AC70">
        <v>110</v>
      </c>
      <c r="AD70" t="s">
        <v>148</v>
      </c>
      <c r="AE70" s="2">
        <v>44629.021967592591</v>
      </c>
      <c r="AF70" t="s">
        <v>149</v>
      </c>
      <c r="AG70" t="s">
        <v>13</v>
      </c>
      <c r="AH70">
        <v>0</v>
      </c>
      <c r="AI70">
        <v>12.204000000000001</v>
      </c>
      <c r="AJ70" s="3">
        <v>49202</v>
      </c>
      <c r="AK70">
        <v>10.276999999999999</v>
      </c>
      <c r="AL70" t="s">
        <v>14</v>
      </c>
      <c r="AM70" t="s">
        <v>14</v>
      </c>
      <c r="AN70" t="s">
        <v>14</v>
      </c>
      <c r="AO70" t="s">
        <v>14</v>
      </c>
      <c r="AQ70">
        <v>1</v>
      </c>
      <c r="AT70" s="6">
        <f t="shared" si="6"/>
        <v>2.4512343649999995</v>
      </c>
      <c r="AU70" s="7">
        <f t="shared" si="7"/>
        <v>9004.9248738129209</v>
      </c>
      <c r="AW70" s="8">
        <f t="shared" si="8"/>
        <v>2.3884088258000009</v>
      </c>
      <c r="AX70" s="9">
        <f t="shared" si="9"/>
        <v>9364.2015935669606</v>
      </c>
      <c r="AZ70" s="10">
        <f t="shared" si="10"/>
        <v>1.1498768228000003</v>
      </c>
      <c r="BA70" s="11">
        <f t="shared" si="11"/>
        <v>10004.573644761918</v>
      </c>
    </row>
    <row r="71" spans="1:53" x14ac:dyDescent="0.3">
      <c r="A71">
        <v>111</v>
      </c>
      <c r="B71" t="s">
        <v>150</v>
      </c>
      <c r="C71" s="2">
        <v>44629.043252314812</v>
      </c>
      <c r="D71" t="s">
        <v>151</v>
      </c>
      <c r="E71" t="s">
        <v>13</v>
      </c>
      <c r="F71">
        <v>0</v>
      </c>
      <c r="G71">
        <v>6.056</v>
      </c>
      <c r="H71" s="3">
        <v>2066</v>
      </c>
      <c r="I71">
        <v>-1E-3</v>
      </c>
      <c r="J71" t="s">
        <v>14</v>
      </c>
      <c r="K71" t="s">
        <v>14</v>
      </c>
      <c r="L71" t="s">
        <v>14</v>
      </c>
      <c r="M71" t="s">
        <v>14</v>
      </c>
      <c r="O71">
        <v>111</v>
      </c>
      <c r="P71" t="s">
        <v>150</v>
      </c>
      <c r="Q71" s="2">
        <v>44629.043252314812</v>
      </c>
      <c r="R71" t="s">
        <v>151</v>
      </c>
      <c r="S71" t="s">
        <v>13</v>
      </c>
      <c r="T71">
        <v>0</v>
      </c>
      <c r="U71" t="s">
        <v>14</v>
      </c>
      <c r="V71" t="s">
        <v>14</v>
      </c>
      <c r="W71" t="s">
        <v>14</v>
      </c>
      <c r="X71" t="s">
        <v>14</v>
      </c>
      <c r="Y71" t="s">
        <v>14</v>
      </c>
      <c r="Z71" t="s">
        <v>14</v>
      </c>
      <c r="AA71" t="s">
        <v>14</v>
      </c>
      <c r="AC71">
        <v>111</v>
      </c>
      <c r="AD71" t="s">
        <v>150</v>
      </c>
      <c r="AE71" s="2">
        <v>44629.043252314812</v>
      </c>
      <c r="AF71" t="s">
        <v>151</v>
      </c>
      <c r="AG71" t="s">
        <v>13</v>
      </c>
      <c r="AH71">
        <v>0</v>
      </c>
      <c r="AI71">
        <v>12.194000000000001</v>
      </c>
      <c r="AJ71" s="3">
        <v>6067</v>
      </c>
      <c r="AK71">
        <v>1.2130000000000001</v>
      </c>
      <c r="AL71" t="s">
        <v>14</v>
      </c>
      <c r="AM71" t="s">
        <v>14</v>
      </c>
      <c r="AN71" t="s">
        <v>14</v>
      </c>
      <c r="AO71" t="s">
        <v>14</v>
      </c>
      <c r="AQ71">
        <v>1</v>
      </c>
      <c r="AT71" s="6">
        <f t="shared" si="6"/>
        <v>1.3082325649999991</v>
      </c>
      <c r="AU71" s="7">
        <f t="shared" si="7"/>
        <v>1157.3413311454701</v>
      </c>
      <c r="AW71" s="8">
        <f t="shared" si="8"/>
        <v>0.93596676980000026</v>
      </c>
      <c r="AX71" s="9">
        <f t="shared" si="9"/>
        <v>1155.5538939688602</v>
      </c>
      <c r="AZ71" s="10">
        <f t="shared" si="10"/>
        <v>0.54009552679999984</v>
      </c>
      <c r="BA71" s="11">
        <f t="shared" si="11"/>
        <v>1149.4095473607199</v>
      </c>
    </row>
    <row r="72" spans="1:53" x14ac:dyDescent="0.3">
      <c r="A72">
        <v>112</v>
      </c>
      <c r="B72" t="s">
        <v>152</v>
      </c>
      <c r="C72" s="2">
        <v>44629.064513888887</v>
      </c>
      <c r="D72" t="s">
        <v>153</v>
      </c>
      <c r="E72" t="s">
        <v>13</v>
      </c>
      <c r="F72">
        <v>0</v>
      </c>
      <c r="G72">
        <v>6.032</v>
      </c>
      <c r="H72" s="3">
        <v>235959</v>
      </c>
      <c r="I72">
        <v>0.47199999999999998</v>
      </c>
      <c r="J72" t="s">
        <v>14</v>
      </c>
      <c r="K72" t="s">
        <v>14</v>
      </c>
      <c r="L72" t="s">
        <v>14</v>
      </c>
      <c r="M72" t="s">
        <v>14</v>
      </c>
      <c r="O72">
        <v>112</v>
      </c>
      <c r="P72" t="s">
        <v>152</v>
      </c>
      <c r="Q72" s="2">
        <v>44629.064513888887</v>
      </c>
      <c r="R72" t="s">
        <v>153</v>
      </c>
      <c r="S72" t="s">
        <v>13</v>
      </c>
      <c r="T72">
        <v>0</v>
      </c>
      <c r="U72">
        <v>5.9809999999999999</v>
      </c>
      <c r="V72" s="3">
        <v>1882</v>
      </c>
      <c r="W72">
        <v>0.61199999999999999</v>
      </c>
      <c r="X72" t="s">
        <v>14</v>
      </c>
      <c r="Y72" t="s">
        <v>14</v>
      </c>
      <c r="Z72" t="s">
        <v>14</v>
      </c>
      <c r="AA72" t="s">
        <v>14</v>
      </c>
      <c r="AC72">
        <v>112</v>
      </c>
      <c r="AD72" t="s">
        <v>152</v>
      </c>
      <c r="AE72" s="2">
        <v>44629.064513888887</v>
      </c>
      <c r="AF72" t="s">
        <v>153</v>
      </c>
      <c r="AG72" t="s">
        <v>13</v>
      </c>
      <c r="AH72">
        <v>0</v>
      </c>
      <c r="AI72">
        <v>12.074</v>
      </c>
      <c r="AJ72" s="3">
        <v>140137</v>
      </c>
      <c r="AK72">
        <v>28.77</v>
      </c>
      <c r="AL72" t="s">
        <v>14</v>
      </c>
      <c r="AM72" t="s">
        <v>14</v>
      </c>
      <c r="AN72" t="s">
        <v>14</v>
      </c>
      <c r="AO72" t="s">
        <v>14</v>
      </c>
      <c r="AQ72">
        <v>1</v>
      </c>
      <c r="AT72" s="6">
        <f t="shared" si="6"/>
        <v>696.17413753036783</v>
      </c>
      <c r="AU72" s="7">
        <f t="shared" si="7"/>
        <v>24783.528764669874</v>
      </c>
      <c r="AW72" s="8">
        <f t="shared" si="8"/>
        <v>614.60955805356707</v>
      </c>
      <c r="AX72" s="9">
        <f t="shared" si="9"/>
        <v>26471.016361216061</v>
      </c>
      <c r="AZ72" s="10">
        <f t="shared" si="10"/>
        <v>547.07753463469214</v>
      </c>
      <c r="BA72" s="11">
        <f t="shared" si="11"/>
        <v>28361.446473815118</v>
      </c>
    </row>
    <row r="73" spans="1:53" x14ac:dyDescent="0.3">
      <c r="A73">
        <v>113</v>
      </c>
      <c r="B73" t="s">
        <v>154</v>
      </c>
      <c r="C73" s="2">
        <v>44629.085763888892</v>
      </c>
      <c r="D73" t="s">
        <v>155</v>
      </c>
      <c r="E73" t="s">
        <v>13</v>
      </c>
      <c r="F73">
        <v>0</v>
      </c>
      <c r="G73">
        <v>6.0339999999999998</v>
      </c>
      <c r="H73" s="3">
        <v>302364</v>
      </c>
      <c r="I73">
        <v>0.60599999999999998</v>
      </c>
      <c r="J73" t="s">
        <v>14</v>
      </c>
      <c r="K73" t="s">
        <v>14</v>
      </c>
      <c r="L73" t="s">
        <v>14</v>
      </c>
      <c r="M73" t="s">
        <v>14</v>
      </c>
      <c r="O73">
        <v>113</v>
      </c>
      <c r="P73" t="s">
        <v>154</v>
      </c>
      <c r="Q73" s="2">
        <v>44629.085763888892</v>
      </c>
      <c r="R73" t="s">
        <v>155</v>
      </c>
      <c r="S73" t="s">
        <v>13</v>
      </c>
      <c r="T73">
        <v>0</v>
      </c>
      <c r="U73">
        <v>5.9859999999999998</v>
      </c>
      <c r="V73" s="3">
        <v>2992</v>
      </c>
      <c r="W73">
        <v>0.88400000000000001</v>
      </c>
      <c r="X73" t="s">
        <v>14</v>
      </c>
      <c r="Y73" t="s">
        <v>14</v>
      </c>
      <c r="Z73" t="s">
        <v>14</v>
      </c>
      <c r="AA73" t="s">
        <v>14</v>
      </c>
      <c r="AC73">
        <v>113</v>
      </c>
      <c r="AD73" t="s">
        <v>154</v>
      </c>
      <c r="AE73" s="2">
        <v>44629.085763888892</v>
      </c>
      <c r="AF73" t="s">
        <v>155</v>
      </c>
      <c r="AG73" t="s">
        <v>13</v>
      </c>
      <c r="AH73">
        <v>0</v>
      </c>
      <c r="AI73">
        <v>12.087999999999999</v>
      </c>
      <c r="AJ73" s="3">
        <v>127400</v>
      </c>
      <c r="AK73">
        <v>26.227</v>
      </c>
      <c r="AL73" t="s">
        <v>14</v>
      </c>
      <c r="AM73" t="s">
        <v>14</v>
      </c>
      <c r="AN73" t="s">
        <v>14</v>
      </c>
      <c r="AO73" t="s">
        <v>14</v>
      </c>
      <c r="AQ73">
        <v>1</v>
      </c>
      <c r="AT73" s="6">
        <f t="shared" si="6"/>
        <v>875.57526458956477</v>
      </c>
      <c r="AU73" s="7">
        <f t="shared" si="7"/>
        <v>22635.985194800003</v>
      </c>
      <c r="AW73" s="8">
        <f t="shared" si="8"/>
        <v>785.26487979083356</v>
      </c>
      <c r="AX73" s="9">
        <f t="shared" si="9"/>
        <v>24091.109842400001</v>
      </c>
      <c r="AZ73" s="10">
        <f t="shared" si="10"/>
        <v>700.11738396653209</v>
      </c>
      <c r="BA73" s="11">
        <f t="shared" si="11"/>
        <v>25815.671004799999</v>
      </c>
    </row>
    <row r="74" spans="1:53" x14ac:dyDescent="0.3">
      <c r="A74">
        <v>114</v>
      </c>
      <c r="B74" t="s">
        <v>156</v>
      </c>
      <c r="C74" s="2">
        <v>44629.107037037036</v>
      </c>
      <c r="D74" t="s">
        <v>157</v>
      </c>
      <c r="E74" t="s">
        <v>13</v>
      </c>
      <c r="F74">
        <v>0</v>
      </c>
      <c r="G74">
        <v>6.0339999999999998</v>
      </c>
      <c r="H74" s="3">
        <v>73655</v>
      </c>
      <c r="I74">
        <v>0.14399999999999999</v>
      </c>
      <c r="J74" t="s">
        <v>14</v>
      </c>
      <c r="K74" t="s">
        <v>14</v>
      </c>
      <c r="L74" t="s">
        <v>14</v>
      </c>
      <c r="M74" t="s">
        <v>14</v>
      </c>
      <c r="O74">
        <v>114</v>
      </c>
      <c r="P74" t="s">
        <v>156</v>
      </c>
      <c r="Q74" s="2">
        <v>44629.107037037036</v>
      </c>
      <c r="R74" t="s">
        <v>157</v>
      </c>
      <c r="S74" t="s">
        <v>13</v>
      </c>
      <c r="T74">
        <v>0</v>
      </c>
      <c r="U74" t="s">
        <v>14</v>
      </c>
      <c r="V74" t="s">
        <v>14</v>
      </c>
      <c r="W74" t="s">
        <v>14</v>
      </c>
      <c r="X74" t="s">
        <v>14</v>
      </c>
      <c r="Y74" t="s">
        <v>14</v>
      </c>
      <c r="Z74" t="s">
        <v>14</v>
      </c>
      <c r="AA74" t="s">
        <v>14</v>
      </c>
      <c r="AC74">
        <v>114</v>
      </c>
      <c r="AD74" t="s">
        <v>156</v>
      </c>
      <c r="AE74" s="2">
        <v>44629.107037037036</v>
      </c>
      <c r="AF74" t="s">
        <v>157</v>
      </c>
      <c r="AG74" t="s">
        <v>13</v>
      </c>
      <c r="AH74">
        <v>0</v>
      </c>
      <c r="AI74">
        <v>12.119</v>
      </c>
      <c r="AJ74" s="3">
        <v>84446</v>
      </c>
      <c r="AK74">
        <v>17.54</v>
      </c>
      <c r="AL74" t="s">
        <v>14</v>
      </c>
      <c r="AM74" t="s">
        <v>14</v>
      </c>
      <c r="AN74" t="s">
        <v>14</v>
      </c>
      <c r="AO74" t="s">
        <v>14</v>
      </c>
      <c r="AQ74">
        <v>1</v>
      </c>
      <c r="AT74" s="6">
        <f t="shared" si="6"/>
        <v>227.39262182379503</v>
      </c>
      <c r="AU74" s="7">
        <f t="shared" si="7"/>
        <v>15243.497563482681</v>
      </c>
      <c r="AW74" s="8">
        <f t="shared" si="8"/>
        <v>193.01393536387749</v>
      </c>
      <c r="AX74" s="9">
        <f t="shared" si="9"/>
        <v>16026.26507634584</v>
      </c>
      <c r="AZ74" s="10">
        <f t="shared" si="10"/>
        <v>170.0350057461265</v>
      </c>
      <c r="BA74" s="11">
        <f t="shared" si="11"/>
        <v>17169.301841103679</v>
      </c>
    </row>
    <row r="75" spans="1:53" x14ac:dyDescent="0.3">
      <c r="A75">
        <v>115</v>
      </c>
      <c r="B75" t="s">
        <v>158</v>
      </c>
      <c r="C75" s="2">
        <v>44629.128298611111</v>
      </c>
      <c r="D75" t="s">
        <v>33</v>
      </c>
      <c r="E75" t="s">
        <v>13</v>
      </c>
      <c r="F75">
        <v>0</v>
      </c>
      <c r="G75">
        <v>6.0720000000000001</v>
      </c>
      <c r="H75" s="3">
        <v>1676</v>
      </c>
      <c r="I75">
        <v>-1E-3</v>
      </c>
      <c r="J75" t="s">
        <v>14</v>
      </c>
      <c r="K75" t="s">
        <v>14</v>
      </c>
      <c r="L75" t="s">
        <v>14</v>
      </c>
      <c r="M75" t="s">
        <v>14</v>
      </c>
      <c r="O75">
        <v>115</v>
      </c>
      <c r="P75" t="s">
        <v>158</v>
      </c>
      <c r="Q75" s="2">
        <v>44629.128298611111</v>
      </c>
      <c r="R75" t="s">
        <v>33</v>
      </c>
      <c r="S75" t="s">
        <v>13</v>
      </c>
      <c r="T75">
        <v>0</v>
      </c>
      <c r="U75" t="s">
        <v>14</v>
      </c>
      <c r="V75" t="s">
        <v>14</v>
      </c>
      <c r="W75" t="s">
        <v>14</v>
      </c>
      <c r="X75" t="s">
        <v>14</v>
      </c>
      <c r="Y75" t="s">
        <v>14</v>
      </c>
      <c r="Z75" t="s">
        <v>14</v>
      </c>
      <c r="AA75" t="s">
        <v>14</v>
      </c>
      <c r="AC75">
        <v>115</v>
      </c>
      <c r="AD75" t="s">
        <v>158</v>
      </c>
      <c r="AE75" s="2">
        <v>44629.128298611111</v>
      </c>
      <c r="AF75" t="s">
        <v>33</v>
      </c>
      <c r="AG75" t="s">
        <v>13</v>
      </c>
      <c r="AH75">
        <v>0</v>
      </c>
      <c r="AI75">
        <v>12.209</v>
      </c>
      <c r="AJ75" s="3">
        <v>4364</v>
      </c>
      <c r="AK75">
        <v>0.85099999999999998</v>
      </c>
      <c r="AL75" t="s">
        <v>14</v>
      </c>
      <c r="AM75" t="s">
        <v>14</v>
      </c>
      <c r="AN75" t="s">
        <v>14</v>
      </c>
      <c r="AO75" t="s">
        <v>14</v>
      </c>
      <c r="AQ75">
        <v>1</v>
      </c>
      <c r="AT75" s="6">
        <f t="shared" si="6"/>
        <v>0.22227073999999902</v>
      </c>
      <c r="AU75" s="7">
        <f t="shared" si="7"/>
        <v>842.72017698607999</v>
      </c>
      <c r="AW75" s="8">
        <f t="shared" si="8"/>
        <v>-0.47043215919999959</v>
      </c>
      <c r="AX75" s="9">
        <f t="shared" si="9"/>
        <v>830.22913649504005</v>
      </c>
      <c r="AZ75" s="10">
        <f t="shared" si="10"/>
        <v>2.4366128000001819E-3</v>
      </c>
      <c r="BA75" s="11">
        <f t="shared" si="11"/>
        <v>797.85278446207985</v>
      </c>
    </row>
    <row r="76" spans="1:53" x14ac:dyDescent="0.3">
      <c r="A76">
        <v>116</v>
      </c>
      <c r="B76" t="s">
        <v>159</v>
      </c>
      <c r="C76" s="2">
        <v>44629.149537037039</v>
      </c>
      <c r="D76" t="s">
        <v>160</v>
      </c>
      <c r="E76" t="s">
        <v>13</v>
      </c>
      <c r="F76">
        <v>0</v>
      </c>
      <c r="G76">
        <v>6.0330000000000004</v>
      </c>
      <c r="H76" s="3">
        <v>216551</v>
      </c>
      <c r="I76">
        <v>0.433</v>
      </c>
      <c r="J76" t="s">
        <v>14</v>
      </c>
      <c r="K76" t="s">
        <v>14</v>
      </c>
      <c r="L76" t="s">
        <v>14</v>
      </c>
      <c r="M76" t="s">
        <v>14</v>
      </c>
      <c r="O76">
        <v>116</v>
      </c>
      <c r="P76" t="s">
        <v>159</v>
      </c>
      <c r="Q76" s="2">
        <v>44629.149537037039</v>
      </c>
      <c r="R76" t="s">
        <v>160</v>
      </c>
      <c r="S76" t="s">
        <v>13</v>
      </c>
      <c r="T76">
        <v>0</v>
      </c>
      <c r="U76">
        <v>5.9809999999999999</v>
      </c>
      <c r="V76" s="3">
        <v>1958</v>
      </c>
      <c r="W76">
        <v>0.63</v>
      </c>
      <c r="X76" t="s">
        <v>14</v>
      </c>
      <c r="Y76" t="s">
        <v>14</v>
      </c>
      <c r="Z76" t="s">
        <v>14</v>
      </c>
      <c r="AA76" t="s">
        <v>14</v>
      </c>
      <c r="AC76">
        <v>116</v>
      </c>
      <c r="AD76" t="s">
        <v>159</v>
      </c>
      <c r="AE76" s="2">
        <v>44629.149537037039</v>
      </c>
      <c r="AF76" t="s">
        <v>160</v>
      </c>
      <c r="AG76" t="s">
        <v>13</v>
      </c>
      <c r="AH76">
        <v>0</v>
      </c>
      <c r="AI76">
        <v>12.114000000000001</v>
      </c>
      <c r="AJ76" s="3">
        <v>90200</v>
      </c>
      <c r="AK76">
        <v>18.713000000000001</v>
      </c>
      <c r="AL76" t="s">
        <v>14</v>
      </c>
      <c r="AM76" t="s">
        <v>14</v>
      </c>
      <c r="AN76" t="s">
        <v>14</v>
      </c>
      <c r="AO76" t="s">
        <v>14</v>
      </c>
      <c r="AQ76">
        <v>1</v>
      </c>
      <c r="AT76" s="6">
        <f t="shared" si="6"/>
        <v>642.38173428246375</v>
      </c>
      <c r="AU76" s="7">
        <f t="shared" si="7"/>
        <v>16247.210769200001</v>
      </c>
      <c r="AW76" s="8">
        <f t="shared" si="8"/>
        <v>564.53125982583913</v>
      </c>
      <c r="AX76" s="9">
        <f t="shared" si="9"/>
        <v>17110.089989600001</v>
      </c>
      <c r="AZ76" s="10">
        <f t="shared" si="10"/>
        <v>502.21487821069536</v>
      </c>
      <c r="BA76" s="11">
        <f t="shared" si="11"/>
        <v>18333.0082592</v>
      </c>
    </row>
    <row r="77" spans="1:53" x14ac:dyDescent="0.3">
      <c r="A77">
        <v>117</v>
      </c>
      <c r="B77" t="s">
        <v>161</v>
      </c>
      <c r="C77" s="2">
        <v>44629.170763888891</v>
      </c>
      <c r="D77" t="s">
        <v>162</v>
      </c>
      <c r="E77" t="s">
        <v>13</v>
      </c>
      <c r="F77">
        <v>0</v>
      </c>
      <c r="G77">
        <v>6.0359999999999996</v>
      </c>
      <c r="H77" s="3">
        <v>21181</v>
      </c>
      <c r="I77">
        <v>3.7999999999999999E-2</v>
      </c>
      <c r="J77" t="s">
        <v>14</v>
      </c>
      <c r="K77" t="s">
        <v>14</v>
      </c>
      <c r="L77" t="s">
        <v>14</v>
      </c>
      <c r="M77" t="s">
        <v>14</v>
      </c>
      <c r="O77">
        <v>117</v>
      </c>
      <c r="P77" t="s">
        <v>161</v>
      </c>
      <c r="Q77" s="2">
        <v>44629.170763888891</v>
      </c>
      <c r="R77" t="s">
        <v>162</v>
      </c>
      <c r="S77" t="s">
        <v>13</v>
      </c>
      <c r="T77">
        <v>0</v>
      </c>
      <c r="U77" t="s">
        <v>14</v>
      </c>
      <c r="V77" t="s">
        <v>14</v>
      </c>
      <c r="W77" t="s">
        <v>14</v>
      </c>
      <c r="X77" t="s">
        <v>14</v>
      </c>
      <c r="Y77" t="s">
        <v>14</v>
      </c>
      <c r="Z77" t="s">
        <v>14</v>
      </c>
      <c r="AA77" t="s">
        <v>14</v>
      </c>
      <c r="AC77">
        <v>117</v>
      </c>
      <c r="AD77" t="s">
        <v>161</v>
      </c>
      <c r="AE77" s="2">
        <v>44629.170763888891</v>
      </c>
      <c r="AF77" t="s">
        <v>162</v>
      </c>
      <c r="AG77" t="s">
        <v>13</v>
      </c>
      <c r="AH77">
        <v>0</v>
      </c>
      <c r="AI77">
        <v>12.125</v>
      </c>
      <c r="AJ77" s="3">
        <v>77788</v>
      </c>
      <c r="AK77">
        <v>16.177</v>
      </c>
      <c r="AL77" t="s">
        <v>14</v>
      </c>
      <c r="AM77" t="s">
        <v>14</v>
      </c>
      <c r="AN77" t="s">
        <v>14</v>
      </c>
      <c r="AO77" t="s">
        <v>14</v>
      </c>
      <c r="AQ77">
        <v>1</v>
      </c>
      <c r="AT77" s="6">
        <f t="shared" si="6"/>
        <v>66.633545308071803</v>
      </c>
      <c r="AU77" s="7">
        <f t="shared" si="7"/>
        <v>14076.905628305121</v>
      </c>
      <c r="AW77" s="8">
        <f t="shared" si="8"/>
        <v>55.346595057395106</v>
      </c>
      <c r="AX77" s="9">
        <f t="shared" si="9"/>
        <v>14770.81877993056</v>
      </c>
      <c r="AZ77" s="10">
        <f t="shared" si="10"/>
        <v>47.226854956349058</v>
      </c>
      <c r="BA77" s="11">
        <f t="shared" si="11"/>
        <v>15820.658770469119</v>
      </c>
    </row>
    <row r="78" spans="1:53" x14ac:dyDescent="0.3">
      <c r="A78">
        <v>118</v>
      </c>
      <c r="B78" t="s">
        <v>163</v>
      </c>
      <c r="C78" s="2">
        <v>44629.192037037035</v>
      </c>
      <c r="D78" t="s">
        <v>164</v>
      </c>
      <c r="E78" t="s">
        <v>13</v>
      </c>
      <c r="F78">
        <v>0</v>
      </c>
      <c r="G78">
        <v>6.0529999999999999</v>
      </c>
      <c r="H78" s="3">
        <v>2343</v>
      </c>
      <c r="I78">
        <v>0</v>
      </c>
      <c r="J78" t="s">
        <v>14</v>
      </c>
      <c r="K78" t="s">
        <v>14</v>
      </c>
      <c r="L78" t="s">
        <v>14</v>
      </c>
      <c r="M78" t="s">
        <v>14</v>
      </c>
      <c r="O78">
        <v>118</v>
      </c>
      <c r="P78" t="s">
        <v>163</v>
      </c>
      <c r="Q78" s="2">
        <v>44629.192037037035</v>
      </c>
      <c r="R78" t="s">
        <v>164</v>
      </c>
      <c r="S78" t="s">
        <v>13</v>
      </c>
      <c r="T78">
        <v>0</v>
      </c>
      <c r="U78" t="s">
        <v>14</v>
      </c>
      <c r="V78" t="s">
        <v>14</v>
      </c>
      <c r="W78" t="s">
        <v>14</v>
      </c>
      <c r="X78" t="s">
        <v>14</v>
      </c>
      <c r="Y78" t="s">
        <v>14</v>
      </c>
      <c r="Z78" t="s">
        <v>14</v>
      </c>
      <c r="AA78" t="s">
        <v>14</v>
      </c>
      <c r="AC78">
        <v>118</v>
      </c>
      <c r="AD78" t="s">
        <v>163</v>
      </c>
      <c r="AE78" s="2">
        <v>44629.192037037035</v>
      </c>
      <c r="AF78" t="s">
        <v>164</v>
      </c>
      <c r="AG78" t="s">
        <v>13</v>
      </c>
      <c r="AH78">
        <v>0</v>
      </c>
      <c r="AI78">
        <v>12.180999999999999</v>
      </c>
      <c r="AJ78" s="3">
        <v>28573</v>
      </c>
      <c r="AK78">
        <v>5.9660000000000002</v>
      </c>
      <c r="AL78" t="s">
        <v>14</v>
      </c>
      <c r="AM78" t="s">
        <v>14</v>
      </c>
      <c r="AN78" t="s">
        <v>14</v>
      </c>
      <c r="AO78" t="s">
        <v>14</v>
      </c>
      <c r="AQ78">
        <v>1</v>
      </c>
      <c r="AT78" s="6">
        <f t="shared" si="6"/>
        <v>2.0834700412499991</v>
      </c>
      <c r="AU78" s="7">
        <f t="shared" si="7"/>
        <v>5281.0177470286708</v>
      </c>
      <c r="AW78" s="8">
        <f t="shared" si="8"/>
        <v>1.9241638404499994</v>
      </c>
      <c r="AX78" s="9">
        <f t="shared" si="9"/>
        <v>5446.0246704904603</v>
      </c>
      <c r="AZ78" s="10">
        <f t="shared" si="10"/>
        <v>0.94881669969999982</v>
      </c>
      <c r="BA78" s="11">
        <f t="shared" si="11"/>
        <v>5781.5041552839202</v>
      </c>
    </row>
    <row r="79" spans="1:53" x14ac:dyDescent="0.3">
      <c r="A79">
        <v>119</v>
      </c>
      <c r="B79" t="s">
        <v>165</v>
      </c>
      <c r="C79" s="2">
        <v>44629.213287037041</v>
      </c>
      <c r="D79" t="s">
        <v>166</v>
      </c>
      <c r="E79" t="s">
        <v>13</v>
      </c>
      <c r="F79">
        <v>0</v>
      </c>
      <c r="G79">
        <v>6.032</v>
      </c>
      <c r="H79" s="3">
        <v>236207</v>
      </c>
      <c r="I79">
        <v>0.47199999999999998</v>
      </c>
      <c r="J79" t="s">
        <v>14</v>
      </c>
      <c r="K79" t="s">
        <v>14</v>
      </c>
      <c r="L79" t="s">
        <v>14</v>
      </c>
      <c r="M79" t="s">
        <v>14</v>
      </c>
      <c r="O79">
        <v>119</v>
      </c>
      <c r="P79" t="s">
        <v>165</v>
      </c>
      <c r="Q79" s="2">
        <v>44629.213287037041</v>
      </c>
      <c r="R79" t="s">
        <v>166</v>
      </c>
      <c r="S79" t="s">
        <v>13</v>
      </c>
      <c r="T79">
        <v>0</v>
      </c>
      <c r="U79">
        <v>5.98</v>
      </c>
      <c r="V79" s="3">
        <v>2247</v>
      </c>
      <c r="W79">
        <v>0.70099999999999996</v>
      </c>
      <c r="X79" t="s">
        <v>14</v>
      </c>
      <c r="Y79" t="s">
        <v>14</v>
      </c>
      <c r="Z79" t="s">
        <v>14</v>
      </c>
      <c r="AA79" t="s">
        <v>14</v>
      </c>
      <c r="AC79">
        <v>119</v>
      </c>
      <c r="AD79" t="s">
        <v>165</v>
      </c>
      <c r="AE79" s="2">
        <v>44629.213287037041</v>
      </c>
      <c r="AF79" t="s">
        <v>166</v>
      </c>
      <c r="AG79" t="s">
        <v>13</v>
      </c>
      <c r="AH79">
        <v>0</v>
      </c>
      <c r="AI79">
        <v>12.081</v>
      </c>
      <c r="AJ79" s="3">
        <v>128994</v>
      </c>
      <c r="AK79">
        <v>26.545999999999999</v>
      </c>
      <c r="AL79" t="s">
        <v>14</v>
      </c>
      <c r="AM79" t="s">
        <v>14</v>
      </c>
      <c r="AN79" t="s">
        <v>14</v>
      </c>
      <c r="AO79" t="s">
        <v>14</v>
      </c>
      <c r="AQ79">
        <v>1</v>
      </c>
      <c r="AT79" s="6">
        <f t="shared" si="6"/>
        <v>696.85753082184624</v>
      </c>
      <c r="AU79" s="7">
        <f t="shared" si="7"/>
        <v>22905.859195700283</v>
      </c>
      <c r="AW79" s="8">
        <f t="shared" si="8"/>
        <v>615.24888100595592</v>
      </c>
      <c r="AX79" s="9">
        <f t="shared" si="9"/>
        <v>24389.237309894641</v>
      </c>
      <c r="AZ79" s="10">
        <f t="shared" si="10"/>
        <v>547.65040762878141</v>
      </c>
      <c r="BA79" s="11">
        <f t="shared" si="11"/>
        <v>26134.72098404128</v>
      </c>
    </row>
    <row r="80" spans="1:53" x14ac:dyDescent="0.3">
      <c r="A80">
        <v>120</v>
      </c>
      <c r="B80" t="s">
        <v>167</v>
      </c>
      <c r="C80" s="2">
        <v>44629.234560185185</v>
      </c>
      <c r="D80" t="s">
        <v>168</v>
      </c>
      <c r="E80" t="s">
        <v>13</v>
      </c>
      <c r="F80">
        <v>0</v>
      </c>
      <c r="G80">
        <v>6.0359999999999996</v>
      </c>
      <c r="H80" s="3">
        <v>24884</v>
      </c>
      <c r="I80">
        <v>4.4999999999999998E-2</v>
      </c>
      <c r="J80" t="s">
        <v>14</v>
      </c>
      <c r="K80" t="s">
        <v>14</v>
      </c>
      <c r="L80" t="s">
        <v>14</v>
      </c>
      <c r="M80" t="s">
        <v>14</v>
      </c>
      <c r="O80">
        <v>120</v>
      </c>
      <c r="P80" t="s">
        <v>167</v>
      </c>
      <c r="Q80" s="2">
        <v>44629.234560185185</v>
      </c>
      <c r="R80" t="s">
        <v>168</v>
      </c>
      <c r="S80" t="s">
        <v>13</v>
      </c>
      <c r="T80">
        <v>0</v>
      </c>
      <c r="U80" t="s">
        <v>14</v>
      </c>
      <c r="V80" t="s">
        <v>14</v>
      </c>
      <c r="W80" t="s">
        <v>14</v>
      </c>
      <c r="X80" t="s">
        <v>14</v>
      </c>
      <c r="Y80" t="s">
        <v>14</v>
      </c>
      <c r="Z80" t="s">
        <v>14</v>
      </c>
      <c r="AA80" t="s">
        <v>14</v>
      </c>
      <c r="AC80">
        <v>120</v>
      </c>
      <c r="AD80" t="s">
        <v>167</v>
      </c>
      <c r="AE80" s="2">
        <v>44629.234560185185</v>
      </c>
      <c r="AF80" t="s">
        <v>168</v>
      </c>
      <c r="AG80" t="s">
        <v>13</v>
      </c>
      <c r="AH80">
        <v>0</v>
      </c>
      <c r="AI80">
        <v>12.106999999999999</v>
      </c>
      <c r="AJ80" s="3">
        <v>101328</v>
      </c>
      <c r="AK80">
        <v>20.975000000000001</v>
      </c>
      <c r="AL80" t="s">
        <v>14</v>
      </c>
      <c r="AM80" t="s">
        <v>14</v>
      </c>
      <c r="AN80" t="s">
        <v>14</v>
      </c>
      <c r="AO80" t="s">
        <v>14</v>
      </c>
      <c r="AQ80">
        <v>1</v>
      </c>
      <c r="AT80" s="6">
        <f t="shared" si="6"/>
        <v>78.125441977212816</v>
      </c>
      <c r="AU80" s="7">
        <f t="shared" si="7"/>
        <v>18176.558787832324</v>
      </c>
      <c r="AW80" s="8">
        <f t="shared" si="8"/>
        <v>65.083377093169602</v>
      </c>
      <c r="AX80" s="9">
        <f t="shared" si="9"/>
        <v>19203.108268124161</v>
      </c>
      <c r="AZ80" s="10">
        <f t="shared" si="10"/>
        <v>55.907760548253755</v>
      </c>
      <c r="BA80" s="11">
        <f t="shared" si="11"/>
        <v>20578.774481336317</v>
      </c>
    </row>
    <row r="81" spans="1:53" x14ac:dyDescent="0.3">
      <c r="A81">
        <v>121</v>
      </c>
      <c r="B81" t="s">
        <v>169</v>
      </c>
      <c r="C81" s="2">
        <v>44629.255833333336</v>
      </c>
      <c r="D81" t="s">
        <v>170</v>
      </c>
      <c r="E81" t="s">
        <v>13</v>
      </c>
      <c r="F81">
        <v>0</v>
      </c>
      <c r="G81">
        <v>6.0490000000000004</v>
      </c>
      <c r="H81" s="3">
        <v>3267</v>
      </c>
      <c r="I81">
        <v>2E-3</v>
      </c>
      <c r="J81" t="s">
        <v>14</v>
      </c>
      <c r="K81" t="s">
        <v>14</v>
      </c>
      <c r="L81" t="s">
        <v>14</v>
      </c>
      <c r="M81" t="s">
        <v>14</v>
      </c>
      <c r="O81">
        <v>121</v>
      </c>
      <c r="P81" t="s">
        <v>169</v>
      </c>
      <c r="Q81" s="2">
        <v>44629.255833333336</v>
      </c>
      <c r="R81" t="s">
        <v>170</v>
      </c>
      <c r="S81" t="s">
        <v>13</v>
      </c>
      <c r="T81">
        <v>0</v>
      </c>
      <c r="U81" t="s">
        <v>14</v>
      </c>
      <c r="V81" t="s">
        <v>14</v>
      </c>
      <c r="W81" t="s">
        <v>14</v>
      </c>
      <c r="X81" t="s">
        <v>14</v>
      </c>
      <c r="Y81" t="s">
        <v>14</v>
      </c>
      <c r="Z81" t="s">
        <v>14</v>
      </c>
      <c r="AA81" t="s">
        <v>14</v>
      </c>
      <c r="AC81">
        <v>121</v>
      </c>
      <c r="AD81" t="s">
        <v>169</v>
      </c>
      <c r="AE81" s="2">
        <v>44629.255833333336</v>
      </c>
      <c r="AF81" t="s">
        <v>170</v>
      </c>
      <c r="AG81" t="s">
        <v>13</v>
      </c>
      <c r="AH81">
        <v>0</v>
      </c>
      <c r="AI81">
        <v>12.154</v>
      </c>
      <c r="AJ81" s="3">
        <v>55983</v>
      </c>
      <c r="AK81">
        <v>11.683999999999999</v>
      </c>
      <c r="AL81" t="s">
        <v>14</v>
      </c>
      <c r="AM81" t="s">
        <v>14</v>
      </c>
      <c r="AN81" t="s">
        <v>14</v>
      </c>
      <c r="AO81" t="s">
        <v>14</v>
      </c>
      <c r="AQ81">
        <v>1</v>
      </c>
      <c r="AT81" s="6">
        <f t="shared" si="6"/>
        <v>4.6930423912499997</v>
      </c>
      <c r="AU81" s="7">
        <f t="shared" si="7"/>
        <v>10217.350975939469</v>
      </c>
      <c r="AW81" s="8">
        <f t="shared" si="8"/>
        <v>5.1562239024499998</v>
      </c>
      <c r="AX81" s="9">
        <f t="shared" si="9"/>
        <v>10649.13119434086</v>
      </c>
      <c r="AZ81" s="10">
        <f t="shared" si="10"/>
        <v>2.4734471917</v>
      </c>
      <c r="BA81" s="11">
        <f t="shared" si="11"/>
        <v>11388.003962704719</v>
      </c>
    </row>
    <row r="82" spans="1:53" x14ac:dyDescent="0.3">
      <c r="A82">
        <v>122</v>
      </c>
      <c r="B82" t="s">
        <v>171</v>
      </c>
      <c r="C82" s="2">
        <v>44629.277118055557</v>
      </c>
      <c r="D82" t="s">
        <v>172</v>
      </c>
      <c r="E82" t="s">
        <v>13</v>
      </c>
      <c r="F82">
        <v>0</v>
      </c>
      <c r="G82">
        <v>6.0170000000000003</v>
      </c>
      <c r="H82" s="3">
        <v>313121</v>
      </c>
      <c r="I82">
        <v>0.628</v>
      </c>
      <c r="J82" t="s">
        <v>14</v>
      </c>
      <c r="K82" t="s">
        <v>14</v>
      </c>
      <c r="L82" t="s">
        <v>14</v>
      </c>
      <c r="M82" t="s">
        <v>14</v>
      </c>
      <c r="O82">
        <v>122</v>
      </c>
      <c r="P82" t="s">
        <v>171</v>
      </c>
      <c r="Q82" s="2">
        <v>44629.277118055557</v>
      </c>
      <c r="R82" t="s">
        <v>172</v>
      </c>
      <c r="S82" t="s">
        <v>13</v>
      </c>
      <c r="T82">
        <v>0</v>
      </c>
      <c r="U82">
        <v>5.9749999999999996</v>
      </c>
      <c r="V82" s="3">
        <v>2909</v>
      </c>
      <c r="W82">
        <v>0.86399999999999999</v>
      </c>
      <c r="X82" t="s">
        <v>14</v>
      </c>
      <c r="Y82" t="s">
        <v>14</v>
      </c>
      <c r="Z82" t="s">
        <v>14</v>
      </c>
      <c r="AA82" t="s">
        <v>14</v>
      </c>
      <c r="AC82">
        <v>122</v>
      </c>
      <c r="AD82" t="s">
        <v>171</v>
      </c>
      <c r="AE82" s="2">
        <v>44629.277118055557</v>
      </c>
      <c r="AF82" t="s">
        <v>172</v>
      </c>
      <c r="AG82" t="s">
        <v>13</v>
      </c>
      <c r="AH82">
        <v>0</v>
      </c>
      <c r="AI82">
        <v>12.157999999999999</v>
      </c>
      <c r="AJ82" s="3">
        <v>26596</v>
      </c>
      <c r="AK82">
        <v>5.5510000000000002</v>
      </c>
      <c r="AL82" t="s">
        <v>14</v>
      </c>
      <c r="AM82" t="s">
        <v>14</v>
      </c>
      <c r="AN82" t="s">
        <v>14</v>
      </c>
      <c r="AO82" t="s">
        <v>14</v>
      </c>
      <c r="AQ82">
        <v>1</v>
      </c>
      <c r="AT82" s="6">
        <f t="shared" ref="AT82:AT112" si="12">IF(H82&lt;15000,((0.00000002125*H82^2)+(0.002705*H82)+(-4.371)),(IF(H82&lt;700000,((-0.0000000008162*H82^2)+(0.003141*H82)+(0.4702)), ((0.000000003285*V82^2)+(0.1899*V82)+(559.5)))))</f>
        <v>903.9591273648158</v>
      </c>
      <c r="AU82" s="7">
        <f t="shared" ref="AU82:AU112" si="13">((-0.00000006277*AJ82^2)+(0.1854*AJ82)+(34.83))</f>
        <v>4921.3282152516804</v>
      </c>
      <c r="AW82" s="8">
        <f t="shared" ref="AW82:AW112" si="14">IF(H82&lt;10000,((-0.00000005795*H82^2)+(0.003823*H82)+(-6.715)),(IF(H82&lt;700000,((-0.0000000001209*H82^2)+(0.002635*H82)+(-0.4111)), ((-0.00000002007*V82^2)+(0.2564*V82)+(286.1)))))</f>
        <v>812.80912343850309</v>
      </c>
      <c r="AX82" s="9">
        <f t="shared" ref="AX82:AX112" si="15">(-0.00000001626*AJ82^2)+(0.1912*AJ82)+(-3.858)</f>
        <v>5069.7957342678401</v>
      </c>
      <c r="AZ82" s="10">
        <f t="shared" ref="AZ82:AZ112" si="16">IF(H82&lt;10000,((0.0000001453*H82^2)+(0.0008349*H82)+(-1.805)),(IF(H82&lt;700000,((-0.00000000008054*H82^2)+(0.002348*H82)+(-2.47)), ((-0.00000001938*V82^2)+(0.2471*V82)+(226.8)))))</f>
        <v>724.84158297797376</v>
      </c>
      <c r="BA82" s="11">
        <f t="shared" ref="BA82:BA112" si="17">(-0.00000002552*AJ82^2)+(0.2067*AJ82)+(-103.7)</f>
        <v>5375.64169904768</v>
      </c>
    </row>
    <row r="83" spans="1:53" x14ac:dyDescent="0.3">
      <c r="A83">
        <v>123</v>
      </c>
      <c r="B83" t="s">
        <v>173</v>
      </c>
      <c r="C83" s="2">
        <v>44629.298425925925</v>
      </c>
      <c r="D83" t="s">
        <v>174</v>
      </c>
      <c r="E83" t="s">
        <v>13</v>
      </c>
      <c r="F83">
        <v>0</v>
      </c>
      <c r="G83">
        <v>6.0940000000000003</v>
      </c>
      <c r="H83" s="3">
        <v>1746</v>
      </c>
      <c r="I83">
        <v>-1E-3</v>
      </c>
      <c r="J83" t="s">
        <v>14</v>
      </c>
      <c r="K83" t="s">
        <v>14</v>
      </c>
      <c r="L83" t="s">
        <v>14</v>
      </c>
      <c r="M83" t="s">
        <v>14</v>
      </c>
      <c r="O83">
        <v>123</v>
      </c>
      <c r="P83" t="s">
        <v>173</v>
      </c>
      <c r="Q83" s="2">
        <v>44629.298425925925</v>
      </c>
      <c r="R83" t="s">
        <v>174</v>
      </c>
      <c r="S83" t="s">
        <v>13</v>
      </c>
      <c r="T83">
        <v>0</v>
      </c>
      <c r="U83" t="s">
        <v>14</v>
      </c>
      <c r="V83" t="s">
        <v>14</v>
      </c>
      <c r="W83" t="s">
        <v>14</v>
      </c>
      <c r="X83" t="s">
        <v>14</v>
      </c>
      <c r="Y83" t="s">
        <v>14</v>
      </c>
      <c r="Z83" t="s">
        <v>14</v>
      </c>
      <c r="AA83" t="s">
        <v>14</v>
      </c>
      <c r="AC83">
        <v>123</v>
      </c>
      <c r="AD83" t="s">
        <v>173</v>
      </c>
      <c r="AE83" s="2">
        <v>44629.298425925925</v>
      </c>
      <c r="AF83" t="s">
        <v>174</v>
      </c>
      <c r="AG83" t="s">
        <v>13</v>
      </c>
      <c r="AH83">
        <v>0</v>
      </c>
      <c r="AI83">
        <v>12.218</v>
      </c>
      <c r="AJ83" s="3">
        <v>37308</v>
      </c>
      <c r="AK83">
        <v>7.7969999999999997</v>
      </c>
      <c r="AL83" t="s">
        <v>14</v>
      </c>
      <c r="AM83" t="s">
        <v>14</v>
      </c>
      <c r="AN83" t="s">
        <v>14</v>
      </c>
      <c r="AO83" t="s">
        <v>14</v>
      </c>
      <c r="AQ83">
        <v>1</v>
      </c>
      <c r="AT83" s="6">
        <f t="shared" si="12"/>
        <v>0.41671096499999916</v>
      </c>
      <c r="AU83" s="7">
        <f t="shared" si="13"/>
        <v>6864.3644615467201</v>
      </c>
      <c r="AW83" s="8">
        <f t="shared" si="14"/>
        <v>-0.21670350219999968</v>
      </c>
      <c r="AX83" s="9">
        <f t="shared" si="15"/>
        <v>7106.79951959136</v>
      </c>
      <c r="AZ83" s="10">
        <f t="shared" si="16"/>
        <v>9.5684774800000039E-2</v>
      </c>
      <c r="BA83" s="11">
        <f t="shared" si="17"/>
        <v>7572.3426472307201</v>
      </c>
    </row>
    <row r="84" spans="1:53" x14ac:dyDescent="0.3">
      <c r="A84">
        <v>124</v>
      </c>
      <c r="B84" t="s">
        <v>175</v>
      </c>
      <c r="C84" s="2">
        <v>44629.319664351853</v>
      </c>
      <c r="D84" t="s">
        <v>176</v>
      </c>
      <c r="E84" t="s">
        <v>13</v>
      </c>
      <c r="F84">
        <v>0</v>
      </c>
      <c r="G84">
        <v>6.0339999999999998</v>
      </c>
      <c r="H84" s="3">
        <v>249237</v>
      </c>
      <c r="I84">
        <v>0.499</v>
      </c>
      <c r="J84" t="s">
        <v>14</v>
      </c>
      <c r="K84" t="s">
        <v>14</v>
      </c>
      <c r="L84" t="s">
        <v>14</v>
      </c>
      <c r="M84" t="s">
        <v>14</v>
      </c>
      <c r="O84">
        <v>124</v>
      </c>
      <c r="P84" t="s">
        <v>175</v>
      </c>
      <c r="Q84" s="2">
        <v>44629.319664351853</v>
      </c>
      <c r="R84" t="s">
        <v>176</v>
      </c>
      <c r="S84" t="s">
        <v>13</v>
      </c>
      <c r="T84">
        <v>0</v>
      </c>
      <c r="U84">
        <v>5.9889999999999999</v>
      </c>
      <c r="V84" s="3">
        <v>1973</v>
      </c>
      <c r="W84">
        <v>0.63400000000000001</v>
      </c>
      <c r="X84" t="s">
        <v>14</v>
      </c>
      <c r="Y84" t="s">
        <v>14</v>
      </c>
      <c r="Z84" t="s">
        <v>14</v>
      </c>
      <c r="AA84" t="s">
        <v>14</v>
      </c>
      <c r="AC84">
        <v>124</v>
      </c>
      <c r="AD84" t="s">
        <v>175</v>
      </c>
      <c r="AE84" s="2">
        <v>44629.319664351853</v>
      </c>
      <c r="AF84" t="s">
        <v>176</v>
      </c>
      <c r="AG84" t="s">
        <v>13</v>
      </c>
      <c r="AH84">
        <v>0</v>
      </c>
      <c r="AI84">
        <v>12.119</v>
      </c>
      <c r="AJ84" s="3">
        <v>91301</v>
      </c>
      <c r="AK84">
        <v>18.937999999999999</v>
      </c>
      <c r="AL84" t="s">
        <v>14</v>
      </c>
      <c r="AM84" t="s">
        <v>14</v>
      </c>
      <c r="AN84" t="s">
        <v>14</v>
      </c>
      <c r="AO84" t="s">
        <v>14</v>
      </c>
      <c r="AQ84">
        <v>1</v>
      </c>
      <c r="AT84" s="6">
        <f t="shared" si="12"/>
        <v>732.6220221336622</v>
      </c>
      <c r="AU84" s="7">
        <f t="shared" si="13"/>
        <v>16438.792676835234</v>
      </c>
      <c r="AW84" s="8">
        <f t="shared" si="14"/>
        <v>648.81819796576792</v>
      </c>
      <c r="AX84" s="9">
        <f t="shared" si="15"/>
        <v>17317.351911507743</v>
      </c>
      <c r="AZ84" s="10">
        <f t="shared" si="16"/>
        <v>577.73540512210866</v>
      </c>
      <c r="BA84" s="11">
        <f t="shared" si="17"/>
        <v>18555.485231222476</v>
      </c>
    </row>
    <row r="85" spans="1:53" x14ac:dyDescent="0.3">
      <c r="A85">
        <v>125</v>
      </c>
      <c r="B85" t="s">
        <v>177</v>
      </c>
      <c r="C85" s="2">
        <v>44629.340949074074</v>
      </c>
      <c r="D85" t="s">
        <v>178</v>
      </c>
      <c r="E85" t="s">
        <v>13</v>
      </c>
      <c r="F85">
        <v>0</v>
      </c>
      <c r="G85" t="s">
        <v>14</v>
      </c>
      <c r="H85" t="s">
        <v>14</v>
      </c>
      <c r="I85" t="s">
        <v>14</v>
      </c>
      <c r="J85" t="s">
        <v>14</v>
      </c>
      <c r="K85" t="s">
        <v>14</v>
      </c>
      <c r="L85" t="s">
        <v>14</v>
      </c>
      <c r="M85" t="s">
        <v>14</v>
      </c>
      <c r="O85">
        <v>125</v>
      </c>
      <c r="P85" t="s">
        <v>177</v>
      </c>
      <c r="Q85" s="2">
        <v>44629.340949074074</v>
      </c>
      <c r="R85" t="s">
        <v>178</v>
      </c>
      <c r="S85" t="s">
        <v>13</v>
      </c>
      <c r="T85">
        <v>0</v>
      </c>
      <c r="U85" t="s">
        <v>14</v>
      </c>
      <c r="V85" t="s">
        <v>14</v>
      </c>
      <c r="W85" t="s">
        <v>14</v>
      </c>
      <c r="X85" t="s">
        <v>14</v>
      </c>
      <c r="Y85" t="s">
        <v>14</v>
      </c>
      <c r="Z85" t="s">
        <v>14</v>
      </c>
      <c r="AA85" t="s">
        <v>14</v>
      </c>
      <c r="AC85">
        <v>125</v>
      </c>
      <c r="AD85" t="s">
        <v>177</v>
      </c>
      <c r="AE85" s="2">
        <v>44629.340949074074</v>
      </c>
      <c r="AF85" t="s">
        <v>178</v>
      </c>
      <c r="AG85" t="s">
        <v>13</v>
      </c>
      <c r="AH85">
        <v>0</v>
      </c>
      <c r="AI85" t="s">
        <v>14</v>
      </c>
      <c r="AJ85" t="s">
        <v>14</v>
      </c>
      <c r="AK85" t="s">
        <v>14</v>
      </c>
      <c r="AL85" t="s">
        <v>14</v>
      </c>
      <c r="AM85" t="s">
        <v>14</v>
      </c>
      <c r="AN85" t="s">
        <v>14</v>
      </c>
      <c r="AO85" t="s">
        <v>14</v>
      </c>
      <c r="AQ85">
        <v>3</v>
      </c>
      <c r="AR85" t="s">
        <v>231</v>
      </c>
      <c r="AT85" s="6" t="e">
        <f t="shared" si="12"/>
        <v>#VALUE!</v>
      </c>
      <c r="AU85" s="7" t="e">
        <f t="shared" si="13"/>
        <v>#VALUE!</v>
      </c>
      <c r="AW85" s="8" t="e">
        <f t="shared" si="14"/>
        <v>#VALUE!</v>
      </c>
      <c r="AX85" s="9" t="e">
        <f t="shared" si="15"/>
        <v>#VALUE!</v>
      </c>
      <c r="AZ85" s="10" t="e">
        <f t="shared" si="16"/>
        <v>#VALUE!</v>
      </c>
      <c r="BA85" s="11" t="e">
        <f t="shared" si="17"/>
        <v>#VALUE!</v>
      </c>
    </row>
    <row r="86" spans="1:53" x14ac:dyDescent="0.3">
      <c r="A86">
        <v>126</v>
      </c>
      <c r="B86" t="s">
        <v>179</v>
      </c>
      <c r="C86" s="2">
        <v>44629.462754629632</v>
      </c>
      <c r="D86" t="s">
        <v>24</v>
      </c>
      <c r="E86" t="s">
        <v>13</v>
      </c>
      <c r="F86">
        <v>0</v>
      </c>
      <c r="G86">
        <v>6.0529999999999999</v>
      </c>
      <c r="H86" s="3">
        <v>3472</v>
      </c>
      <c r="I86">
        <v>2E-3</v>
      </c>
      <c r="J86" t="s">
        <v>14</v>
      </c>
      <c r="K86" t="s">
        <v>14</v>
      </c>
      <c r="L86" t="s">
        <v>14</v>
      </c>
      <c r="M86" t="s">
        <v>14</v>
      </c>
      <c r="O86">
        <v>126</v>
      </c>
      <c r="P86" t="s">
        <v>179</v>
      </c>
      <c r="Q86" s="2">
        <v>44629.462754629632</v>
      </c>
      <c r="R86" t="s">
        <v>24</v>
      </c>
      <c r="S86" t="s">
        <v>13</v>
      </c>
      <c r="T86">
        <v>0</v>
      </c>
      <c r="U86" t="s">
        <v>14</v>
      </c>
      <c r="V86" t="s">
        <v>14</v>
      </c>
      <c r="W86" t="s">
        <v>14</v>
      </c>
      <c r="X86" t="s">
        <v>14</v>
      </c>
      <c r="Y86" t="s">
        <v>14</v>
      </c>
      <c r="Z86" t="s">
        <v>14</v>
      </c>
      <c r="AA86" t="s">
        <v>14</v>
      </c>
      <c r="AC86">
        <v>126</v>
      </c>
      <c r="AD86" t="s">
        <v>179</v>
      </c>
      <c r="AE86" s="2">
        <v>44629.462754629632</v>
      </c>
      <c r="AF86" t="s">
        <v>24</v>
      </c>
      <c r="AG86" t="s">
        <v>13</v>
      </c>
      <c r="AH86">
        <v>0</v>
      </c>
      <c r="AI86">
        <v>12.257999999999999</v>
      </c>
      <c r="AJ86" s="3">
        <v>2262</v>
      </c>
      <c r="AK86">
        <v>0.40300000000000002</v>
      </c>
      <c r="AL86" t="s">
        <v>14</v>
      </c>
      <c r="AM86" t="s">
        <v>14</v>
      </c>
      <c r="AN86" t="s">
        <v>14</v>
      </c>
      <c r="AO86" t="s">
        <v>14</v>
      </c>
      <c r="AQ86">
        <v>1</v>
      </c>
      <c r="AT86" s="6">
        <f t="shared" si="12"/>
        <v>5.2769241599999983</v>
      </c>
      <c r="AU86" s="7">
        <f t="shared" si="13"/>
        <v>453.88362825612001</v>
      </c>
      <c r="AW86" s="8">
        <f t="shared" si="14"/>
        <v>5.8598812671999987</v>
      </c>
      <c r="AX86" s="9">
        <f t="shared" si="15"/>
        <v>428.55320336856005</v>
      </c>
      <c r="AZ86" s="10">
        <f t="shared" si="16"/>
        <v>2.8453329152000002</v>
      </c>
      <c r="BA86" s="11">
        <f t="shared" si="17"/>
        <v>363.72482324511998</v>
      </c>
    </row>
    <row r="87" spans="1:53" x14ac:dyDescent="0.3">
      <c r="A87">
        <v>127</v>
      </c>
      <c r="B87" t="s">
        <v>180</v>
      </c>
      <c r="C87" s="2">
        <v>44629.483981481484</v>
      </c>
      <c r="D87" t="s">
        <v>25</v>
      </c>
      <c r="E87" t="s">
        <v>13</v>
      </c>
      <c r="F87">
        <v>0</v>
      </c>
      <c r="G87">
        <v>6.0190000000000001</v>
      </c>
      <c r="H87" s="3">
        <v>1141907</v>
      </c>
      <c r="I87">
        <v>2.3050000000000002</v>
      </c>
      <c r="J87" t="s">
        <v>14</v>
      </c>
      <c r="K87" t="s">
        <v>14</v>
      </c>
      <c r="L87" t="s">
        <v>14</v>
      </c>
      <c r="M87" t="s">
        <v>14</v>
      </c>
      <c r="O87">
        <v>127</v>
      </c>
      <c r="P87" t="s">
        <v>180</v>
      </c>
      <c r="Q87" s="2">
        <v>44629.483981481484</v>
      </c>
      <c r="R87" t="s">
        <v>25</v>
      </c>
      <c r="S87" t="s">
        <v>13</v>
      </c>
      <c r="T87">
        <v>0</v>
      </c>
      <c r="U87">
        <v>5.9690000000000003</v>
      </c>
      <c r="V87" s="3">
        <v>9144</v>
      </c>
      <c r="W87">
        <v>2.3929999999999998</v>
      </c>
      <c r="X87" t="s">
        <v>14</v>
      </c>
      <c r="Y87" t="s">
        <v>14</v>
      </c>
      <c r="Z87" t="s">
        <v>14</v>
      </c>
      <c r="AA87" t="s">
        <v>14</v>
      </c>
      <c r="AC87">
        <v>127</v>
      </c>
      <c r="AD87" t="s">
        <v>180</v>
      </c>
      <c r="AE87" s="2">
        <v>44629.483981481484</v>
      </c>
      <c r="AF87" t="s">
        <v>25</v>
      </c>
      <c r="AG87" t="s">
        <v>13</v>
      </c>
      <c r="AH87">
        <v>0</v>
      </c>
      <c r="AI87">
        <v>12.228</v>
      </c>
      <c r="AJ87" s="3">
        <v>5543</v>
      </c>
      <c r="AK87">
        <v>1.101</v>
      </c>
      <c r="AL87" t="s">
        <v>14</v>
      </c>
      <c r="AM87" t="s">
        <v>14</v>
      </c>
      <c r="AN87" t="s">
        <v>14</v>
      </c>
      <c r="AO87" t="s">
        <v>14</v>
      </c>
      <c r="AQ87">
        <v>1</v>
      </c>
      <c r="AT87" s="6">
        <f t="shared" si="12"/>
        <v>2296.2202678377598</v>
      </c>
      <c r="AU87" s="7">
        <f t="shared" si="13"/>
        <v>1060.5736012282698</v>
      </c>
      <c r="AW87" s="8">
        <f t="shared" si="14"/>
        <v>2628.9434923884801</v>
      </c>
      <c r="AX87" s="9">
        <f t="shared" si="15"/>
        <v>1055.46401395526</v>
      </c>
      <c r="AZ87" s="10">
        <f t="shared" si="16"/>
        <v>2484.6619851763198</v>
      </c>
      <c r="BA87" s="11">
        <f t="shared" si="17"/>
        <v>1041.2540018535201</v>
      </c>
    </row>
    <row r="88" spans="1:53" x14ac:dyDescent="0.3">
      <c r="A88">
        <v>128</v>
      </c>
      <c r="B88" t="s">
        <v>181</v>
      </c>
      <c r="C88" s="2">
        <v>44629.505208333336</v>
      </c>
      <c r="D88" t="s">
        <v>182</v>
      </c>
      <c r="E88" t="s">
        <v>13</v>
      </c>
      <c r="F88">
        <v>0</v>
      </c>
      <c r="G88">
        <v>6.032</v>
      </c>
      <c r="H88" s="3">
        <v>3323</v>
      </c>
      <c r="I88">
        <v>2E-3</v>
      </c>
      <c r="J88" t="s">
        <v>14</v>
      </c>
      <c r="K88" t="s">
        <v>14</v>
      </c>
      <c r="L88" t="s">
        <v>14</v>
      </c>
      <c r="M88" t="s">
        <v>14</v>
      </c>
      <c r="O88">
        <v>128</v>
      </c>
      <c r="P88" t="s">
        <v>181</v>
      </c>
      <c r="Q88" s="2">
        <v>44629.505208333336</v>
      </c>
      <c r="R88" t="s">
        <v>182</v>
      </c>
      <c r="S88" t="s">
        <v>13</v>
      </c>
      <c r="T88">
        <v>0</v>
      </c>
      <c r="U88" t="s">
        <v>14</v>
      </c>
      <c r="V88" t="s">
        <v>14</v>
      </c>
      <c r="W88" t="s">
        <v>14</v>
      </c>
      <c r="X88" t="s">
        <v>14</v>
      </c>
      <c r="Y88" t="s">
        <v>14</v>
      </c>
      <c r="Z88" t="s">
        <v>14</v>
      </c>
      <c r="AA88" t="s">
        <v>14</v>
      </c>
      <c r="AC88">
        <v>128</v>
      </c>
      <c r="AD88" t="s">
        <v>181</v>
      </c>
      <c r="AE88" s="2">
        <v>44629.505208333336</v>
      </c>
      <c r="AF88" t="s">
        <v>182</v>
      </c>
      <c r="AG88" t="s">
        <v>13</v>
      </c>
      <c r="AH88">
        <v>0</v>
      </c>
      <c r="AI88">
        <v>12.117000000000001</v>
      </c>
      <c r="AJ88" s="3">
        <v>61416</v>
      </c>
      <c r="AK88">
        <v>12.808</v>
      </c>
      <c r="AL88" t="s">
        <v>14</v>
      </c>
      <c r="AM88" t="s">
        <v>14</v>
      </c>
      <c r="AN88" t="s">
        <v>14</v>
      </c>
      <c r="AO88" t="s">
        <v>14</v>
      </c>
      <c r="AQ88">
        <v>2</v>
      </c>
      <c r="AR88" t="s">
        <v>232</v>
      </c>
      <c r="AT88" s="6">
        <f t="shared" si="12"/>
        <v>4.8523644912499986</v>
      </c>
      <c r="AU88" s="7">
        <f t="shared" si="13"/>
        <v>11184.59266423488</v>
      </c>
      <c r="AW88" s="8">
        <f t="shared" si="14"/>
        <v>5.3489260344500007</v>
      </c>
      <c r="AX88" s="9">
        <f t="shared" si="15"/>
        <v>11677.549698589441</v>
      </c>
      <c r="AZ88" s="10">
        <f t="shared" si="16"/>
        <v>2.5738231037000006</v>
      </c>
      <c r="BA88" s="11">
        <f t="shared" si="17"/>
        <v>12494.72767257088</v>
      </c>
    </row>
    <row r="89" spans="1:53" x14ac:dyDescent="0.3">
      <c r="A89">
        <v>129</v>
      </c>
      <c r="B89" t="s">
        <v>183</v>
      </c>
      <c r="C89" s="2">
        <v>44629.526423611111</v>
      </c>
      <c r="D89" t="s">
        <v>184</v>
      </c>
      <c r="E89" t="s">
        <v>13</v>
      </c>
      <c r="F89">
        <v>0</v>
      </c>
      <c r="G89">
        <v>6.0220000000000002</v>
      </c>
      <c r="H89" s="3">
        <v>312311</v>
      </c>
      <c r="I89">
        <v>0.626</v>
      </c>
      <c r="J89" t="s">
        <v>14</v>
      </c>
      <c r="K89" t="s">
        <v>14</v>
      </c>
      <c r="L89" t="s">
        <v>14</v>
      </c>
      <c r="M89" t="s">
        <v>14</v>
      </c>
      <c r="O89">
        <v>129</v>
      </c>
      <c r="P89" t="s">
        <v>183</v>
      </c>
      <c r="Q89" s="2">
        <v>44629.526423611111</v>
      </c>
      <c r="R89" t="s">
        <v>184</v>
      </c>
      <c r="S89" t="s">
        <v>13</v>
      </c>
      <c r="T89">
        <v>0</v>
      </c>
      <c r="U89">
        <v>5.9790000000000001</v>
      </c>
      <c r="V89" s="3">
        <v>3241</v>
      </c>
      <c r="W89">
        <v>0.94499999999999995</v>
      </c>
      <c r="X89" t="s">
        <v>14</v>
      </c>
      <c r="Y89" t="s">
        <v>14</v>
      </c>
      <c r="Z89" t="s">
        <v>14</v>
      </c>
      <c r="AA89" t="s">
        <v>14</v>
      </c>
      <c r="AC89">
        <v>129</v>
      </c>
      <c r="AD89" t="s">
        <v>183</v>
      </c>
      <c r="AE89" s="2">
        <v>44629.526423611111</v>
      </c>
      <c r="AF89" t="s">
        <v>184</v>
      </c>
      <c r="AG89" t="s">
        <v>13</v>
      </c>
      <c r="AH89">
        <v>0</v>
      </c>
      <c r="AI89">
        <v>12.167</v>
      </c>
      <c r="AJ89" s="3">
        <v>27717</v>
      </c>
      <c r="AK89">
        <v>5.7869999999999999</v>
      </c>
      <c r="AL89" t="s">
        <v>14</v>
      </c>
      <c r="AM89" t="s">
        <v>14</v>
      </c>
      <c r="AN89" t="s">
        <v>14</v>
      </c>
      <c r="AO89" t="s">
        <v>14</v>
      </c>
      <c r="AQ89">
        <v>2</v>
      </c>
      <c r="AR89" t="s">
        <v>232</v>
      </c>
      <c r="AT89" s="6">
        <f t="shared" si="12"/>
        <v>901.82840421951983</v>
      </c>
      <c r="AU89" s="7">
        <f t="shared" si="13"/>
        <v>5125.3398717734708</v>
      </c>
      <c r="AW89" s="8">
        <f t="shared" si="14"/>
        <v>810.73602136883119</v>
      </c>
      <c r="AX89" s="9">
        <f t="shared" si="15"/>
        <v>5283.1409462328602</v>
      </c>
      <c r="AZ89" s="10">
        <f t="shared" si="16"/>
        <v>722.9805045355306</v>
      </c>
      <c r="BA89" s="11">
        <f t="shared" si="17"/>
        <v>5605.7986170887207</v>
      </c>
    </row>
    <row r="90" spans="1:53" x14ac:dyDescent="0.3">
      <c r="A90">
        <v>130</v>
      </c>
      <c r="B90" t="s">
        <v>185</v>
      </c>
      <c r="C90" s="2">
        <v>44629.547650462962</v>
      </c>
      <c r="D90" t="s">
        <v>186</v>
      </c>
      <c r="E90" t="s">
        <v>13</v>
      </c>
      <c r="F90">
        <v>0</v>
      </c>
      <c r="G90">
        <v>6.0679999999999996</v>
      </c>
      <c r="H90" s="3">
        <v>1934</v>
      </c>
      <c r="I90">
        <v>-1E-3</v>
      </c>
      <c r="J90" t="s">
        <v>14</v>
      </c>
      <c r="K90" t="s">
        <v>14</v>
      </c>
      <c r="L90" t="s">
        <v>14</v>
      </c>
      <c r="M90" t="s">
        <v>14</v>
      </c>
      <c r="O90">
        <v>130</v>
      </c>
      <c r="P90" t="s">
        <v>185</v>
      </c>
      <c r="Q90" s="2">
        <v>44629.547650462962</v>
      </c>
      <c r="R90" t="s">
        <v>186</v>
      </c>
      <c r="S90" t="s">
        <v>13</v>
      </c>
      <c r="T90">
        <v>0</v>
      </c>
      <c r="U90" t="s">
        <v>14</v>
      </c>
      <c r="V90" t="s">
        <v>14</v>
      </c>
      <c r="W90" t="s">
        <v>14</v>
      </c>
      <c r="X90" t="s">
        <v>14</v>
      </c>
      <c r="Y90" t="s">
        <v>14</v>
      </c>
      <c r="Z90" t="s">
        <v>14</v>
      </c>
      <c r="AA90" t="s">
        <v>14</v>
      </c>
      <c r="AC90">
        <v>130</v>
      </c>
      <c r="AD90" t="s">
        <v>185</v>
      </c>
      <c r="AE90" s="2">
        <v>44629.547650462962</v>
      </c>
      <c r="AF90" t="s">
        <v>186</v>
      </c>
      <c r="AG90" t="s">
        <v>13</v>
      </c>
      <c r="AH90">
        <v>0</v>
      </c>
      <c r="AI90">
        <v>12.148</v>
      </c>
      <c r="AJ90" s="3">
        <v>38338</v>
      </c>
      <c r="AK90">
        <v>8.0120000000000005</v>
      </c>
      <c r="AL90" t="s">
        <v>14</v>
      </c>
      <c r="AM90" t="s">
        <v>14</v>
      </c>
      <c r="AN90" t="s">
        <v>14</v>
      </c>
      <c r="AO90" t="s">
        <v>14</v>
      </c>
      <c r="AQ90">
        <v>2</v>
      </c>
      <c r="AR90" t="s">
        <v>232</v>
      </c>
      <c r="AT90" s="6">
        <f t="shared" si="12"/>
        <v>0.93995256499999957</v>
      </c>
      <c r="AU90" s="7">
        <f t="shared" si="13"/>
        <v>7050.4357131441202</v>
      </c>
      <c r="AW90" s="8">
        <f t="shared" si="14"/>
        <v>0.46192836979999985</v>
      </c>
      <c r="AX90" s="9">
        <f t="shared" si="15"/>
        <v>7302.4686155125601</v>
      </c>
      <c r="AZ90" s="10">
        <f t="shared" si="16"/>
        <v>0.35317032680000016</v>
      </c>
      <c r="BA90" s="11">
        <f t="shared" si="17"/>
        <v>7783.2552467331207</v>
      </c>
    </row>
    <row r="91" spans="1:53" x14ac:dyDescent="0.3">
      <c r="A91">
        <v>131</v>
      </c>
      <c r="B91" t="s">
        <v>187</v>
      </c>
      <c r="C91" s="2">
        <v>44629.568888888891</v>
      </c>
      <c r="D91" t="s">
        <v>188</v>
      </c>
      <c r="E91" t="s">
        <v>13</v>
      </c>
      <c r="F91">
        <v>0</v>
      </c>
      <c r="G91">
        <v>6.0209999999999999</v>
      </c>
      <c r="H91" s="3">
        <v>262108</v>
      </c>
      <c r="I91">
        <v>0.52500000000000002</v>
      </c>
      <c r="J91" t="s">
        <v>14</v>
      </c>
      <c r="K91" t="s">
        <v>14</v>
      </c>
      <c r="L91" t="s">
        <v>14</v>
      </c>
      <c r="M91" t="s">
        <v>14</v>
      </c>
      <c r="O91">
        <v>131</v>
      </c>
      <c r="P91" t="s">
        <v>187</v>
      </c>
      <c r="Q91" s="2">
        <v>44629.568888888891</v>
      </c>
      <c r="R91" t="s">
        <v>188</v>
      </c>
      <c r="S91" t="s">
        <v>13</v>
      </c>
      <c r="T91">
        <v>0</v>
      </c>
      <c r="U91">
        <v>5.9669999999999996</v>
      </c>
      <c r="V91" s="3">
        <v>2226</v>
      </c>
      <c r="W91">
        <v>0.69599999999999995</v>
      </c>
      <c r="X91" t="s">
        <v>14</v>
      </c>
      <c r="Y91" t="s">
        <v>14</v>
      </c>
      <c r="Z91" t="s">
        <v>14</v>
      </c>
      <c r="AA91" t="s">
        <v>14</v>
      </c>
      <c r="AC91">
        <v>131</v>
      </c>
      <c r="AD91" t="s">
        <v>187</v>
      </c>
      <c r="AE91" s="2">
        <v>44629.568888888891</v>
      </c>
      <c r="AF91" t="s">
        <v>188</v>
      </c>
      <c r="AG91" t="s">
        <v>13</v>
      </c>
      <c r="AH91">
        <v>0</v>
      </c>
      <c r="AI91">
        <v>12.090999999999999</v>
      </c>
      <c r="AJ91" s="3">
        <v>94652</v>
      </c>
      <c r="AK91">
        <v>19.62</v>
      </c>
      <c r="AL91" t="s">
        <v>14</v>
      </c>
      <c r="AM91" t="s">
        <v>14</v>
      </c>
      <c r="AN91" t="s">
        <v>14</v>
      </c>
      <c r="AO91" t="s">
        <v>14</v>
      </c>
      <c r="AQ91">
        <v>2</v>
      </c>
      <c r="AR91" t="s">
        <v>232</v>
      </c>
      <c r="AT91" s="6">
        <f t="shared" si="12"/>
        <v>767.67799528944329</v>
      </c>
      <c r="AU91" s="7">
        <f t="shared" si="13"/>
        <v>17020.954300701924</v>
      </c>
      <c r="AW91" s="8">
        <f t="shared" si="14"/>
        <v>681.93757701702236</v>
      </c>
      <c r="AX91" s="9">
        <f t="shared" si="15"/>
        <v>17947.93104204896</v>
      </c>
      <c r="AZ91" s="10">
        <f t="shared" si="16"/>
        <v>607.42643738090135</v>
      </c>
      <c r="BA91" s="11">
        <f t="shared" si="17"/>
        <v>19232.234691825921</v>
      </c>
    </row>
    <row r="92" spans="1:53" x14ac:dyDescent="0.3">
      <c r="A92">
        <v>132</v>
      </c>
      <c r="B92" t="s">
        <v>189</v>
      </c>
      <c r="C92" s="2">
        <v>44629.590104166666</v>
      </c>
      <c r="D92" t="s">
        <v>190</v>
      </c>
      <c r="E92" t="s">
        <v>13</v>
      </c>
      <c r="F92">
        <v>0</v>
      </c>
      <c r="G92">
        <v>6.016</v>
      </c>
      <c r="H92" s="3">
        <v>51430</v>
      </c>
      <c r="I92">
        <v>9.9000000000000005E-2</v>
      </c>
      <c r="J92" t="s">
        <v>14</v>
      </c>
      <c r="K92" t="s">
        <v>14</v>
      </c>
      <c r="L92" t="s">
        <v>14</v>
      </c>
      <c r="M92" t="s">
        <v>14</v>
      </c>
      <c r="O92">
        <v>132</v>
      </c>
      <c r="P92" t="s">
        <v>189</v>
      </c>
      <c r="Q92" s="2">
        <v>44629.590104166666</v>
      </c>
      <c r="R92" t="s">
        <v>190</v>
      </c>
      <c r="S92" t="s">
        <v>13</v>
      </c>
      <c r="T92">
        <v>0</v>
      </c>
      <c r="U92" t="s">
        <v>14</v>
      </c>
      <c r="V92" t="s">
        <v>14</v>
      </c>
      <c r="W92" t="s">
        <v>14</v>
      </c>
      <c r="X92" t="s">
        <v>14</v>
      </c>
      <c r="Y92" t="s">
        <v>14</v>
      </c>
      <c r="Z92" t="s">
        <v>14</v>
      </c>
      <c r="AA92" t="s">
        <v>14</v>
      </c>
      <c r="AC92">
        <v>132</v>
      </c>
      <c r="AD92" t="s">
        <v>189</v>
      </c>
      <c r="AE92" s="2">
        <v>44629.590104166666</v>
      </c>
      <c r="AF92" t="s">
        <v>190</v>
      </c>
      <c r="AG92" t="s">
        <v>13</v>
      </c>
      <c r="AH92">
        <v>0</v>
      </c>
      <c r="AI92">
        <v>12.041</v>
      </c>
      <c r="AJ92" s="3">
        <v>135603</v>
      </c>
      <c r="AK92">
        <v>27.866</v>
      </c>
      <c r="AL92" t="s">
        <v>14</v>
      </c>
      <c r="AM92" t="s">
        <v>14</v>
      </c>
      <c r="AN92" t="s">
        <v>14</v>
      </c>
      <c r="AO92" t="s">
        <v>14</v>
      </c>
      <c r="AQ92">
        <v>2</v>
      </c>
      <c r="AR92" t="s">
        <v>232</v>
      </c>
      <c r="AT92" s="6">
        <f t="shared" si="12"/>
        <v>159.85294435262</v>
      </c>
      <c r="AU92" s="7">
        <f t="shared" si="13"/>
        <v>24021.400542563071</v>
      </c>
      <c r="AW92" s="8">
        <f t="shared" si="14"/>
        <v>134.78716407159001</v>
      </c>
      <c r="AX92" s="9">
        <f t="shared" si="15"/>
        <v>25624.443897117661</v>
      </c>
      <c r="AZ92" s="10">
        <f t="shared" si="16"/>
        <v>118.074608083754</v>
      </c>
      <c r="BA92" s="11">
        <f t="shared" si="17"/>
        <v>27456.17390949832</v>
      </c>
    </row>
    <row r="93" spans="1:53" x14ac:dyDescent="0.3">
      <c r="A93">
        <v>133</v>
      </c>
      <c r="B93" t="s">
        <v>191</v>
      </c>
      <c r="C93" s="2">
        <v>44629.611319444448</v>
      </c>
      <c r="D93" t="s">
        <v>192</v>
      </c>
      <c r="E93" t="s">
        <v>13</v>
      </c>
      <c r="F93">
        <v>0</v>
      </c>
      <c r="G93">
        <v>6.0439999999999996</v>
      </c>
      <c r="H93" s="3">
        <v>2302</v>
      </c>
      <c r="I93">
        <v>0</v>
      </c>
      <c r="J93" t="s">
        <v>14</v>
      </c>
      <c r="K93" t="s">
        <v>14</v>
      </c>
      <c r="L93" t="s">
        <v>14</v>
      </c>
      <c r="M93" t="s">
        <v>14</v>
      </c>
      <c r="O93">
        <v>133</v>
      </c>
      <c r="P93" t="s">
        <v>191</v>
      </c>
      <c r="Q93" s="2">
        <v>44629.611319444448</v>
      </c>
      <c r="R93" t="s">
        <v>192</v>
      </c>
      <c r="S93" t="s">
        <v>13</v>
      </c>
      <c r="T93">
        <v>0</v>
      </c>
      <c r="U93" t="s">
        <v>14</v>
      </c>
      <c r="V93" t="s">
        <v>14</v>
      </c>
      <c r="W93" t="s">
        <v>14</v>
      </c>
      <c r="X93" t="s">
        <v>14</v>
      </c>
      <c r="Y93" t="s">
        <v>14</v>
      </c>
      <c r="Z93" t="s">
        <v>14</v>
      </c>
      <c r="AA93" t="s">
        <v>14</v>
      </c>
      <c r="AC93">
        <v>133</v>
      </c>
      <c r="AD93" t="s">
        <v>191</v>
      </c>
      <c r="AE93" s="2">
        <v>44629.611319444448</v>
      </c>
      <c r="AF93" t="s">
        <v>192</v>
      </c>
      <c r="AG93" t="s">
        <v>13</v>
      </c>
      <c r="AH93">
        <v>0</v>
      </c>
      <c r="AI93">
        <v>12.141999999999999</v>
      </c>
      <c r="AJ93" s="3">
        <v>41696</v>
      </c>
      <c r="AK93">
        <v>8.7140000000000004</v>
      </c>
      <c r="AL93" t="s">
        <v>14</v>
      </c>
      <c r="AM93" t="s">
        <v>14</v>
      </c>
      <c r="AN93" t="s">
        <v>14</v>
      </c>
      <c r="AO93" t="s">
        <v>14</v>
      </c>
      <c r="AQ93">
        <v>2</v>
      </c>
      <c r="AR93" t="s">
        <v>232</v>
      </c>
      <c r="AT93" s="6">
        <f t="shared" si="12"/>
        <v>1.9685180849999995</v>
      </c>
      <c r="AU93" s="7">
        <f t="shared" si="13"/>
        <v>7656.1392137676803</v>
      </c>
      <c r="AW93" s="8">
        <f t="shared" si="14"/>
        <v>1.7784571282000012</v>
      </c>
      <c r="AX93" s="9">
        <f t="shared" si="15"/>
        <v>7940.1482726758395</v>
      </c>
      <c r="AZ93" s="10">
        <f t="shared" si="16"/>
        <v>0.88691414119999989</v>
      </c>
      <c r="BA93" s="11">
        <f t="shared" si="17"/>
        <v>8470.4952402636791</v>
      </c>
    </row>
    <row r="94" spans="1:53" x14ac:dyDescent="0.3">
      <c r="A94">
        <v>134</v>
      </c>
      <c r="B94" t="s">
        <v>193</v>
      </c>
      <c r="C94" s="2">
        <v>44629.632511574076</v>
      </c>
      <c r="D94" t="s">
        <v>194</v>
      </c>
      <c r="E94" t="s">
        <v>13</v>
      </c>
      <c r="F94">
        <v>0</v>
      </c>
      <c r="G94">
        <v>6.0179999999999998</v>
      </c>
      <c r="H94" s="3">
        <v>26931</v>
      </c>
      <c r="I94">
        <v>0.05</v>
      </c>
      <c r="J94" t="s">
        <v>14</v>
      </c>
      <c r="K94" t="s">
        <v>14</v>
      </c>
      <c r="L94" t="s">
        <v>14</v>
      </c>
      <c r="M94" t="s">
        <v>14</v>
      </c>
      <c r="O94">
        <v>134</v>
      </c>
      <c r="P94" t="s">
        <v>193</v>
      </c>
      <c r="Q94" s="2">
        <v>44629.632511574076</v>
      </c>
      <c r="R94" t="s">
        <v>194</v>
      </c>
      <c r="S94" t="s">
        <v>13</v>
      </c>
      <c r="T94">
        <v>0</v>
      </c>
      <c r="U94" t="s">
        <v>14</v>
      </c>
      <c r="V94" t="s">
        <v>14</v>
      </c>
      <c r="W94" t="s">
        <v>14</v>
      </c>
      <c r="X94" t="s">
        <v>14</v>
      </c>
      <c r="Y94" t="s">
        <v>14</v>
      </c>
      <c r="Z94" t="s">
        <v>14</v>
      </c>
      <c r="AA94" t="s">
        <v>14</v>
      </c>
      <c r="AC94">
        <v>134</v>
      </c>
      <c r="AD94" t="s">
        <v>193</v>
      </c>
      <c r="AE94" s="2">
        <v>44629.632511574076</v>
      </c>
      <c r="AF94" t="s">
        <v>194</v>
      </c>
      <c r="AG94" t="s">
        <v>13</v>
      </c>
      <c r="AH94">
        <v>0</v>
      </c>
      <c r="AI94">
        <v>12.076000000000001</v>
      </c>
      <c r="AJ94" s="3">
        <v>98893</v>
      </c>
      <c r="AK94">
        <v>20.481000000000002</v>
      </c>
      <c r="AL94" t="s">
        <v>14</v>
      </c>
      <c r="AM94" t="s">
        <v>14</v>
      </c>
      <c r="AN94" t="s">
        <v>14</v>
      </c>
      <c r="AO94" t="s">
        <v>14</v>
      </c>
      <c r="AQ94">
        <v>2</v>
      </c>
      <c r="AR94" t="s">
        <v>232</v>
      </c>
      <c r="AT94" s="6">
        <f t="shared" si="12"/>
        <v>84.468498475271801</v>
      </c>
      <c r="AU94" s="7">
        <f t="shared" si="13"/>
        <v>17755.712556566272</v>
      </c>
      <c r="AW94" s="8">
        <f t="shared" si="14"/>
        <v>70.464398797795099</v>
      </c>
      <c r="AX94" s="9">
        <f t="shared" si="15"/>
        <v>18745.46363819926</v>
      </c>
      <c r="AZ94" s="10">
        <f t="shared" si="16"/>
        <v>60.705574048589057</v>
      </c>
      <c r="BA94" s="11">
        <f t="shared" si="17"/>
        <v>20087.901954541518</v>
      </c>
    </row>
    <row r="95" spans="1:53" x14ac:dyDescent="0.3">
      <c r="A95">
        <v>135</v>
      </c>
      <c r="B95" t="s">
        <v>195</v>
      </c>
      <c r="C95" s="2">
        <v>44629.653726851851</v>
      </c>
      <c r="D95" t="s">
        <v>196</v>
      </c>
      <c r="E95" t="s">
        <v>13</v>
      </c>
      <c r="F95">
        <v>0</v>
      </c>
      <c r="G95">
        <v>6.0209999999999999</v>
      </c>
      <c r="H95" s="3">
        <v>96688</v>
      </c>
      <c r="I95">
        <v>0.19</v>
      </c>
      <c r="J95" t="s">
        <v>14</v>
      </c>
      <c r="K95" t="s">
        <v>14</v>
      </c>
      <c r="L95" t="s">
        <v>14</v>
      </c>
      <c r="M95" t="s">
        <v>14</v>
      </c>
      <c r="O95">
        <v>135</v>
      </c>
      <c r="P95" t="s">
        <v>195</v>
      </c>
      <c r="Q95" s="2">
        <v>44629.653726851851</v>
      </c>
      <c r="R95" t="s">
        <v>196</v>
      </c>
      <c r="S95" t="s">
        <v>13</v>
      </c>
      <c r="T95">
        <v>0</v>
      </c>
      <c r="U95" t="s">
        <v>14</v>
      </c>
      <c r="V95" t="s">
        <v>14</v>
      </c>
      <c r="W95" t="s">
        <v>14</v>
      </c>
      <c r="X95" t="s">
        <v>14</v>
      </c>
      <c r="Y95" t="s">
        <v>14</v>
      </c>
      <c r="Z95" t="s">
        <v>14</v>
      </c>
      <c r="AA95" t="s">
        <v>14</v>
      </c>
      <c r="AC95">
        <v>135</v>
      </c>
      <c r="AD95" t="s">
        <v>195</v>
      </c>
      <c r="AE95" s="2">
        <v>44629.653726851851</v>
      </c>
      <c r="AF95" t="s">
        <v>196</v>
      </c>
      <c r="AG95" t="s">
        <v>13</v>
      </c>
      <c r="AH95">
        <v>0</v>
      </c>
      <c r="AI95">
        <v>12.073</v>
      </c>
      <c r="AJ95" s="3">
        <v>117066</v>
      </c>
      <c r="AK95">
        <v>24.152999999999999</v>
      </c>
      <c r="AL95" t="s">
        <v>14</v>
      </c>
      <c r="AM95" t="s">
        <v>14</v>
      </c>
      <c r="AN95" t="s">
        <v>14</v>
      </c>
      <c r="AO95" t="s">
        <v>14</v>
      </c>
      <c r="AQ95">
        <v>2</v>
      </c>
      <c r="AR95" t="s">
        <v>232</v>
      </c>
      <c r="AT95" s="6">
        <f t="shared" si="12"/>
        <v>296.5369057014272</v>
      </c>
      <c r="AU95" s="7">
        <f t="shared" si="13"/>
        <v>20878.638176693883</v>
      </c>
      <c r="AW95" s="8">
        <f t="shared" si="14"/>
        <v>253.23153796631041</v>
      </c>
      <c r="AX95" s="9">
        <f t="shared" si="15"/>
        <v>22156.326869731442</v>
      </c>
      <c r="AZ95" s="10">
        <f t="shared" si="16"/>
        <v>223.80049022503422</v>
      </c>
      <c r="BA95" s="11">
        <f t="shared" si="17"/>
        <v>23744.104677954878</v>
      </c>
    </row>
    <row r="96" spans="1:53" x14ac:dyDescent="0.3">
      <c r="A96">
        <v>136</v>
      </c>
      <c r="B96" t="s">
        <v>197</v>
      </c>
      <c r="C96" s="2">
        <v>44629.674953703703</v>
      </c>
      <c r="D96" t="s">
        <v>198</v>
      </c>
      <c r="E96" t="s">
        <v>13</v>
      </c>
      <c r="F96">
        <v>0</v>
      </c>
      <c r="G96">
        <v>6.0250000000000004</v>
      </c>
      <c r="H96" s="3">
        <v>26218</v>
      </c>
      <c r="I96">
        <v>4.8000000000000001E-2</v>
      </c>
      <c r="J96" t="s">
        <v>14</v>
      </c>
      <c r="K96" t="s">
        <v>14</v>
      </c>
      <c r="L96" t="s">
        <v>14</v>
      </c>
      <c r="M96" t="s">
        <v>14</v>
      </c>
      <c r="O96">
        <v>136</v>
      </c>
      <c r="P96" t="s">
        <v>197</v>
      </c>
      <c r="Q96" s="2">
        <v>44629.674953703703</v>
      </c>
      <c r="R96" t="s">
        <v>198</v>
      </c>
      <c r="S96" t="s">
        <v>13</v>
      </c>
      <c r="T96">
        <v>0</v>
      </c>
      <c r="U96" t="s">
        <v>14</v>
      </c>
      <c r="V96" t="s">
        <v>14</v>
      </c>
      <c r="W96" t="s">
        <v>14</v>
      </c>
      <c r="X96" t="s">
        <v>14</v>
      </c>
      <c r="Y96" t="s">
        <v>14</v>
      </c>
      <c r="Z96" t="s">
        <v>14</v>
      </c>
      <c r="AA96" t="s">
        <v>14</v>
      </c>
      <c r="AC96">
        <v>136</v>
      </c>
      <c r="AD96" t="s">
        <v>197</v>
      </c>
      <c r="AE96" s="2">
        <v>44629.674953703703</v>
      </c>
      <c r="AF96" t="s">
        <v>198</v>
      </c>
      <c r="AG96" t="s">
        <v>13</v>
      </c>
      <c r="AH96">
        <v>0</v>
      </c>
      <c r="AI96">
        <v>12.09</v>
      </c>
      <c r="AJ96" s="3">
        <v>97792</v>
      </c>
      <c r="AK96">
        <v>20.257999999999999</v>
      </c>
      <c r="AL96" t="s">
        <v>14</v>
      </c>
      <c r="AM96" t="s">
        <v>14</v>
      </c>
      <c r="AN96" t="s">
        <v>14</v>
      </c>
      <c r="AO96" t="s">
        <v>14</v>
      </c>
      <c r="AQ96">
        <v>1</v>
      </c>
      <c r="AT96" s="6">
        <f t="shared" si="12"/>
        <v>82.259895567711212</v>
      </c>
      <c r="AU96" s="7">
        <f t="shared" si="13"/>
        <v>17565.180011678724</v>
      </c>
      <c r="AW96" s="8">
        <f t="shared" si="14"/>
        <v>68.590225331948403</v>
      </c>
      <c r="AX96" s="9">
        <f t="shared" si="15"/>
        <v>18538.473544207362</v>
      </c>
      <c r="AZ96" s="10">
        <f t="shared" si="16"/>
        <v>59.034502130977039</v>
      </c>
      <c r="BA96" s="11">
        <f t="shared" si="17"/>
        <v>19865.85161526272</v>
      </c>
    </row>
    <row r="97" spans="1:53" x14ac:dyDescent="0.3">
      <c r="A97">
        <v>137</v>
      </c>
      <c r="B97" t="s">
        <v>199</v>
      </c>
      <c r="C97" s="2">
        <v>44629.696157407408</v>
      </c>
      <c r="D97" t="s">
        <v>200</v>
      </c>
      <c r="E97" t="s">
        <v>13</v>
      </c>
      <c r="F97">
        <v>0</v>
      </c>
      <c r="G97">
        <v>6.0419999999999998</v>
      </c>
      <c r="H97" s="3">
        <v>2795</v>
      </c>
      <c r="I97">
        <v>1E-3</v>
      </c>
      <c r="J97" t="s">
        <v>14</v>
      </c>
      <c r="K97" t="s">
        <v>14</v>
      </c>
      <c r="L97" t="s">
        <v>14</v>
      </c>
      <c r="M97" t="s">
        <v>14</v>
      </c>
      <c r="O97">
        <v>137</v>
      </c>
      <c r="P97" t="s">
        <v>199</v>
      </c>
      <c r="Q97" s="2">
        <v>44629.696157407408</v>
      </c>
      <c r="R97" t="s">
        <v>200</v>
      </c>
      <c r="S97" t="s">
        <v>13</v>
      </c>
      <c r="T97">
        <v>0</v>
      </c>
      <c r="U97" t="s">
        <v>14</v>
      </c>
      <c r="V97" t="s">
        <v>14</v>
      </c>
      <c r="W97" t="s">
        <v>14</v>
      </c>
      <c r="X97" t="s">
        <v>14</v>
      </c>
      <c r="Y97" t="s">
        <v>14</v>
      </c>
      <c r="Z97" t="s">
        <v>14</v>
      </c>
      <c r="AA97" t="s">
        <v>14</v>
      </c>
      <c r="AC97">
        <v>137</v>
      </c>
      <c r="AD97" t="s">
        <v>199</v>
      </c>
      <c r="AE97" s="2">
        <v>44629.696157407408</v>
      </c>
      <c r="AF97" t="s">
        <v>200</v>
      </c>
      <c r="AG97" t="s">
        <v>13</v>
      </c>
      <c r="AH97">
        <v>0</v>
      </c>
      <c r="AI97">
        <v>12.167</v>
      </c>
      <c r="AJ97" s="3">
        <v>29145</v>
      </c>
      <c r="AK97">
        <v>6.0869999999999997</v>
      </c>
      <c r="AL97" t="s">
        <v>14</v>
      </c>
      <c r="AM97" t="s">
        <v>14</v>
      </c>
      <c r="AN97" t="s">
        <v>14</v>
      </c>
      <c r="AO97" t="s">
        <v>14</v>
      </c>
      <c r="AQ97">
        <v>1</v>
      </c>
      <c r="AT97" s="6">
        <f t="shared" si="12"/>
        <v>3.3554805312499987</v>
      </c>
      <c r="AU97" s="7">
        <f t="shared" si="13"/>
        <v>5384.9942145607502</v>
      </c>
      <c r="AW97" s="8">
        <f t="shared" si="14"/>
        <v>3.5175781512500013</v>
      </c>
      <c r="AX97" s="9">
        <f t="shared" si="15"/>
        <v>5554.8542515335002</v>
      </c>
      <c r="AZ97" s="10">
        <f t="shared" si="16"/>
        <v>1.6636327325000002</v>
      </c>
      <c r="BA97" s="11">
        <f t="shared" si="17"/>
        <v>5898.8940202419999</v>
      </c>
    </row>
    <row r="98" spans="1:53" x14ac:dyDescent="0.3">
      <c r="A98">
        <v>138</v>
      </c>
      <c r="B98" t="s">
        <v>201</v>
      </c>
      <c r="C98" s="2">
        <v>44629.717372685183</v>
      </c>
      <c r="D98" t="s">
        <v>202</v>
      </c>
      <c r="E98" t="s">
        <v>13</v>
      </c>
      <c r="F98">
        <v>0</v>
      </c>
      <c r="G98">
        <v>6.0190000000000001</v>
      </c>
      <c r="H98" s="3">
        <v>21616</v>
      </c>
      <c r="I98">
        <v>3.9E-2</v>
      </c>
      <c r="J98" t="s">
        <v>14</v>
      </c>
      <c r="K98" t="s">
        <v>14</v>
      </c>
      <c r="L98" t="s">
        <v>14</v>
      </c>
      <c r="M98" t="s">
        <v>14</v>
      </c>
      <c r="O98">
        <v>138</v>
      </c>
      <c r="P98" t="s">
        <v>201</v>
      </c>
      <c r="Q98" s="2">
        <v>44629.717372685183</v>
      </c>
      <c r="R98" t="s">
        <v>202</v>
      </c>
      <c r="S98" t="s">
        <v>13</v>
      </c>
      <c r="T98">
        <v>0</v>
      </c>
      <c r="U98" t="s">
        <v>14</v>
      </c>
      <c r="V98" t="s">
        <v>14</v>
      </c>
      <c r="W98" t="s">
        <v>14</v>
      </c>
      <c r="X98" t="s">
        <v>14</v>
      </c>
      <c r="Y98" t="s">
        <v>14</v>
      </c>
      <c r="Z98" t="s">
        <v>14</v>
      </c>
      <c r="AA98" t="s">
        <v>14</v>
      </c>
      <c r="AC98">
        <v>138</v>
      </c>
      <c r="AD98" t="s">
        <v>201</v>
      </c>
      <c r="AE98" s="2">
        <v>44629.717372685183</v>
      </c>
      <c r="AF98" t="s">
        <v>202</v>
      </c>
      <c r="AG98" t="s">
        <v>13</v>
      </c>
      <c r="AH98">
        <v>0</v>
      </c>
      <c r="AI98">
        <v>12.074999999999999</v>
      </c>
      <c r="AJ98" s="3">
        <v>105477</v>
      </c>
      <c r="AK98">
        <v>21.815000000000001</v>
      </c>
      <c r="AL98" t="s">
        <v>14</v>
      </c>
      <c r="AM98" t="s">
        <v>14</v>
      </c>
      <c r="AN98" t="s">
        <v>14</v>
      </c>
      <c r="AO98" t="s">
        <v>14</v>
      </c>
      <c r="AQ98">
        <v>1</v>
      </c>
      <c r="AT98" s="6">
        <f t="shared" si="12"/>
        <v>67.984685361612819</v>
      </c>
      <c r="AU98" s="7">
        <f t="shared" si="13"/>
        <v>18891.924597104669</v>
      </c>
      <c r="AW98" s="8">
        <f t="shared" si="14"/>
        <v>56.490569298969611</v>
      </c>
      <c r="AX98" s="9">
        <f t="shared" si="15"/>
        <v>19982.445436178463</v>
      </c>
      <c r="AZ98" s="10">
        <f t="shared" si="16"/>
        <v>48.246735567733758</v>
      </c>
      <c r="BA98" s="11">
        <f t="shared" si="17"/>
        <v>21414.475755059921</v>
      </c>
    </row>
    <row r="99" spans="1:53" x14ac:dyDescent="0.3">
      <c r="A99">
        <v>139</v>
      </c>
      <c r="B99" t="s">
        <v>203</v>
      </c>
      <c r="C99" s="2">
        <v>44629.738587962966</v>
      </c>
      <c r="D99" t="s">
        <v>204</v>
      </c>
      <c r="E99" t="s">
        <v>13</v>
      </c>
      <c r="F99">
        <v>0</v>
      </c>
      <c r="G99">
        <v>6.0220000000000002</v>
      </c>
      <c r="H99" s="3">
        <v>13097</v>
      </c>
      <c r="I99">
        <v>2.1999999999999999E-2</v>
      </c>
      <c r="J99" t="s">
        <v>14</v>
      </c>
      <c r="K99" t="s">
        <v>14</v>
      </c>
      <c r="L99" t="s">
        <v>14</v>
      </c>
      <c r="M99" t="s">
        <v>14</v>
      </c>
      <c r="O99">
        <v>139</v>
      </c>
      <c r="P99" t="s">
        <v>203</v>
      </c>
      <c r="Q99" s="2">
        <v>44629.738587962966</v>
      </c>
      <c r="R99" t="s">
        <v>204</v>
      </c>
      <c r="S99" t="s">
        <v>13</v>
      </c>
      <c r="T99">
        <v>0</v>
      </c>
      <c r="U99" t="s">
        <v>14</v>
      </c>
      <c r="V99" t="s">
        <v>14</v>
      </c>
      <c r="W99" t="s">
        <v>14</v>
      </c>
      <c r="X99" t="s">
        <v>14</v>
      </c>
      <c r="Y99" t="s">
        <v>14</v>
      </c>
      <c r="Z99" t="s">
        <v>14</v>
      </c>
      <c r="AA99" t="s">
        <v>14</v>
      </c>
      <c r="AC99">
        <v>139</v>
      </c>
      <c r="AD99" t="s">
        <v>203</v>
      </c>
      <c r="AE99" s="2">
        <v>44629.738587962966</v>
      </c>
      <c r="AF99" t="s">
        <v>204</v>
      </c>
      <c r="AG99" t="s">
        <v>13</v>
      </c>
      <c r="AH99">
        <v>0</v>
      </c>
      <c r="AI99">
        <v>12.164999999999999</v>
      </c>
      <c r="AJ99" s="3">
        <v>19581</v>
      </c>
      <c r="AK99">
        <v>4.0739999999999998</v>
      </c>
      <c r="AL99" t="s">
        <v>14</v>
      </c>
      <c r="AM99" t="s">
        <v>14</v>
      </c>
      <c r="AN99" t="s">
        <v>14</v>
      </c>
      <c r="AO99" t="s">
        <v>14</v>
      </c>
      <c r="AQ99">
        <v>1</v>
      </c>
      <c r="AT99" s="6">
        <f t="shared" si="12"/>
        <v>34.701427441249997</v>
      </c>
      <c r="AU99" s="7">
        <f t="shared" si="13"/>
        <v>3641.0804052360304</v>
      </c>
      <c r="AW99" s="8">
        <f t="shared" si="14"/>
        <v>34.078756852651907</v>
      </c>
      <c r="AX99" s="9">
        <f t="shared" si="15"/>
        <v>3733.7948629781399</v>
      </c>
      <c r="AZ99" s="10">
        <f t="shared" si="16"/>
        <v>28.267940860319136</v>
      </c>
      <c r="BA99" s="11">
        <f t="shared" si="17"/>
        <v>3933.9079348832802</v>
      </c>
    </row>
    <row r="100" spans="1:53" x14ac:dyDescent="0.3">
      <c r="A100">
        <v>140</v>
      </c>
      <c r="B100" t="s">
        <v>205</v>
      </c>
      <c r="C100" s="2">
        <v>44629.75980324074</v>
      </c>
      <c r="D100" t="s">
        <v>206</v>
      </c>
      <c r="E100" t="s">
        <v>13</v>
      </c>
      <c r="F100">
        <v>0</v>
      </c>
      <c r="G100">
        <v>6.016</v>
      </c>
      <c r="H100" s="3">
        <v>55814</v>
      </c>
      <c r="I100">
        <v>0.108</v>
      </c>
      <c r="J100" t="s">
        <v>14</v>
      </c>
      <c r="K100" t="s">
        <v>14</v>
      </c>
      <c r="L100" t="s">
        <v>14</v>
      </c>
      <c r="M100" t="s">
        <v>14</v>
      </c>
      <c r="O100">
        <v>140</v>
      </c>
      <c r="P100" t="s">
        <v>205</v>
      </c>
      <c r="Q100" s="2">
        <v>44629.75980324074</v>
      </c>
      <c r="R100" t="s">
        <v>206</v>
      </c>
      <c r="S100" t="s">
        <v>13</v>
      </c>
      <c r="T100">
        <v>0</v>
      </c>
      <c r="U100" t="s">
        <v>14</v>
      </c>
      <c r="V100" t="s">
        <v>14</v>
      </c>
      <c r="W100" t="s">
        <v>14</v>
      </c>
      <c r="X100" t="s">
        <v>14</v>
      </c>
      <c r="Y100" t="s">
        <v>14</v>
      </c>
      <c r="Z100" t="s">
        <v>14</v>
      </c>
      <c r="AA100" t="s">
        <v>14</v>
      </c>
      <c r="AC100">
        <v>140</v>
      </c>
      <c r="AD100" t="s">
        <v>205</v>
      </c>
      <c r="AE100" s="2">
        <v>44629.75980324074</v>
      </c>
      <c r="AF100" t="s">
        <v>206</v>
      </c>
      <c r="AG100" t="s">
        <v>13</v>
      </c>
      <c r="AH100">
        <v>0</v>
      </c>
      <c r="AI100">
        <v>12.057</v>
      </c>
      <c r="AJ100" s="3">
        <v>126705</v>
      </c>
      <c r="AK100">
        <v>26.088000000000001</v>
      </c>
      <c r="AL100" t="s">
        <v>14</v>
      </c>
      <c r="AM100" t="s">
        <v>14</v>
      </c>
      <c r="AN100" t="s">
        <v>14</v>
      </c>
      <c r="AO100" t="s">
        <v>14</v>
      </c>
      <c r="AQ100">
        <v>1</v>
      </c>
      <c r="AT100" s="6">
        <f t="shared" si="12"/>
        <v>173.23934564114481</v>
      </c>
      <c r="AU100" s="7">
        <f t="shared" si="13"/>
        <v>22518.217563540751</v>
      </c>
      <c r="AW100" s="8">
        <f t="shared" si="14"/>
        <v>146.28216200614361</v>
      </c>
      <c r="AX100" s="9">
        <f t="shared" si="15"/>
        <v>23961.097406773504</v>
      </c>
      <c r="AZ100" s="10">
        <f t="shared" si="16"/>
        <v>128.33037358291816</v>
      </c>
      <c r="BA100" s="11">
        <f t="shared" si="17"/>
        <v>25676.521412721999</v>
      </c>
    </row>
    <row r="101" spans="1:53" x14ac:dyDescent="0.3">
      <c r="A101">
        <v>141</v>
      </c>
      <c r="B101" t="s">
        <v>207</v>
      </c>
      <c r="C101" s="2">
        <v>44629.781018518515</v>
      </c>
      <c r="D101" t="s">
        <v>208</v>
      </c>
      <c r="E101" t="s">
        <v>13</v>
      </c>
      <c r="F101">
        <v>0</v>
      </c>
      <c r="G101">
        <v>6.024</v>
      </c>
      <c r="H101" s="3">
        <v>107223</v>
      </c>
      <c r="I101">
        <v>0.21199999999999999</v>
      </c>
      <c r="J101" t="s">
        <v>14</v>
      </c>
      <c r="K101" t="s">
        <v>14</v>
      </c>
      <c r="L101" t="s">
        <v>14</v>
      </c>
      <c r="M101" t="s">
        <v>14</v>
      </c>
      <c r="O101">
        <v>141</v>
      </c>
      <c r="P101" t="s">
        <v>207</v>
      </c>
      <c r="Q101" s="2">
        <v>44629.781018518515</v>
      </c>
      <c r="R101" t="s">
        <v>208</v>
      </c>
      <c r="S101" t="s">
        <v>13</v>
      </c>
      <c r="T101">
        <v>0</v>
      </c>
      <c r="U101" t="s">
        <v>14</v>
      </c>
      <c r="V101" t="s">
        <v>14</v>
      </c>
      <c r="W101" t="s">
        <v>14</v>
      </c>
      <c r="X101" t="s">
        <v>14</v>
      </c>
      <c r="Y101" t="s">
        <v>14</v>
      </c>
      <c r="Z101" t="s">
        <v>14</v>
      </c>
      <c r="AA101" t="s">
        <v>14</v>
      </c>
      <c r="AC101">
        <v>141</v>
      </c>
      <c r="AD101" t="s">
        <v>207</v>
      </c>
      <c r="AE101" s="2">
        <v>44629.781018518515</v>
      </c>
      <c r="AF101" t="s">
        <v>208</v>
      </c>
      <c r="AG101" t="s">
        <v>13</v>
      </c>
      <c r="AH101">
        <v>0</v>
      </c>
      <c r="AI101">
        <v>12.066000000000001</v>
      </c>
      <c r="AJ101" s="3">
        <v>119375</v>
      </c>
      <c r="AK101">
        <v>24.617000000000001</v>
      </c>
      <c r="AL101" t="s">
        <v>14</v>
      </c>
      <c r="AM101" t="s">
        <v>14</v>
      </c>
      <c r="AN101" t="s">
        <v>14</v>
      </c>
      <c r="AO101" t="s">
        <v>14</v>
      </c>
      <c r="AQ101">
        <v>1</v>
      </c>
      <c r="AT101" s="6">
        <f t="shared" si="12"/>
        <v>327.87397791479015</v>
      </c>
      <c r="AU101" s="7">
        <f t="shared" si="13"/>
        <v>21272.457980468753</v>
      </c>
      <c r="AW101" s="8">
        <f t="shared" si="14"/>
        <v>280.73154529796398</v>
      </c>
      <c r="AX101" s="9">
        <f t="shared" si="15"/>
        <v>22588.930648437501</v>
      </c>
      <c r="AZ101" s="10">
        <f t="shared" si="16"/>
        <v>248.36365400494631</v>
      </c>
      <c r="BA101" s="11">
        <f t="shared" si="17"/>
        <v>24207.442531249999</v>
      </c>
    </row>
    <row r="102" spans="1:53" x14ac:dyDescent="0.3">
      <c r="A102">
        <v>142</v>
      </c>
      <c r="B102" t="s">
        <v>209</v>
      </c>
      <c r="C102" s="2">
        <v>44629.802245370367</v>
      </c>
      <c r="D102" t="s">
        <v>210</v>
      </c>
      <c r="E102" t="s">
        <v>13</v>
      </c>
      <c r="F102">
        <v>0</v>
      </c>
      <c r="G102">
        <v>6.0359999999999996</v>
      </c>
      <c r="H102" s="3">
        <v>2275</v>
      </c>
      <c r="I102">
        <v>0</v>
      </c>
      <c r="J102" t="s">
        <v>14</v>
      </c>
      <c r="K102" t="s">
        <v>14</v>
      </c>
      <c r="L102" t="s">
        <v>14</v>
      </c>
      <c r="M102" t="s">
        <v>14</v>
      </c>
      <c r="O102">
        <v>142</v>
      </c>
      <c r="P102" t="s">
        <v>209</v>
      </c>
      <c r="Q102" s="2">
        <v>44629.802245370367</v>
      </c>
      <c r="R102" t="s">
        <v>210</v>
      </c>
      <c r="S102" t="s">
        <v>13</v>
      </c>
      <c r="T102">
        <v>0</v>
      </c>
      <c r="U102" t="s">
        <v>14</v>
      </c>
      <c r="V102" t="s">
        <v>14</v>
      </c>
      <c r="W102" t="s">
        <v>14</v>
      </c>
      <c r="X102" t="s">
        <v>14</v>
      </c>
      <c r="Y102" t="s">
        <v>14</v>
      </c>
      <c r="Z102" t="s">
        <v>14</v>
      </c>
      <c r="AA102" t="s">
        <v>14</v>
      </c>
      <c r="AC102">
        <v>142</v>
      </c>
      <c r="AD102" t="s">
        <v>209</v>
      </c>
      <c r="AE102" s="2">
        <v>44629.802245370367</v>
      </c>
      <c r="AF102" t="s">
        <v>210</v>
      </c>
      <c r="AG102" t="s">
        <v>13</v>
      </c>
      <c r="AH102">
        <v>0</v>
      </c>
      <c r="AI102">
        <v>12.135</v>
      </c>
      <c r="AJ102" s="3">
        <v>42451</v>
      </c>
      <c r="AK102">
        <v>8.8710000000000004</v>
      </c>
      <c r="AL102" t="s">
        <v>14</v>
      </c>
      <c r="AM102" t="s">
        <v>14</v>
      </c>
      <c r="AN102" t="s">
        <v>14</v>
      </c>
      <c r="AO102" t="s">
        <v>14</v>
      </c>
      <c r="AQ102">
        <v>1</v>
      </c>
      <c r="AT102" s="6">
        <f t="shared" si="12"/>
        <v>1.8928570312500002</v>
      </c>
      <c r="AU102" s="7">
        <f t="shared" si="13"/>
        <v>7792.1283738392303</v>
      </c>
      <c r="AW102" s="8">
        <f t="shared" si="14"/>
        <v>1.6823975312500004</v>
      </c>
      <c r="AX102" s="9">
        <f t="shared" si="15"/>
        <v>8083.4712588597404</v>
      </c>
      <c r="AZ102" s="10">
        <f t="shared" si="16"/>
        <v>0.84641581249999986</v>
      </c>
      <c r="BA102" s="11">
        <f t="shared" si="17"/>
        <v>8624.9324295264796</v>
      </c>
    </row>
    <row r="103" spans="1:53" x14ac:dyDescent="0.3">
      <c r="A103">
        <v>143</v>
      </c>
      <c r="B103" t="s">
        <v>211</v>
      </c>
      <c r="C103" s="2">
        <v>44629.823472222219</v>
      </c>
      <c r="D103" t="s">
        <v>212</v>
      </c>
      <c r="E103" t="s">
        <v>13</v>
      </c>
      <c r="F103">
        <v>0</v>
      </c>
      <c r="G103">
        <v>6.0149999999999997</v>
      </c>
      <c r="H103" s="3">
        <v>505780</v>
      </c>
      <c r="I103">
        <v>1.0169999999999999</v>
      </c>
      <c r="J103" t="s">
        <v>14</v>
      </c>
      <c r="K103" t="s">
        <v>14</v>
      </c>
      <c r="L103" t="s">
        <v>14</v>
      </c>
      <c r="M103" t="s">
        <v>14</v>
      </c>
      <c r="O103">
        <v>143</v>
      </c>
      <c r="P103" t="s">
        <v>211</v>
      </c>
      <c r="Q103" s="2">
        <v>44629.823472222219</v>
      </c>
      <c r="R103" t="s">
        <v>212</v>
      </c>
      <c r="S103" t="s">
        <v>13</v>
      </c>
      <c r="T103">
        <v>0</v>
      </c>
      <c r="U103">
        <v>5.9690000000000003</v>
      </c>
      <c r="V103" s="3">
        <v>4154</v>
      </c>
      <c r="W103">
        <v>1.169</v>
      </c>
      <c r="X103" t="s">
        <v>14</v>
      </c>
      <c r="Y103" t="s">
        <v>14</v>
      </c>
      <c r="Z103" t="s">
        <v>14</v>
      </c>
      <c r="AA103" t="s">
        <v>14</v>
      </c>
      <c r="AC103">
        <v>143</v>
      </c>
      <c r="AD103" t="s">
        <v>211</v>
      </c>
      <c r="AE103" s="2">
        <v>44629.823472222219</v>
      </c>
      <c r="AF103" t="s">
        <v>212</v>
      </c>
      <c r="AG103" t="s">
        <v>13</v>
      </c>
      <c r="AH103">
        <v>0</v>
      </c>
      <c r="AI103">
        <v>12.118</v>
      </c>
      <c r="AJ103" s="3">
        <v>62703</v>
      </c>
      <c r="AK103">
        <v>13.074</v>
      </c>
      <c r="AL103" t="s">
        <v>14</v>
      </c>
      <c r="AM103" t="s">
        <v>14</v>
      </c>
      <c r="AN103" t="s">
        <v>14</v>
      </c>
      <c r="AO103" t="s">
        <v>14</v>
      </c>
      <c r="AQ103">
        <v>1</v>
      </c>
      <c r="AT103" s="6">
        <f t="shared" si="12"/>
        <v>1380.3302760639201</v>
      </c>
      <c r="AU103" s="7">
        <f t="shared" si="13"/>
        <v>11413.175512061071</v>
      </c>
      <c r="AW103" s="8">
        <f t="shared" si="14"/>
        <v>1301.3913589244401</v>
      </c>
      <c r="AX103" s="9">
        <f t="shared" si="15"/>
        <v>11921.026707441661</v>
      </c>
      <c r="AZ103" s="10">
        <f t="shared" si="16"/>
        <v>1164.498228087464</v>
      </c>
      <c r="BA103" s="11">
        <f t="shared" si="17"/>
        <v>12756.67397834632</v>
      </c>
    </row>
    <row r="104" spans="1:53" x14ac:dyDescent="0.3">
      <c r="A104">
        <v>144</v>
      </c>
      <c r="B104" t="s">
        <v>213</v>
      </c>
      <c r="C104" s="2">
        <v>44629.844675925924</v>
      </c>
      <c r="D104" t="s">
        <v>214</v>
      </c>
      <c r="E104" t="s">
        <v>13</v>
      </c>
      <c r="F104">
        <v>0</v>
      </c>
      <c r="G104">
        <v>6.016</v>
      </c>
      <c r="H104" s="3">
        <v>238740</v>
      </c>
      <c r="I104">
        <v>0.47699999999999998</v>
      </c>
      <c r="J104" t="s">
        <v>14</v>
      </c>
      <c r="K104" t="s">
        <v>14</v>
      </c>
      <c r="L104" t="s">
        <v>14</v>
      </c>
      <c r="M104" t="s">
        <v>14</v>
      </c>
      <c r="O104">
        <v>144</v>
      </c>
      <c r="P104" t="s">
        <v>213</v>
      </c>
      <c r="Q104" s="2">
        <v>44629.844675925924</v>
      </c>
      <c r="R104" t="s">
        <v>214</v>
      </c>
      <c r="S104" t="s">
        <v>13</v>
      </c>
      <c r="T104">
        <v>0</v>
      </c>
      <c r="U104">
        <v>5.98</v>
      </c>
      <c r="V104" s="3">
        <v>2560</v>
      </c>
      <c r="W104">
        <v>0.77800000000000002</v>
      </c>
      <c r="X104" t="s">
        <v>14</v>
      </c>
      <c r="Y104" t="s">
        <v>14</v>
      </c>
      <c r="Z104" t="s">
        <v>14</v>
      </c>
      <c r="AA104" t="s">
        <v>14</v>
      </c>
      <c r="AC104">
        <v>144</v>
      </c>
      <c r="AD104" t="s">
        <v>213</v>
      </c>
      <c r="AE104" s="2">
        <v>44629.844675925924</v>
      </c>
      <c r="AF104" t="s">
        <v>214</v>
      </c>
      <c r="AG104" t="s">
        <v>13</v>
      </c>
      <c r="AH104">
        <v>0</v>
      </c>
      <c r="AI104">
        <v>12.095000000000001</v>
      </c>
      <c r="AJ104" s="3">
        <v>101138</v>
      </c>
      <c r="AK104">
        <v>20.936</v>
      </c>
      <c r="AL104" t="s">
        <v>14</v>
      </c>
      <c r="AM104" t="s">
        <v>14</v>
      </c>
      <c r="AN104" t="s">
        <v>14</v>
      </c>
      <c r="AO104" t="s">
        <v>14</v>
      </c>
      <c r="AQ104">
        <v>1</v>
      </c>
      <c r="AT104" s="6">
        <f t="shared" si="12"/>
        <v>703.83176196087993</v>
      </c>
      <c r="AU104" s="7">
        <f t="shared" si="13"/>
        <v>18143.747458088121</v>
      </c>
      <c r="AW104" s="8">
        <f t="shared" si="14"/>
        <v>621.77788837916</v>
      </c>
      <c r="AX104" s="9">
        <f t="shared" si="15"/>
        <v>19167.405766584561</v>
      </c>
      <c r="AZ104" s="10">
        <f t="shared" si="16"/>
        <v>553.50099872669591</v>
      </c>
      <c r="BA104" s="11">
        <f t="shared" si="17"/>
        <v>20540.483198477115</v>
      </c>
    </row>
    <row r="105" spans="1:53" x14ac:dyDescent="0.3">
      <c r="A105">
        <v>145</v>
      </c>
      <c r="B105" t="s">
        <v>215</v>
      </c>
      <c r="C105" s="2">
        <v>44629.865914351853</v>
      </c>
      <c r="D105" t="s">
        <v>216</v>
      </c>
      <c r="E105" t="s">
        <v>13</v>
      </c>
      <c r="F105">
        <v>0</v>
      </c>
      <c r="G105">
        <v>6.016</v>
      </c>
      <c r="H105" s="3">
        <v>492011</v>
      </c>
      <c r="I105">
        <v>0.98899999999999999</v>
      </c>
      <c r="J105" t="s">
        <v>14</v>
      </c>
      <c r="K105" t="s">
        <v>14</v>
      </c>
      <c r="L105" t="s">
        <v>14</v>
      </c>
      <c r="M105" t="s">
        <v>14</v>
      </c>
      <c r="O105">
        <v>145</v>
      </c>
      <c r="P105" t="s">
        <v>215</v>
      </c>
      <c r="Q105" s="2">
        <v>44629.865914351853</v>
      </c>
      <c r="R105" t="s">
        <v>216</v>
      </c>
      <c r="S105" t="s">
        <v>13</v>
      </c>
      <c r="T105">
        <v>0</v>
      </c>
      <c r="U105">
        <v>5.9619999999999997</v>
      </c>
      <c r="V105" s="3">
        <v>4941</v>
      </c>
      <c r="W105">
        <v>1.363</v>
      </c>
      <c r="X105" t="s">
        <v>14</v>
      </c>
      <c r="Y105" t="s">
        <v>14</v>
      </c>
      <c r="Z105" t="s">
        <v>14</v>
      </c>
      <c r="AA105" t="s">
        <v>14</v>
      </c>
      <c r="AC105">
        <v>145</v>
      </c>
      <c r="AD105" t="s">
        <v>215</v>
      </c>
      <c r="AE105" s="2">
        <v>44629.865914351853</v>
      </c>
      <c r="AF105" t="s">
        <v>216</v>
      </c>
      <c r="AG105" t="s">
        <v>13</v>
      </c>
      <c r="AH105">
        <v>0</v>
      </c>
      <c r="AI105">
        <v>12.115</v>
      </c>
      <c r="AJ105" s="3">
        <v>66388</v>
      </c>
      <c r="AK105">
        <v>13.834</v>
      </c>
      <c r="AL105" t="s">
        <v>14</v>
      </c>
      <c r="AM105" t="s">
        <v>14</v>
      </c>
      <c r="AN105" t="s">
        <v>14</v>
      </c>
      <c r="AO105" t="s">
        <v>14</v>
      </c>
      <c r="AQ105">
        <v>1</v>
      </c>
      <c r="AT105" s="6">
        <f t="shared" si="12"/>
        <v>1348.2952795524398</v>
      </c>
      <c r="AU105" s="7">
        <f t="shared" si="13"/>
        <v>12066.514802033122</v>
      </c>
      <c r="AW105" s="8">
        <f t="shared" si="14"/>
        <v>1266.771038763771</v>
      </c>
      <c r="AX105" s="9">
        <f t="shared" si="15"/>
        <v>12617.863819994562</v>
      </c>
      <c r="AZ105" s="10">
        <f t="shared" si="16"/>
        <v>1133.2751216652946</v>
      </c>
      <c r="BA105" s="11">
        <f t="shared" si="17"/>
        <v>13506.223605797119</v>
      </c>
    </row>
    <row r="106" spans="1:53" x14ac:dyDescent="0.3">
      <c r="A106">
        <v>146</v>
      </c>
      <c r="B106" t="s">
        <v>217</v>
      </c>
      <c r="C106" s="2">
        <v>44629.887152777781</v>
      </c>
      <c r="D106" t="s">
        <v>218</v>
      </c>
      <c r="E106" t="s">
        <v>13</v>
      </c>
      <c r="F106">
        <v>0</v>
      </c>
      <c r="G106">
        <v>6.0229999999999997</v>
      </c>
      <c r="H106" s="3">
        <v>314108</v>
      </c>
      <c r="I106">
        <v>0.63</v>
      </c>
      <c r="J106" t="s">
        <v>14</v>
      </c>
      <c r="K106" t="s">
        <v>14</v>
      </c>
      <c r="L106" t="s">
        <v>14</v>
      </c>
      <c r="M106" t="s">
        <v>14</v>
      </c>
      <c r="O106">
        <v>146</v>
      </c>
      <c r="P106" t="s">
        <v>217</v>
      </c>
      <c r="Q106" s="2">
        <v>44629.887152777781</v>
      </c>
      <c r="R106" t="s">
        <v>218</v>
      </c>
      <c r="S106" t="s">
        <v>13</v>
      </c>
      <c r="T106">
        <v>0</v>
      </c>
      <c r="U106">
        <v>5.9770000000000003</v>
      </c>
      <c r="V106" s="3">
        <v>2693</v>
      </c>
      <c r="W106">
        <v>0.81100000000000005</v>
      </c>
      <c r="X106" t="s">
        <v>14</v>
      </c>
      <c r="Y106" t="s">
        <v>14</v>
      </c>
      <c r="Z106" t="s">
        <v>14</v>
      </c>
      <c r="AA106" t="s">
        <v>14</v>
      </c>
      <c r="AC106">
        <v>146</v>
      </c>
      <c r="AD106" t="s">
        <v>217</v>
      </c>
      <c r="AE106" s="2">
        <v>44629.887152777781</v>
      </c>
      <c r="AF106" t="s">
        <v>218</v>
      </c>
      <c r="AG106" t="s">
        <v>13</v>
      </c>
      <c r="AH106">
        <v>0</v>
      </c>
      <c r="AI106">
        <v>12.076000000000001</v>
      </c>
      <c r="AJ106" s="3">
        <v>122153</v>
      </c>
      <c r="AK106">
        <v>25.175000000000001</v>
      </c>
      <c r="AL106" t="s">
        <v>14</v>
      </c>
      <c r="AM106" t="s">
        <v>14</v>
      </c>
      <c r="AN106" t="s">
        <v>14</v>
      </c>
      <c r="AO106" t="s">
        <v>14</v>
      </c>
      <c r="AQ106">
        <v>1</v>
      </c>
      <c r="AT106" s="6">
        <f t="shared" si="12"/>
        <v>906.55400533104319</v>
      </c>
      <c r="AU106" s="7">
        <f t="shared" si="13"/>
        <v>21745.382720977072</v>
      </c>
      <c r="AW106" s="8">
        <f t="shared" si="14"/>
        <v>815.33502226822247</v>
      </c>
      <c r="AX106" s="9">
        <f t="shared" si="15"/>
        <v>23109.17436104966</v>
      </c>
      <c r="AZ106" s="10">
        <f t="shared" si="16"/>
        <v>727.10919867562143</v>
      </c>
      <c r="BA106" s="11">
        <f t="shared" si="17"/>
        <v>24764.532109962318</v>
      </c>
    </row>
    <row r="107" spans="1:53" x14ac:dyDescent="0.3">
      <c r="A107">
        <v>147</v>
      </c>
      <c r="B107" t="s">
        <v>219</v>
      </c>
      <c r="C107" s="2">
        <v>44629.908368055556</v>
      </c>
      <c r="D107" t="s">
        <v>220</v>
      </c>
      <c r="E107" t="s">
        <v>13</v>
      </c>
      <c r="F107">
        <v>0</v>
      </c>
      <c r="G107">
        <v>6.0209999999999999</v>
      </c>
      <c r="H107" s="3">
        <v>22031</v>
      </c>
      <c r="I107">
        <v>0.04</v>
      </c>
      <c r="J107" t="s">
        <v>14</v>
      </c>
      <c r="K107" t="s">
        <v>14</v>
      </c>
      <c r="L107" t="s">
        <v>14</v>
      </c>
      <c r="M107" t="s">
        <v>14</v>
      </c>
      <c r="O107">
        <v>147</v>
      </c>
      <c r="P107" t="s">
        <v>219</v>
      </c>
      <c r="Q107" s="2">
        <v>44629.908368055556</v>
      </c>
      <c r="R107" t="s">
        <v>220</v>
      </c>
      <c r="S107" t="s">
        <v>13</v>
      </c>
      <c r="T107">
        <v>0</v>
      </c>
      <c r="U107" t="s">
        <v>14</v>
      </c>
      <c r="V107" t="s">
        <v>14</v>
      </c>
      <c r="W107" t="s">
        <v>14</v>
      </c>
      <c r="X107" t="s">
        <v>14</v>
      </c>
      <c r="Y107" t="s">
        <v>14</v>
      </c>
      <c r="Z107" t="s">
        <v>14</v>
      </c>
      <c r="AA107" t="s">
        <v>14</v>
      </c>
      <c r="AC107">
        <v>147</v>
      </c>
      <c r="AD107" t="s">
        <v>219</v>
      </c>
      <c r="AE107" s="2">
        <v>44629.908368055556</v>
      </c>
      <c r="AF107" t="s">
        <v>220</v>
      </c>
      <c r="AG107" t="s">
        <v>13</v>
      </c>
      <c r="AH107">
        <v>0</v>
      </c>
      <c r="AI107">
        <v>12.111000000000001</v>
      </c>
      <c r="AJ107" s="3">
        <v>73552</v>
      </c>
      <c r="AK107">
        <v>15.308</v>
      </c>
      <c r="AL107" t="s">
        <v>14</v>
      </c>
      <c r="AM107" t="s">
        <v>14</v>
      </c>
      <c r="AN107" t="s">
        <v>14</v>
      </c>
      <c r="AO107" t="s">
        <v>14</v>
      </c>
      <c r="AQ107">
        <v>1</v>
      </c>
      <c r="AT107" s="6">
        <f t="shared" si="12"/>
        <v>69.273416118831804</v>
      </c>
      <c r="AU107" s="7">
        <f t="shared" si="13"/>
        <v>13331.791583889921</v>
      </c>
      <c r="AW107" s="8">
        <f t="shared" si="14"/>
        <v>57.581904376215107</v>
      </c>
      <c r="AX107" s="9">
        <f t="shared" si="15"/>
        <v>13971.319479592961</v>
      </c>
      <c r="AZ107" s="10">
        <f t="shared" si="16"/>
        <v>49.219696706041056</v>
      </c>
      <c r="BA107" s="11">
        <f t="shared" si="17"/>
        <v>14961.437836113919</v>
      </c>
    </row>
    <row r="108" spans="1:53" x14ac:dyDescent="0.3">
      <c r="A108">
        <v>148</v>
      </c>
      <c r="B108" t="s">
        <v>221</v>
      </c>
      <c r="C108" s="2">
        <v>44629.929583333331</v>
      </c>
      <c r="D108" t="s">
        <v>222</v>
      </c>
      <c r="E108" t="s">
        <v>13</v>
      </c>
      <c r="F108">
        <v>0</v>
      </c>
      <c r="G108">
        <v>6.0570000000000004</v>
      </c>
      <c r="H108" s="3">
        <v>1750</v>
      </c>
      <c r="I108">
        <v>-1E-3</v>
      </c>
      <c r="J108" t="s">
        <v>14</v>
      </c>
      <c r="K108" t="s">
        <v>14</v>
      </c>
      <c r="L108" t="s">
        <v>14</v>
      </c>
      <c r="M108" t="s">
        <v>14</v>
      </c>
      <c r="O108">
        <v>148</v>
      </c>
      <c r="P108" t="s">
        <v>221</v>
      </c>
      <c r="Q108" s="2">
        <v>44629.929583333331</v>
      </c>
      <c r="R108" t="s">
        <v>222</v>
      </c>
      <c r="S108" t="s">
        <v>13</v>
      </c>
      <c r="T108">
        <v>0</v>
      </c>
      <c r="U108" t="s">
        <v>14</v>
      </c>
      <c r="V108" t="s">
        <v>14</v>
      </c>
      <c r="W108" t="s">
        <v>14</v>
      </c>
      <c r="X108" t="s">
        <v>14</v>
      </c>
      <c r="Y108" t="s">
        <v>14</v>
      </c>
      <c r="Z108" t="s">
        <v>14</v>
      </c>
      <c r="AA108" t="s">
        <v>14</v>
      </c>
      <c r="AC108">
        <v>148</v>
      </c>
      <c r="AD108" t="s">
        <v>221</v>
      </c>
      <c r="AE108" s="2">
        <v>44629.929583333331</v>
      </c>
      <c r="AF108" t="s">
        <v>222</v>
      </c>
      <c r="AG108" t="s">
        <v>13</v>
      </c>
      <c r="AH108">
        <v>0</v>
      </c>
      <c r="AI108">
        <v>12.15</v>
      </c>
      <c r="AJ108" s="3">
        <v>35862</v>
      </c>
      <c r="AK108">
        <v>7.4950000000000001</v>
      </c>
      <c r="AL108" t="s">
        <v>14</v>
      </c>
      <c r="AM108" t="s">
        <v>14</v>
      </c>
      <c r="AN108" t="s">
        <v>14</v>
      </c>
      <c r="AO108" t="s">
        <v>14</v>
      </c>
      <c r="AQ108">
        <v>1</v>
      </c>
      <c r="AT108" s="6">
        <f t="shared" si="12"/>
        <v>0.42782812499999956</v>
      </c>
      <c r="AU108" s="7">
        <f t="shared" si="13"/>
        <v>6602.9173673281202</v>
      </c>
      <c r="AW108" s="8">
        <f t="shared" si="14"/>
        <v>-0.20222187500000022</v>
      </c>
      <c r="AX108" s="9">
        <f t="shared" si="15"/>
        <v>6832.0446897045604</v>
      </c>
      <c r="AZ108" s="10">
        <f t="shared" si="16"/>
        <v>0.10105625000000007</v>
      </c>
      <c r="BA108" s="11">
        <f t="shared" si="17"/>
        <v>7276.1545607171201</v>
      </c>
    </row>
    <row r="109" spans="1:53" x14ac:dyDescent="0.3">
      <c r="A109">
        <v>149</v>
      </c>
      <c r="B109" t="s">
        <v>223</v>
      </c>
      <c r="C109" s="2">
        <v>44629.950821759259</v>
      </c>
      <c r="D109" t="s">
        <v>224</v>
      </c>
      <c r="E109" t="s">
        <v>13</v>
      </c>
      <c r="F109">
        <v>0</v>
      </c>
      <c r="G109">
        <v>6.0250000000000004</v>
      </c>
      <c r="H109" s="3">
        <v>481491</v>
      </c>
      <c r="I109">
        <v>0.96799999999999997</v>
      </c>
      <c r="J109" t="s">
        <v>14</v>
      </c>
      <c r="K109" t="s">
        <v>14</v>
      </c>
      <c r="L109" t="s">
        <v>14</v>
      </c>
      <c r="M109" t="s">
        <v>14</v>
      </c>
      <c r="O109">
        <v>149</v>
      </c>
      <c r="P109" t="s">
        <v>223</v>
      </c>
      <c r="Q109" s="2">
        <v>44629.950821759259</v>
      </c>
      <c r="R109" t="s">
        <v>224</v>
      </c>
      <c r="S109" t="s">
        <v>13</v>
      </c>
      <c r="T109">
        <v>0</v>
      </c>
      <c r="U109">
        <v>5.9779999999999998</v>
      </c>
      <c r="V109" s="3">
        <v>3891</v>
      </c>
      <c r="W109">
        <v>1.105</v>
      </c>
      <c r="X109" t="s">
        <v>14</v>
      </c>
      <c r="Y109" t="s">
        <v>14</v>
      </c>
      <c r="Z109" t="s">
        <v>14</v>
      </c>
      <c r="AA109" t="s">
        <v>14</v>
      </c>
      <c r="AC109">
        <v>149</v>
      </c>
      <c r="AD109" t="s">
        <v>223</v>
      </c>
      <c r="AE109" s="2">
        <v>44629.950821759259</v>
      </c>
      <c r="AF109" t="s">
        <v>224</v>
      </c>
      <c r="AG109" t="s">
        <v>13</v>
      </c>
      <c r="AH109">
        <v>0</v>
      </c>
      <c r="AI109">
        <v>12.134</v>
      </c>
      <c r="AJ109" s="3">
        <v>61807</v>
      </c>
      <c r="AK109">
        <v>12.888999999999999</v>
      </c>
      <c r="AL109" t="s">
        <v>14</v>
      </c>
      <c r="AM109" t="s">
        <v>14</v>
      </c>
      <c r="AN109" t="s">
        <v>14</v>
      </c>
      <c r="AO109" t="s">
        <v>14</v>
      </c>
      <c r="AQ109">
        <v>1</v>
      </c>
      <c r="AT109" s="6">
        <f t="shared" si="12"/>
        <v>1323.6108604892877</v>
      </c>
      <c r="AU109" s="7">
        <f t="shared" si="13"/>
        <v>11254.059793520271</v>
      </c>
      <c r="AW109" s="8">
        <f t="shared" si="14"/>
        <v>1240.2890048055071</v>
      </c>
      <c r="AX109" s="9">
        <f t="shared" si="15"/>
        <v>11751.525488651259</v>
      </c>
      <c r="AZ109" s="10">
        <f t="shared" si="16"/>
        <v>1109.398991218656</v>
      </c>
      <c r="BA109" s="11">
        <f t="shared" si="17"/>
        <v>12574.31781404552</v>
      </c>
    </row>
    <row r="110" spans="1:53" x14ac:dyDescent="0.3">
      <c r="A110">
        <v>150</v>
      </c>
      <c r="B110" t="s">
        <v>225</v>
      </c>
      <c r="C110" s="2">
        <v>44629.972025462965</v>
      </c>
      <c r="D110" t="s">
        <v>226</v>
      </c>
      <c r="E110" t="s">
        <v>13</v>
      </c>
      <c r="F110">
        <v>0</v>
      </c>
      <c r="G110">
        <v>6.0410000000000004</v>
      </c>
      <c r="H110" s="3">
        <v>4544</v>
      </c>
      <c r="I110">
        <v>4.0000000000000001E-3</v>
      </c>
      <c r="J110" t="s">
        <v>14</v>
      </c>
      <c r="K110" t="s">
        <v>14</v>
      </c>
      <c r="L110" t="s">
        <v>14</v>
      </c>
      <c r="M110" t="s">
        <v>14</v>
      </c>
      <c r="O110">
        <v>150</v>
      </c>
      <c r="P110" t="s">
        <v>225</v>
      </c>
      <c r="Q110" s="2">
        <v>44629.972025462965</v>
      </c>
      <c r="R110" t="s">
        <v>226</v>
      </c>
      <c r="S110" t="s">
        <v>13</v>
      </c>
      <c r="T110">
        <v>0</v>
      </c>
      <c r="U110" t="s">
        <v>14</v>
      </c>
      <c r="V110" t="s">
        <v>14</v>
      </c>
      <c r="W110" t="s">
        <v>14</v>
      </c>
      <c r="X110" t="s">
        <v>14</v>
      </c>
      <c r="Y110" t="s">
        <v>14</v>
      </c>
      <c r="Z110" t="s">
        <v>14</v>
      </c>
      <c r="AA110" t="s">
        <v>14</v>
      </c>
      <c r="AC110">
        <v>150</v>
      </c>
      <c r="AD110" t="s">
        <v>225</v>
      </c>
      <c r="AE110" s="2">
        <v>44629.972025462965</v>
      </c>
      <c r="AF110" t="s">
        <v>226</v>
      </c>
      <c r="AG110" t="s">
        <v>13</v>
      </c>
      <c r="AH110">
        <v>0</v>
      </c>
      <c r="AI110">
        <v>12.132</v>
      </c>
      <c r="AJ110" s="3">
        <v>66058</v>
      </c>
      <c r="AK110">
        <v>13.766</v>
      </c>
      <c r="AL110" t="s">
        <v>14</v>
      </c>
      <c r="AM110" t="s">
        <v>14</v>
      </c>
      <c r="AN110" t="s">
        <v>14</v>
      </c>
      <c r="AO110" t="s">
        <v>14</v>
      </c>
      <c r="AQ110">
        <v>1</v>
      </c>
      <c r="AT110" s="6">
        <f t="shared" si="12"/>
        <v>8.359288639999999</v>
      </c>
      <c r="AU110" s="7">
        <f t="shared" si="13"/>
        <v>12008.076301721721</v>
      </c>
      <c r="AW110" s="8">
        <f t="shared" si="14"/>
        <v>9.4601641087999973</v>
      </c>
      <c r="AX110" s="9">
        <f t="shared" si="15"/>
        <v>12555.47849874136</v>
      </c>
      <c r="AZ110" s="10">
        <f t="shared" si="16"/>
        <v>4.9889307008000001</v>
      </c>
      <c r="BA110" s="11">
        <f t="shared" si="17"/>
        <v>13439.128013030719</v>
      </c>
    </row>
    <row r="111" spans="1:53" x14ac:dyDescent="0.3">
      <c r="A111">
        <v>151</v>
      </c>
      <c r="B111" t="s">
        <v>227</v>
      </c>
      <c r="C111" s="2">
        <v>44629.993263888886</v>
      </c>
      <c r="D111" t="s">
        <v>228</v>
      </c>
      <c r="E111" t="s">
        <v>13</v>
      </c>
      <c r="F111">
        <v>0</v>
      </c>
      <c r="G111">
        <v>6.0209999999999999</v>
      </c>
      <c r="H111" s="3">
        <v>47128</v>
      </c>
      <c r="I111">
        <v>0.09</v>
      </c>
      <c r="J111" t="s">
        <v>14</v>
      </c>
      <c r="K111" t="s">
        <v>14</v>
      </c>
      <c r="L111" t="s">
        <v>14</v>
      </c>
      <c r="M111" t="s">
        <v>14</v>
      </c>
      <c r="O111">
        <v>151</v>
      </c>
      <c r="P111" t="s">
        <v>227</v>
      </c>
      <c r="Q111" s="2">
        <v>44629.993263888886</v>
      </c>
      <c r="R111" t="s">
        <v>228</v>
      </c>
      <c r="S111" t="s">
        <v>13</v>
      </c>
      <c r="T111">
        <v>0</v>
      </c>
      <c r="U111" t="s">
        <v>14</v>
      </c>
      <c r="V111" t="s">
        <v>14</v>
      </c>
      <c r="W111" t="s">
        <v>14</v>
      </c>
      <c r="X111" t="s">
        <v>14</v>
      </c>
      <c r="Y111" t="s">
        <v>14</v>
      </c>
      <c r="Z111" t="s">
        <v>14</v>
      </c>
      <c r="AA111" t="s">
        <v>14</v>
      </c>
      <c r="AC111">
        <v>151</v>
      </c>
      <c r="AD111" t="s">
        <v>227</v>
      </c>
      <c r="AE111" s="2">
        <v>44629.993263888886</v>
      </c>
      <c r="AF111" t="s">
        <v>228</v>
      </c>
      <c r="AG111" t="s">
        <v>13</v>
      </c>
      <c r="AH111">
        <v>0</v>
      </c>
      <c r="AI111">
        <v>12.163</v>
      </c>
      <c r="AJ111" s="3">
        <v>21363</v>
      </c>
      <c r="AK111">
        <v>4.45</v>
      </c>
      <c r="AL111" t="s">
        <v>14</v>
      </c>
      <c r="AM111" t="s">
        <v>14</v>
      </c>
      <c r="AN111" t="s">
        <v>14</v>
      </c>
      <c r="AO111" t="s">
        <v>14</v>
      </c>
      <c r="AQ111">
        <v>1</v>
      </c>
      <c r="AT111" s="6">
        <f t="shared" si="12"/>
        <v>146.68642830897923</v>
      </c>
      <c r="AU111" s="7">
        <f t="shared" si="13"/>
        <v>3966.8833674398702</v>
      </c>
      <c r="AW111" s="8">
        <f t="shared" si="14"/>
        <v>123.5026552503744</v>
      </c>
      <c r="AX111" s="9">
        <f t="shared" si="15"/>
        <v>4073.3268974760604</v>
      </c>
      <c r="AZ111" s="10">
        <f t="shared" si="16"/>
        <v>108.00766076315264</v>
      </c>
      <c r="BA111" s="11">
        <f t="shared" si="17"/>
        <v>4300.3853393351201</v>
      </c>
    </row>
    <row r="112" spans="1:53" x14ac:dyDescent="0.3">
      <c r="A112">
        <v>152</v>
      </c>
      <c r="B112" t="s">
        <v>229</v>
      </c>
      <c r="C112" s="2">
        <v>44630.014479166668</v>
      </c>
      <c r="D112" t="s">
        <v>230</v>
      </c>
      <c r="E112" t="s">
        <v>13</v>
      </c>
      <c r="F112">
        <v>0</v>
      </c>
      <c r="G112">
        <v>6.0289999999999999</v>
      </c>
      <c r="H112" s="3">
        <v>4832</v>
      </c>
      <c r="I112">
        <v>5.0000000000000001E-3</v>
      </c>
      <c r="J112" t="s">
        <v>14</v>
      </c>
      <c r="K112" t="s">
        <v>14</v>
      </c>
      <c r="L112" t="s">
        <v>14</v>
      </c>
      <c r="M112" t="s">
        <v>14</v>
      </c>
      <c r="O112">
        <v>152</v>
      </c>
      <c r="P112" t="s">
        <v>229</v>
      </c>
      <c r="Q112" s="2">
        <v>44630.014479166668</v>
      </c>
      <c r="R112" t="s">
        <v>230</v>
      </c>
      <c r="S112" t="s">
        <v>13</v>
      </c>
      <c r="T112">
        <v>0</v>
      </c>
      <c r="U112" t="s">
        <v>14</v>
      </c>
      <c r="V112" t="s">
        <v>14</v>
      </c>
      <c r="W112" t="s">
        <v>14</v>
      </c>
      <c r="X112" t="s">
        <v>14</v>
      </c>
      <c r="Y112" t="s">
        <v>14</v>
      </c>
      <c r="Z112" t="s">
        <v>14</v>
      </c>
      <c r="AA112" t="s">
        <v>14</v>
      </c>
      <c r="AC112">
        <v>152</v>
      </c>
      <c r="AD112" t="s">
        <v>229</v>
      </c>
      <c r="AE112" s="2">
        <v>44630.014479166668</v>
      </c>
      <c r="AF112" t="s">
        <v>230</v>
      </c>
      <c r="AG112" t="s">
        <v>13</v>
      </c>
      <c r="AH112">
        <v>0</v>
      </c>
      <c r="AI112">
        <v>12.113</v>
      </c>
      <c r="AJ112" s="3">
        <v>69266</v>
      </c>
      <c r="AK112">
        <v>14.427</v>
      </c>
      <c r="AL112" t="s">
        <v>14</v>
      </c>
      <c r="AM112" t="s">
        <v>14</v>
      </c>
      <c r="AN112" t="s">
        <v>14</v>
      </c>
      <c r="AO112" t="s">
        <v>14</v>
      </c>
      <c r="AQ112">
        <v>1</v>
      </c>
      <c r="AT112" s="6">
        <f t="shared" si="12"/>
        <v>9.1957097599999997</v>
      </c>
      <c r="AU112" s="7">
        <f t="shared" si="13"/>
        <v>12575.589827485879</v>
      </c>
      <c r="AW112" s="8">
        <f t="shared" si="14"/>
        <v>10.4047064192</v>
      </c>
      <c r="AX112" s="9">
        <f t="shared" si="15"/>
        <v>13161.78931742744</v>
      </c>
      <c r="AZ112" s="10">
        <f t="shared" si="16"/>
        <v>5.6217337472000004</v>
      </c>
      <c r="BA112" s="11">
        <f t="shared" si="17"/>
        <v>14091.142886146879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C469A-189C-41B6-86FA-1E08636E332B}">
  <dimension ref="A2:BG23"/>
  <sheetViews>
    <sheetView workbookViewId="0">
      <selection activeCell="F40" sqref="F40"/>
    </sheetView>
  </sheetViews>
  <sheetFormatPr defaultRowHeight="14.4" x14ac:dyDescent="0.3"/>
  <cols>
    <col min="2" max="2" width="23.5546875" customWidth="1"/>
    <col min="3" max="3" width="17.77734375" customWidth="1"/>
    <col min="4" max="4" width="31.33203125" customWidth="1"/>
    <col min="31" max="31" width="21.44140625" customWidth="1"/>
  </cols>
  <sheetData>
    <row r="2" spans="1:59" x14ac:dyDescent="0.3">
      <c r="A2" t="s">
        <v>233</v>
      </c>
    </row>
    <row r="3" spans="1:59" x14ac:dyDescent="0.3">
      <c r="B3" t="s">
        <v>237</v>
      </c>
    </row>
    <row r="5" spans="1:59" x14ac:dyDescent="0.3">
      <c r="A5" t="s">
        <v>234</v>
      </c>
    </row>
    <row r="6" spans="1:59" x14ac:dyDescent="0.3">
      <c r="B6" t="s">
        <v>238</v>
      </c>
    </row>
    <row r="9" spans="1:59" x14ac:dyDescent="0.3">
      <c r="A9" t="s">
        <v>15</v>
      </c>
      <c r="O9" t="s">
        <v>16</v>
      </c>
      <c r="AC9" t="s">
        <v>17</v>
      </c>
    </row>
    <row r="10" spans="1:59" ht="144" x14ac:dyDescent="0.3">
      <c r="A10" s="1" t="s">
        <v>0</v>
      </c>
      <c r="B10" t="s">
        <v>1</v>
      </c>
      <c r="C10" t="s">
        <v>2</v>
      </c>
      <c r="D10" t="s">
        <v>3</v>
      </c>
      <c r="E10" t="s">
        <v>4</v>
      </c>
      <c r="F10" t="s">
        <v>5</v>
      </c>
      <c r="G10" t="s">
        <v>6</v>
      </c>
      <c r="H10" t="s">
        <v>7</v>
      </c>
      <c r="I10" t="s">
        <v>8</v>
      </c>
      <c r="J10" t="s">
        <v>9</v>
      </c>
      <c r="K10" t="s">
        <v>10</v>
      </c>
      <c r="L10" t="s">
        <v>11</v>
      </c>
      <c r="M10" t="s">
        <v>12</v>
      </c>
      <c r="O10" t="s">
        <v>0</v>
      </c>
      <c r="P10" t="s">
        <v>1</v>
      </c>
      <c r="Q10" t="s">
        <v>2</v>
      </c>
      <c r="R10" t="s">
        <v>3</v>
      </c>
      <c r="S10" t="s">
        <v>4</v>
      </c>
      <c r="T10" t="s">
        <v>5</v>
      </c>
      <c r="U10" t="s">
        <v>6</v>
      </c>
      <c r="V10" t="s">
        <v>7</v>
      </c>
      <c r="W10" t="s">
        <v>8</v>
      </c>
      <c r="X10" t="s">
        <v>9</v>
      </c>
      <c r="Y10" t="s">
        <v>10</v>
      </c>
      <c r="Z10" t="s">
        <v>11</v>
      </c>
      <c r="AA10" t="s">
        <v>12</v>
      </c>
      <c r="AC10" t="s">
        <v>0</v>
      </c>
      <c r="AD10" t="s">
        <v>1</v>
      </c>
      <c r="AE10" t="s">
        <v>2</v>
      </c>
      <c r="AF10" t="s">
        <v>3</v>
      </c>
      <c r="AG10" t="s">
        <v>4</v>
      </c>
      <c r="AH10" t="s">
        <v>5</v>
      </c>
      <c r="AI10" t="s">
        <v>6</v>
      </c>
      <c r="AJ10" t="s">
        <v>7</v>
      </c>
      <c r="AK10" t="s">
        <v>8</v>
      </c>
      <c r="AL10" t="s">
        <v>9</v>
      </c>
      <c r="AM10" t="s">
        <v>10</v>
      </c>
      <c r="AN10" t="s">
        <v>11</v>
      </c>
      <c r="AO10" t="s">
        <v>12</v>
      </c>
      <c r="AQ10" s="4" t="s">
        <v>18</v>
      </c>
      <c r="AR10" s="4" t="s">
        <v>19</v>
      </c>
      <c r="AS10" s="4"/>
      <c r="AT10" s="5" t="s">
        <v>21</v>
      </c>
      <c r="AU10" s="5" t="s">
        <v>20</v>
      </c>
      <c r="AW10" s="5" t="s">
        <v>22</v>
      </c>
      <c r="AX10" s="5" t="s">
        <v>23</v>
      </c>
      <c r="AZ10" s="5" t="s">
        <v>26</v>
      </c>
      <c r="BA10" s="5" t="s">
        <v>27</v>
      </c>
    </row>
    <row r="11" spans="1:59" x14ac:dyDescent="0.3">
      <c r="A11">
        <v>121</v>
      </c>
      <c r="B11" t="s">
        <v>169</v>
      </c>
      <c r="C11" s="2">
        <v>44629.255833333336</v>
      </c>
      <c r="D11" t="s">
        <v>170</v>
      </c>
      <c r="E11" t="s">
        <v>13</v>
      </c>
      <c r="F11">
        <v>0</v>
      </c>
      <c r="G11">
        <v>6.0490000000000004</v>
      </c>
      <c r="H11" s="3">
        <v>3267</v>
      </c>
      <c r="I11">
        <v>2E-3</v>
      </c>
      <c r="J11" t="s">
        <v>14</v>
      </c>
      <c r="K11" t="s">
        <v>14</v>
      </c>
      <c r="L11" t="s">
        <v>14</v>
      </c>
      <c r="M11" t="s">
        <v>14</v>
      </c>
      <c r="O11">
        <v>121</v>
      </c>
      <c r="P11" t="s">
        <v>169</v>
      </c>
      <c r="Q11" s="2">
        <v>44629.255833333336</v>
      </c>
      <c r="R11" t="s">
        <v>170</v>
      </c>
      <c r="S11" t="s">
        <v>13</v>
      </c>
      <c r="T11">
        <v>0</v>
      </c>
      <c r="U11" t="s">
        <v>14</v>
      </c>
      <c r="V11" t="s">
        <v>14</v>
      </c>
      <c r="W11" t="s">
        <v>14</v>
      </c>
      <c r="X11" t="s">
        <v>14</v>
      </c>
      <c r="Y11" t="s">
        <v>14</v>
      </c>
      <c r="Z11" t="s">
        <v>14</v>
      </c>
      <c r="AA11" t="s">
        <v>14</v>
      </c>
      <c r="AC11">
        <v>121</v>
      </c>
      <c r="AD11" t="s">
        <v>169</v>
      </c>
      <c r="AE11" s="2">
        <v>44629.255833333336</v>
      </c>
      <c r="AF11" t="s">
        <v>170</v>
      </c>
      <c r="AG11" t="s">
        <v>13</v>
      </c>
      <c r="AH11">
        <v>0</v>
      </c>
      <c r="AI11">
        <v>12.154</v>
      </c>
      <c r="AJ11" s="3">
        <v>55983</v>
      </c>
      <c r="AK11">
        <v>11.683999999999999</v>
      </c>
      <c r="AL11" t="s">
        <v>14</v>
      </c>
      <c r="AM11" t="s">
        <v>14</v>
      </c>
      <c r="AN11" t="s">
        <v>14</v>
      </c>
      <c r="AO11" t="s">
        <v>14</v>
      </c>
      <c r="AQ11">
        <v>1</v>
      </c>
      <c r="AT11" s="6">
        <f t="shared" ref="AT11:AT23" si="0">IF(H11&lt;15000,((0.00000002125*H11^2)+(0.002705*H11)+(-4.371)),(IF(H11&lt;700000,((-0.0000000008162*H11^2)+(0.003141*H11)+(0.4702)), ((0.000000003285*V11^2)+(0.1899*V11)+(559.5)))))</f>
        <v>4.6930423912499997</v>
      </c>
      <c r="AU11" s="7">
        <f t="shared" ref="AU11:AU23" si="1">((-0.00000006277*AJ11^2)+(0.1854*AJ11)+(34.83))</f>
        <v>10217.350975939469</v>
      </c>
      <c r="AW11" s="8">
        <f t="shared" ref="AW11:AW23" si="2">IF(H11&lt;10000,((-0.00000005795*H11^2)+(0.003823*H11)+(-6.715)),(IF(H11&lt;700000,((-0.0000000001209*H11^2)+(0.002635*H11)+(-0.4111)), ((-0.00000002007*V11^2)+(0.2564*V11)+(286.1)))))</f>
        <v>5.1562239024499998</v>
      </c>
      <c r="AX11" s="9">
        <f t="shared" ref="AX11:AX23" si="3">(-0.00000001626*AJ11^2)+(0.1912*AJ11)+(-3.858)</f>
        <v>10649.13119434086</v>
      </c>
      <c r="AZ11" s="10">
        <f t="shared" ref="AZ11:AZ23" si="4">IF(H11&lt;10000,((0.0000001453*H11^2)+(0.0008349*H11)+(-1.805)),(IF(H11&lt;700000,((-0.00000000008054*H11^2)+(0.002348*H11)+(-2.47)), ((-0.00000001938*V11^2)+(0.2471*V11)+(226.8)))))</f>
        <v>2.4734471917</v>
      </c>
      <c r="BA11" s="11">
        <f t="shared" ref="BA11:BA23" si="5">(-0.00000002552*AJ11^2)+(0.2067*AJ11)+(-103.7)</f>
        <v>11388.003962704719</v>
      </c>
      <c r="BC11" t="s">
        <v>235</v>
      </c>
      <c r="BG11">
        <f>_xlfn.T.TEST(AZ11:AZ14,AZ16:AZ19,2,1)</f>
        <v>0.42021072348775729</v>
      </c>
    </row>
    <row r="12" spans="1:59" x14ac:dyDescent="0.3">
      <c r="A12">
        <v>122</v>
      </c>
      <c r="B12" t="s">
        <v>171</v>
      </c>
      <c r="C12" s="2">
        <v>44629.277118055557</v>
      </c>
      <c r="D12" t="s">
        <v>172</v>
      </c>
      <c r="E12" t="s">
        <v>13</v>
      </c>
      <c r="F12">
        <v>0</v>
      </c>
      <c r="G12">
        <v>6.0170000000000003</v>
      </c>
      <c r="H12" s="3">
        <v>313121</v>
      </c>
      <c r="I12">
        <v>0.628</v>
      </c>
      <c r="J12" t="s">
        <v>14</v>
      </c>
      <c r="K12" t="s">
        <v>14</v>
      </c>
      <c r="L12" t="s">
        <v>14</v>
      </c>
      <c r="M12" t="s">
        <v>14</v>
      </c>
      <c r="O12">
        <v>122</v>
      </c>
      <c r="P12" t="s">
        <v>171</v>
      </c>
      <c r="Q12" s="2">
        <v>44629.277118055557</v>
      </c>
      <c r="R12" t="s">
        <v>172</v>
      </c>
      <c r="S12" t="s">
        <v>13</v>
      </c>
      <c r="T12">
        <v>0</v>
      </c>
      <c r="U12">
        <v>5.9749999999999996</v>
      </c>
      <c r="V12" s="3">
        <v>2909</v>
      </c>
      <c r="W12">
        <v>0.86399999999999999</v>
      </c>
      <c r="X12" t="s">
        <v>14</v>
      </c>
      <c r="Y12" t="s">
        <v>14</v>
      </c>
      <c r="Z12" t="s">
        <v>14</v>
      </c>
      <c r="AA12" t="s">
        <v>14</v>
      </c>
      <c r="AC12">
        <v>122</v>
      </c>
      <c r="AD12" t="s">
        <v>171</v>
      </c>
      <c r="AE12" s="2">
        <v>44629.277118055557</v>
      </c>
      <c r="AF12" t="s">
        <v>172</v>
      </c>
      <c r="AG12" t="s">
        <v>13</v>
      </c>
      <c r="AH12">
        <v>0</v>
      </c>
      <c r="AI12">
        <v>12.157999999999999</v>
      </c>
      <c r="AJ12" s="3">
        <v>26596</v>
      </c>
      <c r="AK12">
        <v>5.5510000000000002</v>
      </c>
      <c r="AL12" t="s">
        <v>14</v>
      </c>
      <c r="AM12" t="s">
        <v>14</v>
      </c>
      <c r="AN12" t="s">
        <v>14</v>
      </c>
      <c r="AO12" t="s">
        <v>14</v>
      </c>
      <c r="AQ12">
        <v>1</v>
      </c>
      <c r="AT12" s="6">
        <f t="shared" si="0"/>
        <v>903.9591273648158</v>
      </c>
      <c r="AU12" s="7">
        <f t="shared" si="1"/>
        <v>4921.3282152516804</v>
      </c>
      <c r="AW12" s="8">
        <f t="shared" si="2"/>
        <v>812.80912343850309</v>
      </c>
      <c r="AX12" s="9">
        <f t="shared" si="3"/>
        <v>5069.7957342678401</v>
      </c>
      <c r="AZ12" s="10">
        <f t="shared" si="4"/>
        <v>724.84158297797376</v>
      </c>
      <c r="BA12" s="11">
        <f t="shared" si="5"/>
        <v>5375.64169904768</v>
      </c>
    </row>
    <row r="13" spans="1:59" x14ac:dyDescent="0.3">
      <c r="A13">
        <v>123</v>
      </c>
      <c r="B13" t="s">
        <v>173</v>
      </c>
      <c r="C13" s="2">
        <v>44629.298425925925</v>
      </c>
      <c r="D13" t="s">
        <v>174</v>
      </c>
      <c r="E13" t="s">
        <v>13</v>
      </c>
      <c r="F13">
        <v>0</v>
      </c>
      <c r="G13">
        <v>6.0940000000000003</v>
      </c>
      <c r="H13" s="3">
        <v>1746</v>
      </c>
      <c r="I13">
        <v>-1E-3</v>
      </c>
      <c r="J13" t="s">
        <v>14</v>
      </c>
      <c r="K13" t="s">
        <v>14</v>
      </c>
      <c r="L13" t="s">
        <v>14</v>
      </c>
      <c r="M13" t="s">
        <v>14</v>
      </c>
      <c r="O13">
        <v>123</v>
      </c>
      <c r="P13" t="s">
        <v>173</v>
      </c>
      <c r="Q13" s="2">
        <v>44629.298425925925</v>
      </c>
      <c r="R13" t="s">
        <v>174</v>
      </c>
      <c r="S13" t="s">
        <v>13</v>
      </c>
      <c r="T13">
        <v>0</v>
      </c>
      <c r="U13" t="s">
        <v>14</v>
      </c>
      <c r="V13" t="s">
        <v>14</v>
      </c>
      <c r="W13" t="s">
        <v>14</v>
      </c>
      <c r="X13" t="s">
        <v>14</v>
      </c>
      <c r="Y13" t="s">
        <v>14</v>
      </c>
      <c r="Z13" t="s">
        <v>14</v>
      </c>
      <c r="AA13" t="s">
        <v>14</v>
      </c>
      <c r="AC13">
        <v>123</v>
      </c>
      <c r="AD13" t="s">
        <v>173</v>
      </c>
      <c r="AE13" s="2">
        <v>44629.298425925925</v>
      </c>
      <c r="AF13" t="s">
        <v>174</v>
      </c>
      <c r="AG13" t="s">
        <v>13</v>
      </c>
      <c r="AH13">
        <v>0</v>
      </c>
      <c r="AI13">
        <v>12.218</v>
      </c>
      <c r="AJ13" s="3">
        <v>37308</v>
      </c>
      <c r="AK13">
        <v>7.7969999999999997</v>
      </c>
      <c r="AL13" t="s">
        <v>14</v>
      </c>
      <c r="AM13" t="s">
        <v>14</v>
      </c>
      <c r="AN13" t="s">
        <v>14</v>
      </c>
      <c r="AO13" t="s">
        <v>14</v>
      </c>
      <c r="AQ13">
        <v>1</v>
      </c>
      <c r="AT13" s="6">
        <f t="shared" si="0"/>
        <v>0.41671096499999916</v>
      </c>
      <c r="AU13" s="7">
        <f t="shared" si="1"/>
        <v>6864.3644615467201</v>
      </c>
      <c r="AW13" s="8">
        <f t="shared" si="2"/>
        <v>-0.21670350219999968</v>
      </c>
      <c r="AX13" s="9">
        <f t="shared" si="3"/>
        <v>7106.79951959136</v>
      </c>
      <c r="AZ13" s="10">
        <f t="shared" si="4"/>
        <v>9.5684774800000039E-2</v>
      </c>
      <c r="BA13" s="11">
        <f t="shared" si="5"/>
        <v>7572.3426472307201</v>
      </c>
      <c r="BC13" t="s">
        <v>236</v>
      </c>
      <c r="BG13">
        <f>_xlfn.T.TEST(BA11:BA14,BA16:BA19,2,1)</f>
        <v>7.9405953028125295E-2</v>
      </c>
    </row>
    <row r="14" spans="1:59" x14ac:dyDescent="0.3">
      <c r="A14">
        <v>124</v>
      </c>
      <c r="B14" t="s">
        <v>175</v>
      </c>
      <c r="C14" s="2">
        <v>44629.319664351853</v>
      </c>
      <c r="D14" t="s">
        <v>176</v>
      </c>
      <c r="E14" t="s">
        <v>13</v>
      </c>
      <c r="F14">
        <v>0</v>
      </c>
      <c r="G14">
        <v>6.0339999999999998</v>
      </c>
      <c r="H14" s="3">
        <v>249237</v>
      </c>
      <c r="I14">
        <v>0.499</v>
      </c>
      <c r="J14" t="s">
        <v>14</v>
      </c>
      <c r="K14" t="s">
        <v>14</v>
      </c>
      <c r="L14" t="s">
        <v>14</v>
      </c>
      <c r="M14" t="s">
        <v>14</v>
      </c>
      <c r="O14">
        <v>124</v>
      </c>
      <c r="P14" t="s">
        <v>175</v>
      </c>
      <c r="Q14" s="2">
        <v>44629.319664351853</v>
      </c>
      <c r="R14" t="s">
        <v>176</v>
      </c>
      <c r="S14" t="s">
        <v>13</v>
      </c>
      <c r="T14">
        <v>0</v>
      </c>
      <c r="U14">
        <v>5.9889999999999999</v>
      </c>
      <c r="V14" s="3">
        <v>1973</v>
      </c>
      <c r="W14">
        <v>0.63400000000000001</v>
      </c>
      <c r="X14" t="s">
        <v>14</v>
      </c>
      <c r="Y14" t="s">
        <v>14</v>
      </c>
      <c r="Z14" t="s">
        <v>14</v>
      </c>
      <c r="AA14" t="s">
        <v>14</v>
      </c>
      <c r="AC14">
        <v>124</v>
      </c>
      <c r="AD14" t="s">
        <v>175</v>
      </c>
      <c r="AE14" s="2">
        <v>44629.319664351853</v>
      </c>
      <c r="AF14" t="s">
        <v>176</v>
      </c>
      <c r="AG14" t="s">
        <v>13</v>
      </c>
      <c r="AH14">
        <v>0</v>
      </c>
      <c r="AI14">
        <v>12.119</v>
      </c>
      <c r="AJ14" s="3">
        <v>91301</v>
      </c>
      <c r="AK14">
        <v>18.937999999999999</v>
      </c>
      <c r="AL14" t="s">
        <v>14</v>
      </c>
      <c r="AM14" t="s">
        <v>14</v>
      </c>
      <c r="AN14" t="s">
        <v>14</v>
      </c>
      <c r="AO14" t="s">
        <v>14</v>
      </c>
      <c r="AQ14">
        <v>1</v>
      </c>
      <c r="AT14" s="6">
        <f t="shared" si="0"/>
        <v>732.6220221336622</v>
      </c>
      <c r="AU14" s="7">
        <f t="shared" si="1"/>
        <v>16438.792676835234</v>
      </c>
      <c r="AW14" s="8">
        <f t="shared" si="2"/>
        <v>648.81819796576792</v>
      </c>
      <c r="AX14" s="9">
        <f t="shared" si="3"/>
        <v>17317.351911507743</v>
      </c>
      <c r="AZ14" s="10">
        <f t="shared" si="4"/>
        <v>577.73540512210866</v>
      </c>
      <c r="BA14" s="11">
        <f t="shared" si="5"/>
        <v>18555.485231222476</v>
      </c>
    </row>
    <row r="15" spans="1:59" x14ac:dyDescent="0.3">
      <c r="A15">
        <v>125</v>
      </c>
      <c r="B15" t="s">
        <v>177</v>
      </c>
      <c r="C15" s="2">
        <v>44629.340949074074</v>
      </c>
      <c r="D15" t="s">
        <v>178</v>
      </c>
      <c r="E15" t="s">
        <v>13</v>
      </c>
      <c r="F15">
        <v>0</v>
      </c>
      <c r="G15" t="s">
        <v>14</v>
      </c>
      <c r="H15" t="s">
        <v>14</v>
      </c>
      <c r="I15" t="s">
        <v>14</v>
      </c>
      <c r="J15" t="s">
        <v>14</v>
      </c>
      <c r="K15" t="s">
        <v>14</v>
      </c>
      <c r="L15" t="s">
        <v>14</v>
      </c>
      <c r="M15" t="s">
        <v>14</v>
      </c>
      <c r="O15">
        <v>125</v>
      </c>
      <c r="P15" t="s">
        <v>177</v>
      </c>
      <c r="Q15" s="2">
        <v>44629.340949074074</v>
      </c>
      <c r="R15" t="s">
        <v>178</v>
      </c>
      <c r="S15" t="s">
        <v>13</v>
      </c>
      <c r="T15">
        <v>0</v>
      </c>
      <c r="U15" t="s">
        <v>14</v>
      </c>
      <c r="V15" t="s">
        <v>14</v>
      </c>
      <c r="W15" t="s">
        <v>14</v>
      </c>
      <c r="X15" t="s">
        <v>14</v>
      </c>
      <c r="Y15" t="s">
        <v>14</v>
      </c>
      <c r="Z15" t="s">
        <v>14</v>
      </c>
      <c r="AA15" t="s">
        <v>14</v>
      </c>
      <c r="AC15">
        <v>125</v>
      </c>
      <c r="AD15" t="s">
        <v>177</v>
      </c>
      <c r="AE15" s="2">
        <v>44629.340949074074</v>
      </c>
      <c r="AF15" t="s">
        <v>178</v>
      </c>
      <c r="AG15" t="s">
        <v>13</v>
      </c>
      <c r="AH15">
        <v>0</v>
      </c>
      <c r="AI15" t="s">
        <v>14</v>
      </c>
      <c r="AJ15" t="s">
        <v>14</v>
      </c>
      <c r="AK15" t="s">
        <v>14</v>
      </c>
      <c r="AL15" t="s">
        <v>14</v>
      </c>
      <c r="AM15" t="s">
        <v>14</v>
      </c>
      <c r="AN15" t="s">
        <v>14</v>
      </c>
      <c r="AO15" t="s">
        <v>14</v>
      </c>
      <c r="AQ15">
        <v>3</v>
      </c>
      <c r="AR15" t="s">
        <v>231</v>
      </c>
      <c r="AT15" s="6" t="e">
        <f t="shared" si="0"/>
        <v>#VALUE!</v>
      </c>
      <c r="AU15" s="7" t="e">
        <f t="shared" si="1"/>
        <v>#VALUE!</v>
      </c>
      <c r="AW15" s="8" t="e">
        <f t="shared" si="2"/>
        <v>#VALUE!</v>
      </c>
      <c r="AX15" s="9" t="e">
        <f t="shared" si="3"/>
        <v>#VALUE!</v>
      </c>
      <c r="AZ15" s="10" t="e">
        <f t="shared" si="4"/>
        <v>#VALUE!</v>
      </c>
      <c r="BA15" s="11" t="e">
        <f t="shared" si="5"/>
        <v>#VALUE!</v>
      </c>
    </row>
    <row r="16" spans="1:59" x14ac:dyDescent="0.3">
      <c r="A16">
        <v>128</v>
      </c>
      <c r="B16" t="s">
        <v>181</v>
      </c>
      <c r="C16" s="2">
        <v>44629.505208333336</v>
      </c>
      <c r="D16" t="s">
        <v>182</v>
      </c>
      <c r="E16" t="s">
        <v>13</v>
      </c>
      <c r="F16">
        <v>0</v>
      </c>
      <c r="G16">
        <v>6.032</v>
      </c>
      <c r="H16" s="3">
        <v>3323</v>
      </c>
      <c r="I16">
        <v>2E-3</v>
      </c>
      <c r="J16" t="s">
        <v>14</v>
      </c>
      <c r="K16" t="s">
        <v>14</v>
      </c>
      <c r="L16" t="s">
        <v>14</v>
      </c>
      <c r="M16" t="s">
        <v>14</v>
      </c>
      <c r="O16">
        <v>128</v>
      </c>
      <c r="P16" t="s">
        <v>181</v>
      </c>
      <c r="Q16" s="2">
        <v>44629.505208333336</v>
      </c>
      <c r="R16" t="s">
        <v>182</v>
      </c>
      <c r="S16" t="s">
        <v>13</v>
      </c>
      <c r="T16">
        <v>0</v>
      </c>
      <c r="U16" t="s">
        <v>14</v>
      </c>
      <c r="V16" t="s">
        <v>14</v>
      </c>
      <c r="W16" t="s">
        <v>14</v>
      </c>
      <c r="X16" t="s">
        <v>14</v>
      </c>
      <c r="Y16" t="s">
        <v>14</v>
      </c>
      <c r="Z16" t="s">
        <v>14</v>
      </c>
      <c r="AA16" t="s">
        <v>14</v>
      </c>
      <c r="AC16">
        <v>128</v>
      </c>
      <c r="AD16" t="s">
        <v>181</v>
      </c>
      <c r="AE16" s="2">
        <v>44629.505208333336</v>
      </c>
      <c r="AF16" t="s">
        <v>182</v>
      </c>
      <c r="AG16" t="s">
        <v>13</v>
      </c>
      <c r="AH16">
        <v>0</v>
      </c>
      <c r="AI16">
        <v>12.117000000000001</v>
      </c>
      <c r="AJ16" s="3">
        <v>61416</v>
      </c>
      <c r="AK16">
        <v>12.808</v>
      </c>
      <c r="AL16" t="s">
        <v>14</v>
      </c>
      <c r="AM16" t="s">
        <v>14</v>
      </c>
      <c r="AN16" t="s">
        <v>14</v>
      </c>
      <c r="AO16" t="s">
        <v>14</v>
      </c>
      <c r="AQ16">
        <v>2</v>
      </c>
      <c r="AR16" t="s">
        <v>232</v>
      </c>
      <c r="AT16" s="6">
        <f t="shared" si="0"/>
        <v>4.8523644912499986</v>
      </c>
      <c r="AU16" s="7">
        <f t="shared" si="1"/>
        <v>11184.59266423488</v>
      </c>
      <c r="AW16" s="8">
        <f t="shared" si="2"/>
        <v>5.3489260344500007</v>
      </c>
      <c r="AX16" s="9">
        <f t="shared" si="3"/>
        <v>11677.549698589441</v>
      </c>
      <c r="AZ16" s="10">
        <f t="shared" si="4"/>
        <v>2.5738231037000006</v>
      </c>
      <c r="BA16" s="11">
        <f t="shared" si="5"/>
        <v>12494.72767257088</v>
      </c>
    </row>
    <row r="17" spans="1:53" x14ac:dyDescent="0.3">
      <c r="A17">
        <v>129</v>
      </c>
      <c r="B17" t="s">
        <v>183</v>
      </c>
      <c r="C17" s="2">
        <v>44629.526423611111</v>
      </c>
      <c r="D17" t="s">
        <v>184</v>
      </c>
      <c r="E17" t="s">
        <v>13</v>
      </c>
      <c r="F17">
        <v>0</v>
      </c>
      <c r="G17">
        <v>6.0220000000000002</v>
      </c>
      <c r="H17" s="3">
        <v>312311</v>
      </c>
      <c r="I17">
        <v>0.626</v>
      </c>
      <c r="J17" t="s">
        <v>14</v>
      </c>
      <c r="K17" t="s">
        <v>14</v>
      </c>
      <c r="L17" t="s">
        <v>14</v>
      </c>
      <c r="M17" t="s">
        <v>14</v>
      </c>
      <c r="O17">
        <v>129</v>
      </c>
      <c r="P17" t="s">
        <v>183</v>
      </c>
      <c r="Q17" s="2">
        <v>44629.526423611111</v>
      </c>
      <c r="R17" t="s">
        <v>184</v>
      </c>
      <c r="S17" t="s">
        <v>13</v>
      </c>
      <c r="T17">
        <v>0</v>
      </c>
      <c r="U17">
        <v>5.9790000000000001</v>
      </c>
      <c r="V17" s="3">
        <v>3241</v>
      </c>
      <c r="W17">
        <v>0.94499999999999995</v>
      </c>
      <c r="X17" t="s">
        <v>14</v>
      </c>
      <c r="Y17" t="s">
        <v>14</v>
      </c>
      <c r="Z17" t="s">
        <v>14</v>
      </c>
      <c r="AA17" t="s">
        <v>14</v>
      </c>
      <c r="AC17">
        <v>129</v>
      </c>
      <c r="AD17" t="s">
        <v>183</v>
      </c>
      <c r="AE17" s="2">
        <v>44629.526423611111</v>
      </c>
      <c r="AF17" t="s">
        <v>184</v>
      </c>
      <c r="AG17" t="s">
        <v>13</v>
      </c>
      <c r="AH17">
        <v>0</v>
      </c>
      <c r="AI17">
        <v>12.167</v>
      </c>
      <c r="AJ17" s="3">
        <v>27717</v>
      </c>
      <c r="AK17">
        <v>5.7869999999999999</v>
      </c>
      <c r="AL17" t="s">
        <v>14</v>
      </c>
      <c r="AM17" t="s">
        <v>14</v>
      </c>
      <c r="AN17" t="s">
        <v>14</v>
      </c>
      <c r="AO17" t="s">
        <v>14</v>
      </c>
      <c r="AQ17">
        <v>2</v>
      </c>
      <c r="AR17" t="s">
        <v>232</v>
      </c>
      <c r="AT17" s="6">
        <f t="shared" si="0"/>
        <v>901.82840421951983</v>
      </c>
      <c r="AU17" s="7">
        <f t="shared" si="1"/>
        <v>5125.3398717734708</v>
      </c>
      <c r="AW17" s="8">
        <f t="shared" si="2"/>
        <v>810.73602136883119</v>
      </c>
      <c r="AX17" s="9">
        <f t="shared" si="3"/>
        <v>5283.1409462328602</v>
      </c>
      <c r="AZ17" s="10">
        <f t="shared" si="4"/>
        <v>722.9805045355306</v>
      </c>
      <c r="BA17" s="11">
        <f t="shared" si="5"/>
        <v>5605.7986170887207</v>
      </c>
    </row>
    <row r="18" spans="1:53" x14ac:dyDescent="0.3">
      <c r="A18">
        <v>130</v>
      </c>
      <c r="B18" t="s">
        <v>185</v>
      </c>
      <c r="C18" s="2">
        <v>44629.547650462962</v>
      </c>
      <c r="D18" t="s">
        <v>186</v>
      </c>
      <c r="E18" t="s">
        <v>13</v>
      </c>
      <c r="F18">
        <v>0</v>
      </c>
      <c r="G18">
        <v>6.0679999999999996</v>
      </c>
      <c r="H18" s="3">
        <v>1934</v>
      </c>
      <c r="I18">
        <v>-1E-3</v>
      </c>
      <c r="J18" t="s">
        <v>14</v>
      </c>
      <c r="K18" t="s">
        <v>14</v>
      </c>
      <c r="L18" t="s">
        <v>14</v>
      </c>
      <c r="M18" t="s">
        <v>14</v>
      </c>
      <c r="O18">
        <v>130</v>
      </c>
      <c r="P18" t="s">
        <v>185</v>
      </c>
      <c r="Q18" s="2">
        <v>44629.547650462962</v>
      </c>
      <c r="R18" t="s">
        <v>186</v>
      </c>
      <c r="S18" t="s">
        <v>13</v>
      </c>
      <c r="T18">
        <v>0</v>
      </c>
      <c r="U18" t="s">
        <v>14</v>
      </c>
      <c r="V18" t="s">
        <v>14</v>
      </c>
      <c r="W18" t="s">
        <v>14</v>
      </c>
      <c r="X18" t="s">
        <v>14</v>
      </c>
      <c r="Y18" t="s">
        <v>14</v>
      </c>
      <c r="Z18" t="s">
        <v>14</v>
      </c>
      <c r="AA18" t="s">
        <v>14</v>
      </c>
      <c r="AC18">
        <v>130</v>
      </c>
      <c r="AD18" t="s">
        <v>185</v>
      </c>
      <c r="AE18" s="2">
        <v>44629.547650462962</v>
      </c>
      <c r="AF18" t="s">
        <v>186</v>
      </c>
      <c r="AG18" t="s">
        <v>13</v>
      </c>
      <c r="AH18">
        <v>0</v>
      </c>
      <c r="AI18">
        <v>12.148</v>
      </c>
      <c r="AJ18" s="3">
        <v>38338</v>
      </c>
      <c r="AK18">
        <v>8.0120000000000005</v>
      </c>
      <c r="AL18" t="s">
        <v>14</v>
      </c>
      <c r="AM18" t="s">
        <v>14</v>
      </c>
      <c r="AN18" t="s">
        <v>14</v>
      </c>
      <c r="AO18" t="s">
        <v>14</v>
      </c>
      <c r="AQ18">
        <v>2</v>
      </c>
      <c r="AR18" t="s">
        <v>232</v>
      </c>
      <c r="AT18" s="6">
        <f t="shared" si="0"/>
        <v>0.93995256499999957</v>
      </c>
      <c r="AU18" s="7">
        <f t="shared" si="1"/>
        <v>7050.4357131441202</v>
      </c>
      <c r="AW18" s="8">
        <f t="shared" si="2"/>
        <v>0.46192836979999985</v>
      </c>
      <c r="AX18" s="9">
        <f t="shared" si="3"/>
        <v>7302.4686155125601</v>
      </c>
      <c r="AZ18" s="10">
        <f t="shared" si="4"/>
        <v>0.35317032680000016</v>
      </c>
      <c r="BA18" s="11">
        <f t="shared" si="5"/>
        <v>7783.2552467331207</v>
      </c>
    </row>
    <row r="19" spans="1:53" x14ac:dyDescent="0.3">
      <c r="A19">
        <v>131</v>
      </c>
      <c r="B19" t="s">
        <v>187</v>
      </c>
      <c r="C19" s="2">
        <v>44629.568888888891</v>
      </c>
      <c r="D19" t="s">
        <v>188</v>
      </c>
      <c r="E19" t="s">
        <v>13</v>
      </c>
      <c r="F19">
        <v>0</v>
      </c>
      <c r="G19">
        <v>6.0209999999999999</v>
      </c>
      <c r="H19" s="3">
        <v>262108</v>
      </c>
      <c r="I19">
        <v>0.52500000000000002</v>
      </c>
      <c r="J19" t="s">
        <v>14</v>
      </c>
      <c r="K19" t="s">
        <v>14</v>
      </c>
      <c r="L19" t="s">
        <v>14</v>
      </c>
      <c r="M19" t="s">
        <v>14</v>
      </c>
      <c r="O19">
        <v>131</v>
      </c>
      <c r="P19" t="s">
        <v>187</v>
      </c>
      <c r="Q19" s="2">
        <v>44629.568888888891</v>
      </c>
      <c r="R19" t="s">
        <v>188</v>
      </c>
      <c r="S19" t="s">
        <v>13</v>
      </c>
      <c r="T19">
        <v>0</v>
      </c>
      <c r="U19">
        <v>5.9669999999999996</v>
      </c>
      <c r="V19" s="3">
        <v>2226</v>
      </c>
      <c r="W19">
        <v>0.69599999999999995</v>
      </c>
      <c r="X19" t="s">
        <v>14</v>
      </c>
      <c r="Y19" t="s">
        <v>14</v>
      </c>
      <c r="Z19" t="s">
        <v>14</v>
      </c>
      <c r="AA19" t="s">
        <v>14</v>
      </c>
      <c r="AC19">
        <v>131</v>
      </c>
      <c r="AD19" t="s">
        <v>187</v>
      </c>
      <c r="AE19" s="2">
        <v>44629.568888888891</v>
      </c>
      <c r="AF19" t="s">
        <v>188</v>
      </c>
      <c r="AG19" t="s">
        <v>13</v>
      </c>
      <c r="AH19">
        <v>0</v>
      </c>
      <c r="AI19">
        <v>12.090999999999999</v>
      </c>
      <c r="AJ19" s="3">
        <v>94652</v>
      </c>
      <c r="AK19">
        <v>19.62</v>
      </c>
      <c r="AL19" t="s">
        <v>14</v>
      </c>
      <c r="AM19" t="s">
        <v>14</v>
      </c>
      <c r="AN19" t="s">
        <v>14</v>
      </c>
      <c r="AO19" t="s">
        <v>14</v>
      </c>
      <c r="AQ19">
        <v>2</v>
      </c>
      <c r="AR19" t="s">
        <v>232</v>
      </c>
      <c r="AT19" s="6">
        <f t="shared" si="0"/>
        <v>767.67799528944329</v>
      </c>
      <c r="AU19" s="7">
        <f t="shared" si="1"/>
        <v>17020.954300701924</v>
      </c>
      <c r="AW19" s="8">
        <f t="shared" si="2"/>
        <v>681.93757701702236</v>
      </c>
      <c r="AX19" s="9">
        <f t="shared" si="3"/>
        <v>17947.93104204896</v>
      </c>
      <c r="AZ19" s="10">
        <f t="shared" si="4"/>
        <v>607.42643738090135</v>
      </c>
      <c r="BA19" s="11">
        <f t="shared" si="5"/>
        <v>19232.234691825921</v>
      </c>
    </row>
    <row r="20" spans="1:53" x14ac:dyDescent="0.3">
      <c r="A20">
        <v>132</v>
      </c>
      <c r="B20" t="s">
        <v>189</v>
      </c>
      <c r="C20" s="2">
        <v>44629.590104166666</v>
      </c>
      <c r="D20" t="s">
        <v>190</v>
      </c>
      <c r="E20" t="s">
        <v>13</v>
      </c>
      <c r="F20">
        <v>0</v>
      </c>
      <c r="G20">
        <v>6.016</v>
      </c>
      <c r="H20" s="3">
        <v>51430</v>
      </c>
      <c r="I20">
        <v>9.9000000000000005E-2</v>
      </c>
      <c r="J20" t="s">
        <v>14</v>
      </c>
      <c r="K20" t="s">
        <v>14</v>
      </c>
      <c r="L20" t="s">
        <v>14</v>
      </c>
      <c r="M20" t="s">
        <v>14</v>
      </c>
      <c r="O20">
        <v>132</v>
      </c>
      <c r="P20" t="s">
        <v>189</v>
      </c>
      <c r="Q20" s="2">
        <v>44629.590104166666</v>
      </c>
      <c r="R20" t="s">
        <v>190</v>
      </c>
      <c r="S20" t="s">
        <v>13</v>
      </c>
      <c r="T20">
        <v>0</v>
      </c>
      <c r="U20" t="s">
        <v>14</v>
      </c>
      <c r="V20" t="s">
        <v>14</v>
      </c>
      <c r="W20" t="s">
        <v>14</v>
      </c>
      <c r="X20" t="s">
        <v>14</v>
      </c>
      <c r="Y20" t="s">
        <v>14</v>
      </c>
      <c r="Z20" t="s">
        <v>14</v>
      </c>
      <c r="AA20" t="s">
        <v>14</v>
      </c>
      <c r="AC20">
        <v>132</v>
      </c>
      <c r="AD20" t="s">
        <v>189</v>
      </c>
      <c r="AE20" s="2">
        <v>44629.590104166666</v>
      </c>
      <c r="AF20" t="s">
        <v>190</v>
      </c>
      <c r="AG20" t="s">
        <v>13</v>
      </c>
      <c r="AH20">
        <v>0</v>
      </c>
      <c r="AI20">
        <v>12.041</v>
      </c>
      <c r="AJ20" s="3">
        <v>135603</v>
      </c>
      <c r="AK20">
        <v>27.866</v>
      </c>
      <c r="AL20" t="s">
        <v>14</v>
      </c>
      <c r="AM20" t="s">
        <v>14</v>
      </c>
      <c r="AN20" t="s">
        <v>14</v>
      </c>
      <c r="AO20" t="s">
        <v>14</v>
      </c>
      <c r="AQ20">
        <v>2</v>
      </c>
      <c r="AR20" t="s">
        <v>232</v>
      </c>
      <c r="AT20" s="6">
        <f t="shared" si="0"/>
        <v>159.85294435262</v>
      </c>
      <c r="AU20" s="7">
        <f t="shared" si="1"/>
        <v>24021.400542563071</v>
      </c>
      <c r="AW20" s="8">
        <f t="shared" si="2"/>
        <v>134.78716407159001</v>
      </c>
      <c r="AX20" s="9">
        <f t="shared" si="3"/>
        <v>25624.443897117661</v>
      </c>
      <c r="AZ20" s="10">
        <f t="shared" si="4"/>
        <v>118.074608083754</v>
      </c>
      <c r="BA20" s="11">
        <f t="shared" si="5"/>
        <v>27456.17390949832</v>
      </c>
    </row>
    <row r="21" spans="1:53" x14ac:dyDescent="0.3">
      <c r="A21">
        <v>133</v>
      </c>
      <c r="B21" t="s">
        <v>191</v>
      </c>
      <c r="C21" s="2">
        <v>44629.611319444448</v>
      </c>
      <c r="D21" t="s">
        <v>192</v>
      </c>
      <c r="E21" t="s">
        <v>13</v>
      </c>
      <c r="F21">
        <v>0</v>
      </c>
      <c r="G21">
        <v>6.0439999999999996</v>
      </c>
      <c r="H21" s="3">
        <v>2302</v>
      </c>
      <c r="I21">
        <v>0</v>
      </c>
      <c r="J21" t="s">
        <v>14</v>
      </c>
      <c r="K21" t="s">
        <v>14</v>
      </c>
      <c r="L21" t="s">
        <v>14</v>
      </c>
      <c r="M21" t="s">
        <v>14</v>
      </c>
      <c r="O21">
        <v>133</v>
      </c>
      <c r="P21" t="s">
        <v>191</v>
      </c>
      <c r="Q21" s="2">
        <v>44629.611319444448</v>
      </c>
      <c r="R21" t="s">
        <v>192</v>
      </c>
      <c r="S21" t="s">
        <v>13</v>
      </c>
      <c r="T21">
        <v>0</v>
      </c>
      <c r="U21" t="s">
        <v>14</v>
      </c>
      <c r="V21" t="s">
        <v>14</v>
      </c>
      <c r="W21" t="s">
        <v>14</v>
      </c>
      <c r="X21" t="s">
        <v>14</v>
      </c>
      <c r="Y21" t="s">
        <v>14</v>
      </c>
      <c r="Z21" t="s">
        <v>14</v>
      </c>
      <c r="AA21" t="s">
        <v>14</v>
      </c>
      <c r="AC21">
        <v>133</v>
      </c>
      <c r="AD21" t="s">
        <v>191</v>
      </c>
      <c r="AE21" s="2">
        <v>44629.611319444448</v>
      </c>
      <c r="AF21" t="s">
        <v>192</v>
      </c>
      <c r="AG21" t="s">
        <v>13</v>
      </c>
      <c r="AH21">
        <v>0</v>
      </c>
      <c r="AI21">
        <v>12.141999999999999</v>
      </c>
      <c r="AJ21" s="3">
        <v>41696</v>
      </c>
      <c r="AK21">
        <v>8.7140000000000004</v>
      </c>
      <c r="AL21" t="s">
        <v>14</v>
      </c>
      <c r="AM21" t="s">
        <v>14</v>
      </c>
      <c r="AN21" t="s">
        <v>14</v>
      </c>
      <c r="AO21" t="s">
        <v>14</v>
      </c>
      <c r="AQ21">
        <v>2</v>
      </c>
      <c r="AR21" t="s">
        <v>232</v>
      </c>
      <c r="AT21" s="6">
        <f t="shared" si="0"/>
        <v>1.9685180849999995</v>
      </c>
      <c r="AU21" s="7">
        <f t="shared" si="1"/>
        <v>7656.1392137676803</v>
      </c>
      <c r="AW21" s="8">
        <f t="shared" si="2"/>
        <v>1.7784571282000012</v>
      </c>
      <c r="AX21" s="9">
        <f t="shared" si="3"/>
        <v>7940.1482726758395</v>
      </c>
      <c r="AZ21" s="10">
        <f t="shared" si="4"/>
        <v>0.88691414119999989</v>
      </c>
      <c r="BA21" s="11">
        <f t="shared" si="5"/>
        <v>8470.4952402636791</v>
      </c>
    </row>
    <row r="22" spans="1:53" x14ac:dyDescent="0.3">
      <c r="A22">
        <v>134</v>
      </c>
      <c r="B22" t="s">
        <v>193</v>
      </c>
      <c r="C22" s="2">
        <v>44629.632511574076</v>
      </c>
      <c r="D22" t="s">
        <v>194</v>
      </c>
      <c r="E22" t="s">
        <v>13</v>
      </c>
      <c r="F22">
        <v>0</v>
      </c>
      <c r="G22">
        <v>6.0179999999999998</v>
      </c>
      <c r="H22" s="3">
        <v>26931</v>
      </c>
      <c r="I22">
        <v>0.05</v>
      </c>
      <c r="J22" t="s">
        <v>14</v>
      </c>
      <c r="K22" t="s">
        <v>14</v>
      </c>
      <c r="L22" t="s">
        <v>14</v>
      </c>
      <c r="M22" t="s">
        <v>14</v>
      </c>
      <c r="O22">
        <v>134</v>
      </c>
      <c r="P22" t="s">
        <v>193</v>
      </c>
      <c r="Q22" s="2">
        <v>44629.632511574076</v>
      </c>
      <c r="R22" t="s">
        <v>194</v>
      </c>
      <c r="S22" t="s">
        <v>13</v>
      </c>
      <c r="T22">
        <v>0</v>
      </c>
      <c r="U22" t="s">
        <v>14</v>
      </c>
      <c r="V22" t="s">
        <v>14</v>
      </c>
      <c r="W22" t="s">
        <v>14</v>
      </c>
      <c r="X22" t="s">
        <v>14</v>
      </c>
      <c r="Y22" t="s">
        <v>14</v>
      </c>
      <c r="Z22" t="s">
        <v>14</v>
      </c>
      <c r="AA22" t="s">
        <v>14</v>
      </c>
      <c r="AC22">
        <v>134</v>
      </c>
      <c r="AD22" t="s">
        <v>193</v>
      </c>
      <c r="AE22" s="2">
        <v>44629.632511574076</v>
      </c>
      <c r="AF22" t="s">
        <v>194</v>
      </c>
      <c r="AG22" t="s">
        <v>13</v>
      </c>
      <c r="AH22">
        <v>0</v>
      </c>
      <c r="AI22">
        <v>12.076000000000001</v>
      </c>
      <c r="AJ22" s="3">
        <v>98893</v>
      </c>
      <c r="AK22">
        <v>20.481000000000002</v>
      </c>
      <c r="AL22" t="s">
        <v>14</v>
      </c>
      <c r="AM22" t="s">
        <v>14</v>
      </c>
      <c r="AN22" t="s">
        <v>14</v>
      </c>
      <c r="AO22" t="s">
        <v>14</v>
      </c>
      <c r="AQ22">
        <v>2</v>
      </c>
      <c r="AR22" t="s">
        <v>232</v>
      </c>
      <c r="AT22" s="6">
        <f t="shared" si="0"/>
        <v>84.468498475271801</v>
      </c>
      <c r="AU22" s="7">
        <f t="shared" si="1"/>
        <v>17755.712556566272</v>
      </c>
      <c r="AW22" s="8">
        <f t="shared" si="2"/>
        <v>70.464398797795099</v>
      </c>
      <c r="AX22" s="9">
        <f t="shared" si="3"/>
        <v>18745.46363819926</v>
      </c>
      <c r="AZ22" s="10">
        <f t="shared" si="4"/>
        <v>60.705574048589057</v>
      </c>
      <c r="BA22" s="11">
        <f t="shared" si="5"/>
        <v>20087.901954541518</v>
      </c>
    </row>
    <row r="23" spans="1:53" x14ac:dyDescent="0.3">
      <c r="A23">
        <v>135</v>
      </c>
      <c r="B23" t="s">
        <v>195</v>
      </c>
      <c r="C23" s="2">
        <v>44629.653726851851</v>
      </c>
      <c r="D23" t="s">
        <v>196</v>
      </c>
      <c r="E23" t="s">
        <v>13</v>
      </c>
      <c r="F23">
        <v>0</v>
      </c>
      <c r="G23">
        <v>6.0209999999999999</v>
      </c>
      <c r="H23" s="3">
        <v>96688</v>
      </c>
      <c r="I23">
        <v>0.19</v>
      </c>
      <c r="J23" t="s">
        <v>14</v>
      </c>
      <c r="K23" t="s">
        <v>14</v>
      </c>
      <c r="L23" t="s">
        <v>14</v>
      </c>
      <c r="M23" t="s">
        <v>14</v>
      </c>
      <c r="O23">
        <v>135</v>
      </c>
      <c r="P23" t="s">
        <v>195</v>
      </c>
      <c r="Q23" s="2">
        <v>44629.653726851851</v>
      </c>
      <c r="R23" t="s">
        <v>196</v>
      </c>
      <c r="S23" t="s">
        <v>13</v>
      </c>
      <c r="T23">
        <v>0</v>
      </c>
      <c r="U23" t="s">
        <v>14</v>
      </c>
      <c r="V23" t="s">
        <v>14</v>
      </c>
      <c r="W23" t="s">
        <v>14</v>
      </c>
      <c r="X23" t="s">
        <v>14</v>
      </c>
      <c r="Y23" t="s">
        <v>14</v>
      </c>
      <c r="Z23" t="s">
        <v>14</v>
      </c>
      <c r="AA23" t="s">
        <v>14</v>
      </c>
      <c r="AC23">
        <v>135</v>
      </c>
      <c r="AD23" t="s">
        <v>195</v>
      </c>
      <c r="AE23" s="2">
        <v>44629.653726851851</v>
      </c>
      <c r="AF23" t="s">
        <v>196</v>
      </c>
      <c r="AG23" t="s">
        <v>13</v>
      </c>
      <c r="AH23">
        <v>0</v>
      </c>
      <c r="AI23">
        <v>12.073</v>
      </c>
      <c r="AJ23" s="3">
        <v>117066</v>
      </c>
      <c r="AK23">
        <v>24.152999999999999</v>
      </c>
      <c r="AL23" t="s">
        <v>14</v>
      </c>
      <c r="AM23" t="s">
        <v>14</v>
      </c>
      <c r="AN23" t="s">
        <v>14</v>
      </c>
      <c r="AO23" t="s">
        <v>14</v>
      </c>
      <c r="AQ23">
        <v>2</v>
      </c>
      <c r="AR23" t="s">
        <v>232</v>
      </c>
      <c r="AT23" s="6">
        <f t="shared" si="0"/>
        <v>296.5369057014272</v>
      </c>
      <c r="AU23" s="7">
        <f t="shared" si="1"/>
        <v>20878.638176693883</v>
      </c>
      <c r="AW23" s="8">
        <f t="shared" si="2"/>
        <v>253.23153796631041</v>
      </c>
      <c r="AX23" s="9">
        <f t="shared" si="3"/>
        <v>22156.326869731442</v>
      </c>
      <c r="AZ23" s="10">
        <f t="shared" si="4"/>
        <v>223.80049022503422</v>
      </c>
      <c r="BA23" s="11">
        <f t="shared" si="5"/>
        <v>23744.104677954878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3BFD2-471B-49E7-801D-4449C098F6BA}">
  <dimension ref="A7:BA112"/>
  <sheetViews>
    <sheetView topLeftCell="AB58" workbookViewId="0">
      <selection activeCell="BI87" sqref="BI87"/>
    </sheetView>
  </sheetViews>
  <sheetFormatPr defaultRowHeight="14.4" x14ac:dyDescent="0.3"/>
  <cols>
    <col min="2" max="2" width="23.5546875" customWidth="1"/>
    <col min="3" max="3" width="17.77734375" customWidth="1"/>
    <col min="4" max="4" width="31.33203125" customWidth="1"/>
    <col min="31" max="31" width="21.44140625" customWidth="1"/>
  </cols>
  <sheetData>
    <row r="7" spans="1:53" x14ac:dyDescent="0.3">
      <c r="A7" t="s">
        <v>15</v>
      </c>
      <c r="O7" t="s">
        <v>16</v>
      </c>
      <c r="AC7" t="s">
        <v>17</v>
      </c>
    </row>
    <row r="8" spans="1:53" ht="144" x14ac:dyDescent="0.3">
      <c r="A8" s="1" t="s">
        <v>0</v>
      </c>
      <c r="B8" t="s">
        <v>1</v>
      </c>
      <c r="C8" t="s">
        <v>2</v>
      </c>
      <c r="D8" t="s">
        <v>3</v>
      </c>
      <c r="E8" t="s">
        <v>4</v>
      </c>
      <c r="F8" t="s">
        <v>5</v>
      </c>
      <c r="G8" t="s">
        <v>6</v>
      </c>
      <c r="H8" t="s">
        <v>7</v>
      </c>
      <c r="I8" t="s">
        <v>8</v>
      </c>
      <c r="J8" t="s">
        <v>9</v>
      </c>
      <c r="K8" t="s">
        <v>10</v>
      </c>
      <c r="L8" t="s">
        <v>11</v>
      </c>
      <c r="M8" t="s">
        <v>12</v>
      </c>
      <c r="O8" t="s">
        <v>0</v>
      </c>
      <c r="P8" t="s">
        <v>1</v>
      </c>
      <c r="Q8" t="s">
        <v>2</v>
      </c>
      <c r="R8" t="s">
        <v>3</v>
      </c>
      <c r="S8" t="s">
        <v>4</v>
      </c>
      <c r="T8" t="s">
        <v>5</v>
      </c>
      <c r="U8" t="s">
        <v>6</v>
      </c>
      <c r="V8" t="s">
        <v>7</v>
      </c>
      <c r="W8" t="s">
        <v>8</v>
      </c>
      <c r="X8" t="s">
        <v>9</v>
      </c>
      <c r="Y8" t="s">
        <v>10</v>
      </c>
      <c r="Z8" t="s">
        <v>11</v>
      </c>
      <c r="AA8" t="s">
        <v>12</v>
      </c>
      <c r="AC8" t="s">
        <v>0</v>
      </c>
      <c r="AD8" t="s">
        <v>1</v>
      </c>
      <c r="AE8" t="s">
        <v>2</v>
      </c>
      <c r="AF8" t="s">
        <v>3</v>
      </c>
      <c r="AG8" t="s">
        <v>4</v>
      </c>
      <c r="AH8" t="s">
        <v>5</v>
      </c>
      <c r="AI8" t="s">
        <v>6</v>
      </c>
      <c r="AJ8" t="s">
        <v>7</v>
      </c>
      <c r="AK8" t="s">
        <v>8</v>
      </c>
      <c r="AL8" t="s">
        <v>9</v>
      </c>
      <c r="AM8" t="s">
        <v>10</v>
      </c>
      <c r="AN8" t="s">
        <v>11</v>
      </c>
      <c r="AO8" t="s">
        <v>12</v>
      </c>
      <c r="AQ8" s="4" t="s">
        <v>18</v>
      </c>
      <c r="AR8" s="4" t="s">
        <v>19</v>
      </c>
      <c r="AS8" s="4"/>
      <c r="AT8" s="5" t="s">
        <v>21</v>
      </c>
      <c r="AU8" s="5" t="s">
        <v>20</v>
      </c>
      <c r="AW8" s="5" t="s">
        <v>22</v>
      </c>
      <c r="AX8" s="5" t="s">
        <v>23</v>
      </c>
      <c r="AZ8" s="5" t="s">
        <v>26</v>
      </c>
      <c r="BA8" s="5" t="s">
        <v>27</v>
      </c>
    </row>
    <row r="9" spans="1:53" x14ac:dyDescent="0.3">
      <c r="A9">
        <v>49</v>
      </c>
      <c r="B9" t="s">
        <v>28</v>
      </c>
      <c r="C9" s="2">
        <v>44627.651296296295</v>
      </c>
      <c r="D9" t="s">
        <v>24</v>
      </c>
      <c r="E9" t="s">
        <v>13</v>
      </c>
      <c r="F9">
        <v>0</v>
      </c>
      <c r="G9">
        <v>6.0620000000000003</v>
      </c>
      <c r="H9" s="3">
        <v>1778</v>
      </c>
      <c r="I9">
        <v>-1E-3</v>
      </c>
      <c r="J9" t="s">
        <v>14</v>
      </c>
      <c r="K9" t="s">
        <v>14</v>
      </c>
      <c r="L9" t="s">
        <v>14</v>
      </c>
      <c r="M9" t="s">
        <v>14</v>
      </c>
      <c r="O9">
        <v>49</v>
      </c>
      <c r="P9" t="s">
        <v>28</v>
      </c>
      <c r="Q9" s="2">
        <v>44627.651296296295</v>
      </c>
      <c r="R9" t="s">
        <v>24</v>
      </c>
      <c r="S9" t="s">
        <v>13</v>
      </c>
      <c r="T9">
        <v>0</v>
      </c>
      <c r="U9" t="s">
        <v>14</v>
      </c>
      <c r="V9" t="s">
        <v>14</v>
      </c>
      <c r="W9" t="s">
        <v>14</v>
      </c>
      <c r="X9" t="s">
        <v>14</v>
      </c>
      <c r="Y9" t="s">
        <v>14</v>
      </c>
      <c r="Z9" t="s">
        <v>14</v>
      </c>
      <c r="AA9" t="s">
        <v>14</v>
      </c>
      <c r="AC9">
        <v>49</v>
      </c>
      <c r="AD9" t="s">
        <v>28</v>
      </c>
      <c r="AE9" s="2">
        <v>44627.651296296295</v>
      </c>
      <c r="AF9" t="s">
        <v>24</v>
      </c>
      <c r="AG9" t="s">
        <v>13</v>
      </c>
      <c r="AH9">
        <v>0</v>
      </c>
      <c r="AI9">
        <v>12.215</v>
      </c>
      <c r="AJ9" s="3">
        <v>2743</v>
      </c>
      <c r="AK9">
        <v>0.50600000000000001</v>
      </c>
      <c r="AL9" t="s">
        <v>14</v>
      </c>
      <c r="AM9" t="s">
        <v>14</v>
      </c>
      <c r="AN9" t="s">
        <v>14</v>
      </c>
      <c r="AO9" t="s">
        <v>14</v>
      </c>
      <c r="AQ9">
        <v>1</v>
      </c>
      <c r="AT9" s="6">
        <f t="shared" ref="AT9:AT40" si="0">IF(H9&lt;15000,((0.00000002125*H9^2)+(0.002705*H9)+(-4.371)),(IF(H9&lt;700000,((-0.0000000008162*H9^2)+(0.003141*H9)+(0.4702)), ((0.000000003285*V9^2)+(0.1899*V9)+(559.5)))))</f>
        <v>0.50566728499999947</v>
      </c>
      <c r="AU9" s="7">
        <f t="shared" ref="AU9:AU40" si="1">((-0.00000006277*AJ9^2)+(0.1854*AJ9)+(34.83))</f>
        <v>542.90991544427004</v>
      </c>
      <c r="AW9" s="8">
        <f t="shared" ref="AW9:AW40" si="2">IF(H9&lt;10000,((-0.00000005795*H9^2)+(0.003823*H9)+(-6.715)),(IF(H9&lt;700000,((-0.0000000001209*H9^2)+(0.002635*H9)+(-0.4111)), ((-0.00000002007*V9^2)+(0.2564*V9)+(286.1)))))</f>
        <v>-0.10090240779999959</v>
      </c>
      <c r="AX9" s="9">
        <f t="shared" ref="AX9:AX40" si="3">(-0.00000001626*AJ9^2)+(0.1912*AJ9)+(-3.858)</f>
        <v>520.48125896326007</v>
      </c>
      <c r="AZ9" s="10">
        <f t="shared" ref="AZ9:AZ40" si="4">IF(H9&lt;10000,((0.0000001453*H9^2)+(0.0008349*H9)+(-1.805)),(IF(H9&lt;700000,((-0.00000000008054*H9^2)+(0.002348*H9)+(-2.47)), ((-0.00000001938*V9^2)+(0.2471*V9)+(226.8)))))</f>
        <v>0.13878676520000011</v>
      </c>
      <c r="BA9" s="11">
        <f t="shared" ref="BA9:BA40" si="5">(-0.00000002552*AJ9^2)+(0.2067*AJ9)+(-103.7)</f>
        <v>463.08608626952008</v>
      </c>
    </row>
    <row r="10" spans="1:53" x14ac:dyDescent="0.3">
      <c r="A10">
        <v>126</v>
      </c>
      <c r="B10" t="s">
        <v>179</v>
      </c>
      <c r="C10" s="2">
        <v>44629.462754629632</v>
      </c>
      <c r="D10" t="s">
        <v>24</v>
      </c>
      <c r="E10" t="s">
        <v>13</v>
      </c>
      <c r="F10">
        <v>0</v>
      </c>
      <c r="G10">
        <v>6.0529999999999999</v>
      </c>
      <c r="H10" s="3">
        <v>3472</v>
      </c>
      <c r="I10">
        <v>2E-3</v>
      </c>
      <c r="J10" t="s">
        <v>14</v>
      </c>
      <c r="K10" t="s">
        <v>14</v>
      </c>
      <c r="L10" t="s">
        <v>14</v>
      </c>
      <c r="M10" t="s">
        <v>14</v>
      </c>
      <c r="O10">
        <v>126</v>
      </c>
      <c r="P10" t="s">
        <v>179</v>
      </c>
      <c r="Q10" s="2">
        <v>44629.462754629632</v>
      </c>
      <c r="R10" t="s">
        <v>24</v>
      </c>
      <c r="S10" t="s">
        <v>13</v>
      </c>
      <c r="T10">
        <v>0</v>
      </c>
      <c r="U10" t="s">
        <v>14</v>
      </c>
      <c r="V10" t="s">
        <v>14</v>
      </c>
      <c r="W10" t="s">
        <v>14</v>
      </c>
      <c r="X10" t="s">
        <v>14</v>
      </c>
      <c r="Y10" t="s">
        <v>14</v>
      </c>
      <c r="Z10" t="s">
        <v>14</v>
      </c>
      <c r="AA10" t="s">
        <v>14</v>
      </c>
      <c r="AC10">
        <v>126</v>
      </c>
      <c r="AD10" t="s">
        <v>179</v>
      </c>
      <c r="AE10" s="2">
        <v>44629.462754629632</v>
      </c>
      <c r="AF10" t="s">
        <v>24</v>
      </c>
      <c r="AG10" t="s">
        <v>13</v>
      </c>
      <c r="AH10">
        <v>0</v>
      </c>
      <c r="AI10">
        <v>12.257999999999999</v>
      </c>
      <c r="AJ10" s="3">
        <v>2262</v>
      </c>
      <c r="AK10">
        <v>0.40300000000000002</v>
      </c>
      <c r="AL10" t="s">
        <v>14</v>
      </c>
      <c r="AM10" t="s">
        <v>14</v>
      </c>
      <c r="AN10" t="s">
        <v>14</v>
      </c>
      <c r="AO10" t="s">
        <v>14</v>
      </c>
      <c r="AQ10">
        <v>1</v>
      </c>
      <c r="AT10" s="6">
        <f t="shared" si="0"/>
        <v>5.2769241599999983</v>
      </c>
      <c r="AU10" s="7">
        <f t="shared" si="1"/>
        <v>453.88362825612001</v>
      </c>
      <c r="AW10" s="8">
        <f t="shared" si="2"/>
        <v>5.8598812671999987</v>
      </c>
      <c r="AX10" s="9">
        <f t="shared" si="3"/>
        <v>428.55320336856005</v>
      </c>
      <c r="AZ10" s="10">
        <f t="shared" si="4"/>
        <v>2.8453329152000002</v>
      </c>
      <c r="BA10" s="11">
        <f t="shared" si="5"/>
        <v>363.72482324511998</v>
      </c>
    </row>
    <row r="11" spans="1:53" x14ac:dyDescent="0.3">
      <c r="A11">
        <v>50</v>
      </c>
      <c r="B11" t="s">
        <v>29</v>
      </c>
      <c r="C11" s="2">
        <v>44627.672534722224</v>
      </c>
      <c r="D11" t="s">
        <v>25</v>
      </c>
      <c r="E11" t="s">
        <v>13</v>
      </c>
      <c r="F11">
        <v>0</v>
      </c>
      <c r="G11">
        <v>6.0030000000000001</v>
      </c>
      <c r="H11" s="3">
        <v>947400</v>
      </c>
      <c r="I11">
        <v>1.911</v>
      </c>
      <c r="J11" t="s">
        <v>14</v>
      </c>
      <c r="K11" t="s">
        <v>14</v>
      </c>
      <c r="L11" t="s">
        <v>14</v>
      </c>
      <c r="M11" t="s">
        <v>14</v>
      </c>
      <c r="O11">
        <v>50</v>
      </c>
      <c r="P11" t="s">
        <v>29</v>
      </c>
      <c r="Q11" s="2">
        <v>44627.672534722224</v>
      </c>
      <c r="R11" t="s">
        <v>25</v>
      </c>
      <c r="S11" t="s">
        <v>13</v>
      </c>
      <c r="T11">
        <v>0</v>
      </c>
      <c r="U11">
        <v>5.9509999999999996</v>
      </c>
      <c r="V11" s="3">
        <v>8012</v>
      </c>
      <c r="W11">
        <v>2.1160000000000001</v>
      </c>
      <c r="X11" t="s">
        <v>14</v>
      </c>
      <c r="Y11" t="s">
        <v>14</v>
      </c>
      <c r="Z11" t="s">
        <v>14</v>
      </c>
      <c r="AA11" t="s">
        <v>14</v>
      </c>
      <c r="AC11">
        <v>50</v>
      </c>
      <c r="AD11" t="s">
        <v>29</v>
      </c>
      <c r="AE11" s="2">
        <v>44627.672534722224</v>
      </c>
      <c r="AF11" t="s">
        <v>25</v>
      </c>
      <c r="AG11" t="s">
        <v>13</v>
      </c>
      <c r="AH11">
        <v>0</v>
      </c>
      <c r="AI11">
        <v>12.180999999999999</v>
      </c>
      <c r="AJ11" s="3">
        <v>10809</v>
      </c>
      <c r="AK11">
        <v>2.2189999999999999</v>
      </c>
      <c r="AL11" t="s">
        <v>14</v>
      </c>
      <c r="AM11" t="s">
        <v>14</v>
      </c>
      <c r="AN11" t="s">
        <v>14</v>
      </c>
      <c r="AO11" t="s">
        <v>14</v>
      </c>
      <c r="AQ11">
        <v>1</v>
      </c>
      <c r="AT11" s="6">
        <f t="shared" si="0"/>
        <v>2081.1896711930403</v>
      </c>
      <c r="AU11" s="7">
        <f t="shared" si="1"/>
        <v>2031.4848996276301</v>
      </c>
      <c r="AW11" s="8">
        <f t="shared" si="2"/>
        <v>2339.0884636699202</v>
      </c>
      <c r="AX11" s="9">
        <f t="shared" si="3"/>
        <v>2060.9230713389397</v>
      </c>
      <c r="AZ11" s="10">
        <f t="shared" si="4"/>
        <v>2205.3211562492797</v>
      </c>
      <c r="BA11" s="11">
        <f t="shared" si="5"/>
        <v>2127.53868404488</v>
      </c>
    </row>
    <row r="12" spans="1:53" x14ac:dyDescent="0.3">
      <c r="A12">
        <v>127</v>
      </c>
      <c r="B12" t="s">
        <v>180</v>
      </c>
      <c r="C12" s="2">
        <v>44629.483981481484</v>
      </c>
      <c r="D12" t="s">
        <v>25</v>
      </c>
      <c r="E12" t="s">
        <v>13</v>
      </c>
      <c r="F12">
        <v>0</v>
      </c>
      <c r="G12">
        <v>6.0190000000000001</v>
      </c>
      <c r="H12" s="3">
        <v>1141907</v>
      </c>
      <c r="I12">
        <v>2.3050000000000002</v>
      </c>
      <c r="J12" t="s">
        <v>14</v>
      </c>
      <c r="K12" t="s">
        <v>14</v>
      </c>
      <c r="L12" t="s">
        <v>14</v>
      </c>
      <c r="M12" t="s">
        <v>14</v>
      </c>
      <c r="O12">
        <v>127</v>
      </c>
      <c r="P12" t="s">
        <v>180</v>
      </c>
      <c r="Q12" s="2">
        <v>44629.483981481484</v>
      </c>
      <c r="R12" t="s">
        <v>25</v>
      </c>
      <c r="S12" t="s">
        <v>13</v>
      </c>
      <c r="T12">
        <v>0</v>
      </c>
      <c r="U12">
        <v>5.9690000000000003</v>
      </c>
      <c r="V12" s="3">
        <v>9144</v>
      </c>
      <c r="W12">
        <v>2.3929999999999998</v>
      </c>
      <c r="X12" t="s">
        <v>14</v>
      </c>
      <c r="Y12" t="s">
        <v>14</v>
      </c>
      <c r="Z12" t="s">
        <v>14</v>
      </c>
      <c r="AA12" t="s">
        <v>14</v>
      </c>
      <c r="AC12">
        <v>127</v>
      </c>
      <c r="AD12" t="s">
        <v>180</v>
      </c>
      <c r="AE12" s="2">
        <v>44629.483981481484</v>
      </c>
      <c r="AF12" t="s">
        <v>25</v>
      </c>
      <c r="AG12" t="s">
        <v>13</v>
      </c>
      <c r="AH12">
        <v>0</v>
      </c>
      <c r="AI12">
        <v>12.228</v>
      </c>
      <c r="AJ12" s="3">
        <v>5543</v>
      </c>
      <c r="AK12">
        <v>1.101</v>
      </c>
      <c r="AL12" t="s">
        <v>14</v>
      </c>
      <c r="AM12" t="s">
        <v>14</v>
      </c>
      <c r="AN12" t="s">
        <v>14</v>
      </c>
      <c r="AO12" t="s">
        <v>14</v>
      </c>
      <c r="AQ12">
        <v>1</v>
      </c>
      <c r="AT12" s="6">
        <f t="shared" si="0"/>
        <v>2296.2202678377598</v>
      </c>
      <c r="AU12" s="7">
        <f t="shared" si="1"/>
        <v>1060.5736012282698</v>
      </c>
      <c r="AW12" s="8">
        <f t="shared" si="2"/>
        <v>2628.9434923884801</v>
      </c>
      <c r="AX12" s="9">
        <f t="shared" si="3"/>
        <v>1055.46401395526</v>
      </c>
      <c r="AZ12" s="10">
        <f t="shared" si="4"/>
        <v>2484.6619851763198</v>
      </c>
      <c r="BA12" s="11">
        <f t="shared" si="5"/>
        <v>1041.2540018535201</v>
      </c>
    </row>
    <row r="13" spans="1:53" x14ac:dyDescent="0.3">
      <c r="A13">
        <v>92</v>
      </c>
      <c r="B13" t="s">
        <v>112</v>
      </c>
      <c r="C13" s="2">
        <v>44628.639421296299</v>
      </c>
      <c r="D13" t="s">
        <v>113</v>
      </c>
      <c r="E13" t="s">
        <v>13</v>
      </c>
      <c r="F13">
        <v>0</v>
      </c>
      <c r="G13">
        <v>6.03</v>
      </c>
      <c r="H13" s="3">
        <v>1157471</v>
      </c>
      <c r="I13">
        <v>2.3359999999999999</v>
      </c>
      <c r="J13" t="s">
        <v>14</v>
      </c>
      <c r="K13" t="s">
        <v>14</v>
      </c>
      <c r="L13" t="s">
        <v>14</v>
      </c>
      <c r="M13" t="s">
        <v>14</v>
      </c>
      <c r="O13">
        <v>92</v>
      </c>
      <c r="P13" t="s">
        <v>112</v>
      </c>
      <c r="Q13" s="2">
        <v>44628.639421296299</v>
      </c>
      <c r="R13" t="s">
        <v>113</v>
      </c>
      <c r="S13" t="s">
        <v>13</v>
      </c>
      <c r="T13">
        <v>0</v>
      </c>
      <c r="U13">
        <v>5.9790000000000001</v>
      </c>
      <c r="V13" s="3">
        <v>9974</v>
      </c>
      <c r="W13">
        <v>2.597</v>
      </c>
      <c r="X13" t="s">
        <v>14</v>
      </c>
      <c r="Y13" t="s">
        <v>14</v>
      </c>
      <c r="Z13" t="s">
        <v>14</v>
      </c>
      <c r="AA13" t="s">
        <v>14</v>
      </c>
      <c r="AC13">
        <v>92</v>
      </c>
      <c r="AD13" t="s">
        <v>112</v>
      </c>
      <c r="AE13" s="2">
        <v>44628.639421296299</v>
      </c>
      <c r="AF13" t="s">
        <v>113</v>
      </c>
      <c r="AG13" t="s">
        <v>13</v>
      </c>
      <c r="AH13">
        <v>0</v>
      </c>
      <c r="AI13">
        <v>12.23</v>
      </c>
      <c r="AJ13" s="3">
        <v>6459</v>
      </c>
      <c r="AK13">
        <v>1.296</v>
      </c>
      <c r="AL13" t="s">
        <v>14</v>
      </c>
      <c r="AM13" t="s">
        <v>14</v>
      </c>
      <c r="AN13" t="s">
        <v>14</v>
      </c>
      <c r="AO13" t="s">
        <v>14</v>
      </c>
      <c r="AQ13">
        <v>1</v>
      </c>
      <c r="AT13" s="6">
        <f t="shared" si="0"/>
        <v>2453.8893940206599</v>
      </c>
      <c r="AU13" s="7">
        <f t="shared" si="1"/>
        <v>1229.70991839363</v>
      </c>
      <c r="AW13" s="8">
        <f t="shared" si="2"/>
        <v>2841.4370228326802</v>
      </c>
      <c r="AX13" s="9">
        <f t="shared" si="3"/>
        <v>1230.4244542469401</v>
      </c>
      <c r="AZ13" s="10">
        <f t="shared" si="4"/>
        <v>2689.4474644991201</v>
      </c>
      <c r="BA13" s="11">
        <f t="shared" si="5"/>
        <v>1230.31063926088</v>
      </c>
    </row>
    <row r="14" spans="1:53" x14ac:dyDescent="0.3">
      <c r="A14">
        <v>91</v>
      </c>
      <c r="B14" t="s">
        <v>110</v>
      </c>
      <c r="C14" s="2">
        <v>44628.618171296293</v>
      </c>
      <c r="D14" t="s">
        <v>111</v>
      </c>
      <c r="E14" t="s">
        <v>13</v>
      </c>
      <c r="F14">
        <v>0</v>
      </c>
      <c r="G14">
        <v>6.0620000000000003</v>
      </c>
      <c r="H14" s="3">
        <v>2254</v>
      </c>
      <c r="I14">
        <v>0</v>
      </c>
      <c r="J14" t="s">
        <v>14</v>
      </c>
      <c r="K14" t="s">
        <v>14</v>
      </c>
      <c r="L14" t="s">
        <v>14</v>
      </c>
      <c r="M14" t="s">
        <v>14</v>
      </c>
      <c r="O14">
        <v>91</v>
      </c>
      <c r="P14" t="s">
        <v>110</v>
      </c>
      <c r="Q14" s="2">
        <v>44628.618171296293</v>
      </c>
      <c r="R14" t="s">
        <v>111</v>
      </c>
      <c r="S14" t="s">
        <v>13</v>
      </c>
      <c r="T14">
        <v>0</v>
      </c>
      <c r="U14" t="s">
        <v>14</v>
      </c>
      <c r="V14" t="s">
        <v>14</v>
      </c>
      <c r="W14" t="s">
        <v>14</v>
      </c>
      <c r="X14" t="s">
        <v>14</v>
      </c>
      <c r="Y14" t="s">
        <v>14</v>
      </c>
      <c r="Z14" t="s">
        <v>14</v>
      </c>
      <c r="AA14" t="s">
        <v>14</v>
      </c>
      <c r="AC14">
        <v>91</v>
      </c>
      <c r="AD14" t="s">
        <v>110</v>
      </c>
      <c r="AE14" s="2">
        <v>44628.618171296293</v>
      </c>
      <c r="AF14" t="s">
        <v>111</v>
      </c>
      <c r="AG14" t="s">
        <v>13</v>
      </c>
      <c r="AH14">
        <v>0</v>
      </c>
      <c r="AI14">
        <v>12.266999999999999</v>
      </c>
      <c r="AJ14" s="3">
        <v>1661</v>
      </c>
      <c r="AK14">
        <v>0.27500000000000002</v>
      </c>
      <c r="AL14" t="s">
        <v>14</v>
      </c>
      <c r="AM14" t="s">
        <v>14</v>
      </c>
      <c r="AN14" t="s">
        <v>14</v>
      </c>
      <c r="AO14" t="s">
        <v>14</v>
      </c>
      <c r="AQ14">
        <v>1</v>
      </c>
      <c r="AT14" s="6">
        <f t="shared" si="0"/>
        <v>1.8340309649999993</v>
      </c>
      <c r="AU14" s="7">
        <f t="shared" si="1"/>
        <v>342.60622252883002</v>
      </c>
      <c r="AW14" s="8">
        <f t="shared" si="2"/>
        <v>1.607626097799999</v>
      </c>
      <c r="AX14" s="9">
        <f t="shared" si="3"/>
        <v>313.68033994454004</v>
      </c>
      <c r="AZ14" s="10">
        <f t="shared" si="4"/>
        <v>0.81506357480000013</v>
      </c>
      <c r="BA14" s="11">
        <f t="shared" si="5"/>
        <v>239.55829233608</v>
      </c>
    </row>
    <row r="15" spans="1:53" x14ac:dyDescent="0.3">
      <c r="A15">
        <v>136</v>
      </c>
      <c r="B15" t="s">
        <v>197</v>
      </c>
      <c r="C15" s="2">
        <v>44629.674953703703</v>
      </c>
      <c r="D15" t="s">
        <v>198</v>
      </c>
      <c r="E15" t="s">
        <v>13</v>
      </c>
      <c r="F15">
        <v>0</v>
      </c>
      <c r="G15">
        <v>6.0250000000000004</v>
      </c>
      <c r="H15" s="3">
        <v>26218</v>
      </c>
      <c r="I15">
        <v>4.8000000000000001E-2</v>
      </c>
      <c r="J15" t="s">
        <v>14</v>
      </c>
      <c r="K15" t="s">
        <v>14</v>
      </c>
      <c r="L15" t="s">
        <v>14</v>
      </c>
      <c r="M15" t="s">
        <v>14</v>
      </c>
      <c r="O15">
        <v>136</v>
      </c>
      <c r="P15" t="s">
        <v>197</v>
      </c>
      <c r="Q15" s="2">
        <v>44629.674953703703</v>
      </c>
      <c r="R15" t="s">
        <v>198</v>
      </c>
      <c r="S15" t="s">
        <v>13</v>
      </c>
      <c r="T15">
        <v>0</v>
      </c>
      <c r="U15" t="s">
        <v>14</v>
      </c>
      <c r="V15" t="s">
        <v>14</v>
      </c>
      <c r="W15" t="s">
        <v>14</v>
      </c>
      <c r="X15" t="s">
        <v>14</v>
      </c>
      <c r="Y15" t="s">
        <v>14</v>
      </c>
      <c r="Z15" t="s">
        <v>14</v>
      </c>
      <c r="AA15" t="s">
        <v>14</v>
      </c>
      <c r="AC15">
        <v>136</v>
      </c>
      <c r="AD15" t="s">
        <v>197</v>
      </c>
      <c r="AE15" s="2">
        <v>44629.674953703703</v>
      </c>
      <c r="AF15" t="s">
        <v>198</v>
      </c>
      <c r="AG15" t="s">
        <v>13</v>
      </c>
      <c r="AH15">
        <v>0</v>
      </c>
      <c r="AI15">
        <v>12.09</v>
      </c>
      <c r="AJ15" s="3">
        <v>97792</v>
      </c>
      <c r="AK15">
        <v>20.257999999999999</v>
      </c>
      <c r="AL15" t="s">
        <v>14</v>
      </c>
      <c r="AM15" t="s">
        <v>14</v>
      </c>
      <c r="AN15" t="s">
        <v>14</v>
      </c>
      <c r="AO15" t="s">
        <v>14</v>
      </c>
      <c r="AQ15">
        <v>1</v>
      </c>
      <c r="AT15" s="6">
        <f t="shared" si="0"/>
        <v>82.259895567711212</v>
      </c>
      <c r="AU15" s="7">
        <f t="shared" si="1"/>
        <v>17565.180011678724</v>
      </c>
      <c r="AW15" s="8">
        <f t="shared" si="2"/>
        <v>68.590225331948403</v>
      </c>
      <c r="AX15" s="9">
        <f t="shared" si="3"/>
        <v>18538.473544207362</v>
      </c>
      <c r="AZ15" s="10">
        <f t="shared" si="4"/>
        <v>59.034502130977039</v>
      </c>
      <c r="BA15" s="11">
        <f t="shared" si="5"/>
        <v>19865.85161526272</v>
      </c>
    </row>
    <row r="16" spans="1:53" x14ac:dyDescent="0.3">
      <c r="A16">
        <v>134</v>
      </c>
      <c r="B16" t="s">
        <v>193</v>
      </c>
      <c r="C16" s="2">
        <v>44629.632511574076</v>
      </c>
      <c r="D16" t="s">
        <v>194</v>
      </c>
      <c r="E16" t="s">
        <v>13</v>
      </c>
      <c r="F16">
        <v>0</v>
      </c>
      <c r="G16">
        <v>6.0179999999999998</v>
      </c>
      <c r="H16" s="3">
        <v>26931</v>
      </c>
      <c r="I16">
        <v>0.05</v>
      </c>
      <c r="J16" t="s">
        <v>14</v>
      </c>
      <c r="K16" t="s">
        <v>14</v>
      </c>
      <c r="L16" t="s">
        <v>14</v>
      </c>
      <c r="M16" t="s">
        <v>14</v>
      </c>
      <c r="O16">
        <v>134</v>
      </c>
      <c r="P16" t="s">
        <v>193</v>
      </c>
      <c r="Q16" s="2">
        <v>44629.632511574076</v>
      </c>
      <c r="R16" t="s">
        <v>194</v>
      </c>
      <c r="S16" t="s">
        <v>13</v>
      </c>
      <c r="T16">
        <v>0</v>
      </c>
      <c r="U16" t="s">
        <v>14</v>
      </c>
      <c r="V16" t="s">
        <v>14</v>
      </c>
      <c r="W16" t="s">
        <v>14</v>
      </c>
      <c r="X16" t="s">
        <v>14</v>
      </c>
      <c r="Y16" t="s">
        <v>14</v>
      </c>
      <c r="Z16" t="s">
        <v>14</v>
      </c>
      <c r="AA16" t="s">
        <v>14</v>
      </c>
      <c r="AC16">
        <v>134</v>
      </c>
      <c r="AD16" t="s">
        <v>193</v>
      </c>
      <c r="AE16" s="2">
        <v>44629.632511574076</v>
      </c>
      <c r="AF16" t="s">
        <v>194</v>
      </c>
      <c r="AG16" t="s">
        <v>13</v>
      </c>
      <c r="AH16">
        <v>0</v>
      </c>
      <c r="AI16">
        <v>12.076000000000001</v>
      </c>
      <c r="AJ16" s="3">
        <v>98893</v>
      </c>
      <c r="AK16">
        <v>20.481000000000002</v>
      </c>
      <c r="AL16" t="s">
        <v>14</v>
      </c>
      <c r="AM16" t="s">
        <v>14</v>
      </c>
      <c r="AN16" t="s">
        <v>14</v>
      </c>
      <c r="AO16" t="s">
        <v>14</v>
      </c>
      <c r="AQ16">
        <v>2</v>
      </c>
      <c r="AR16" t="s">
        <v>232</v>
      </c>
      <c r="AT16" s="6">
        <f t="shared" si="0"/>
        <v>84.468498475271801</v>
      </c>
      <c r="AU16" s="7">
        <f t="shared" si="1"/>
        <v>17755.712556566272</v>
      </c>
      <c r="AW16" s="8">
        <f t="shared" si="2"/>
        <v>70.464398797795099</v>
      </c>
      <c r="AX16" s="9">
        <f t="shared" si="3"/>
        <v>18745.46363819926</v>
      </c>
      <c r="AZ16" s="10">
        <f t="shared" si="4"/>
        <v>60.705574048589057</v>
      </c>
      <c r="BA16" s="11">
        <f t="shared" si="5"/>
        <v>20087.901954541518</v>
      </c>
    </row>
    <row r="17" spans="1:53" x14ac:dyDescent="0.3">
      <c r="A17">
        <v>120</v>
      </c>
      <c r="B17" t="s">
        <v>167</v>
      </c>
      <c r="C17" s="2">
        <v>44629.234560185185</v>
      </c>
      <c r="D17" t="s">
        <v>168</v>
      </c>
      <c r="E17" t="s">
        <v>13</v>
      </c>
      <c r="F17">
        <v>0</v>
      </c>
      <c r="G17">
        <v>6.0359999999999996</v>
      </c>
      <c r="H17" s="3">
        <v>24884</v>
      </c>
      <c r="I17">
        <v>4.4999999999999998E-2</v>
      </c>
      <c r="J17" t="s">
        <v>14</v>
      </c>
      <c r="K17" t="s">
        <v>14</v>
      </c>
      <c r="L17" t="s">
        <v>14</v>
      </c>
      <c r="M17" t="s">
        <v>14</v>
      </c>
      <c r="O17">
        <v>120</v>
      </c>
      <c r="P17" t="s">
        <v>167</v>
      </c>
      <c r="Q17" s="2">
        <v>44629.234560185185</v>
      </c>
      <c r="R17" t="s">
        <v>168</v>
      </c>
      <c r="S17" t="s">
        <v>13</v>
      </c>
      <c r="T17">
        <v>0</v>
      </c>
      <c r="U17" t="s">
        <v>14</v>
      </c>
      <c r="V17" t="s">
        <v>14</v>
      </c>
      <c r="W17" t="s">
        <v>14</v>
      </c>
      <c r="X17" t="s">
        <v>14</v>
      </c>
      <c r="Y17" t="s">
        <v>14</v>
      </c>
      <c r="Z17" t="s">
        <v>14</v>
      </c>
      <c r="AA17" t="s">
        <v>14</v>
      </c>
      <c r="AC17">
        <v>120</v>
      </c>
      <c r="AD17" t="s">
        <v>167</v>
      </c>
      <c r="AE17" s="2">
        <v>44629.234560185185</v>
      </c>
      <c r="AF17" t="s">
        <v>168</v>
      </c>
      <c r="AG17" t="s">
        <v>13</v>
      </c>
      <c r="AH17">
        <v>0</v>
      </c>
      <c r="AI17">
        <v>12.106999999999999</v>
      </c>
      <c r="AJ17" s="3">
        <v>101328</v>
      </c>
      <c r="AK17">
        <v>20.975000000000001</v>
      </c>
      <c r="AL17" t="s">
        <v>14</v>
      </c>
      <c r="AM17" t="s">
        <v>14</v>
      </c>
      <c r="AN17" t="s">
        <v>14</v>
      </c>
      <c r="AO17" t="s">
        <v>14</v>
      </c>
      <c r="AQ17">
        <v>1</v>
      </c>
      <c r="AT17" s="6">
        <f t="shared" si="0"/>
        <v>78.125441977212816</v>
      </c>
      <c r="AU17" s="7">
        <f t="shared" si="1"/>
        <v>18176.558787832324</v>
      </c>
      <c r="AW17" s="8">
        <f t="shared" si="2"/>
        <v>65.083377093169602</v>
      </c>
      <c r="AX17" s="9">
        <f t="shared" si="3"/>
        <v>19203.108268124161</v>
      </c>
      <c r="AZ17" s="10">
        <f t="shared" si="4"/>
        <v>55.907760548253755</v>
      </c>
      <c r="BA17" s="11">
        <f t="shared" si="5"/>
        <v>20578.774481336317</v>
      </c>
    </row>
    <row r="18" spans="1:53" x14ac:dyDescent="0.3">
      <c r="A18">
        <v>149</v>
      </c>
      <c r="B18" t="s">
        <v>223</v>
      </c>
      <c r="C18" s="2">
        <v>44629.950821759259</v>
      </c>
      <c r="D18" t="s">
        <v>224</v>
      </c>
      <c r="E18" t="s">
        <v>13</v>
      </c>
      <c r="F18">
        <v>0</v>
      </c>
      <c r="G18">
        <v>6.0250000000000004</v>
      </c>
      <c r="H18" s="3">
        <v>481491</v>
      </c>
      <c r="I18">
        <v>0.96799999999999997</v>
      </c>
      <c r="J18" t="s">
        <v>14</v>
      </c>
      <c r="K18" t="s">
        <v>14</v>
      </c>
      <c r="L18" t="s">
        <v>14</v>
      </c>
      <c r="M18" t="s">
        <v>14</v>
      </c>
      <c r="O18">
        <v>149</v>
      </c>
      <c r="P18" t="s">
        <v>223</v>
      </c>
      <c r="Q18" s="2">
        <v>44629.950821759259</v>
      </c>
      <c r="R18" t="s">
        <v>224</v>
      </c>
      <c r="S18" t="s">
        <v>13</v>
      </c>
      <c r="T18">
        <v>0</v>
      </c>
      <c r="U18">
        <v>5.9779999999999998</v>
      </c>
      <c r="V18" s="3">
        <v>3891</v>
      </c>
      <c r="W18">
        <v>1.105</v>
      </c>
      <c r="X18" t="s">
        <v>14</v>
      </c>
      <c r="Y18" t="s">
        <v>14</v>
      </c>
      <c r="Z18" t="s">
        <v>14</v>
      </c>
      <c r="AA18" t="s">
        <v>14</v>
      </c>
      <c r="AC18">
        <v>149</v>
      </c>
      <c r="AD18" t="s">
        <v>223</v>
      </c>
      <c r="AE18" s="2">
        <v>44629.950821759259</v>
      </c>
      <c r="AF18" t="s">
        <v>224</v>
      </c>
      <c r="AG18" t="s">
        <v>13</v>
      </c>
      <c r="AH18">
        <v>0</v>
      </c>
      <c r="AI18">
        <v>12.134</v>
      </c>
      <c r="AJ18" s="3">
        <v>61807</v>
      </c>
      <c r="AK18">
        <v>12.888999999999999</v>
      </c>
      <c r="AL18" t="s">
        <v>14</v>
      </c>
      <c r="AM18" t="s">
        <v>14</v>
      </c>
      <c r="AN18" t="s">
        <v>14</v>
      </c>
      <c r="AO18" t="s">
        <v>14</v>
      </c>
      <c r="AQ18">
        <v>1</v>
      </c>
      <c r="AT18" s="6">
        <f t="shared" si="0"/>
        <v>1323.6108604892877</v>
      </c>
      <c r="AU18" s="7">
        <f t="shared" si="1"/>
        <v>11254.059793520271</v>
      </c>
      <c r="AW18" s="8">
        <f t="shared" si="2"/>
        <v>1240.2890048055071</v>
      </c>
      <c r="AX18" s="9">
        <f t="shared" si="3"/>
        <v>11751.525488651259</v>
      </c>
      <c r="AZ18" s="10">
        <f t="shared" si="4"/>
        <v>1109.398991218656</v>
      </c>
      <c r="BA18" s="11">
        <f t="shared" si="5"/>
        <v>12574.31781404552</v>
      </c>
    </row>
    <row r="19" spans="1:53" x14ac:dyDescent="0.3">
      <c r="A19">
        <v>145</v>
      </c>
      <c r="B19" t="s">
        <v>215</v>
      </c>
      <c r="C19" s="2">
        <v>44629.865914351853</v>
      </c>
      <c r="D19" t="s">
        <v>216</v>
      </c>
      <c r="E19" t="s">
        <v>13</v>
      </c>
      <c r="F19">
        <v>0</v>
      </c>
      <c r="G19">
        <v>6.016</v>
      </c>
      <c r="H19" s="3">
        <v>492011</v>
      </c>
      <c r="I19">
        <v>0.98899999999999999</v>
      </c>
      <c r="J19" t="s">
        <v>14</v>
      </c>
      <c r="K19" t="s">
        <v>14</v>
      </c>
      <c r="L19" t="s">
        <v>14</v>
      </c>
      <c r="M19" t="s">
        <v>14</v>
      </c>
      <c r="O19">
        <v>145</v>
      </c>
      <c r="P19" t="s">
        <v>215</v>
      </c>
      <c r="Q19" s="2">
        <v>44629.865914351853</v>
      </c>
      <c r="R19" t="s">
        <v>216</v>
      </c>
      <c r="S19" t="s">
        <v>13</v>
      </c>
      <c r="T19">
        <v>0</v>
      </c>
      <c r="U19">
        <v>5.9619999999999997</v>
      </c>
      <c r="V19" s="3">
        <v>4941</v>
      </c>
      <c r="W19">
        <v>1.363</v>
      </c>
      <c r="X19" t="s">
        <v>14</v>
      </c>
      <c r="Y19" t="s">
        <v>14</v>
      </c>
      <c r="Z19" t="s">
        <v>14</v>
      </c>
      <c r="AA19" t="s">
        <v>14</v>
      </c>
      <c r="AC19">
        <v>145</v>
      </c>
      <c r="AD19" t="s">
        <v>215</v>
      </c>
      <c r="AE19" s="2">
        <v>44629.865914351853</v>
      </c>
      <c r="AF19" t="s">
        <v>216</v>
      </c>
      <c r="AG19" t="s">
        <v>13</v>
      </c>
      <c r="AH19">
        <v>0</v>
      </c>
      <c r="AI19">
        <v>12.115</v>
      </c>
      <c r="AJ19" s="3">
        <v>66388</v>
      </c>
      <c r="AK19">
        <v>13.834</v>
      </c>
      <c r="AL19" t="s">
        <v>14</v>
      </c>
      <c r="AM19" t="s">
        <v>14</v>
      </c>
      <c r="AN19" t="s">
        <v>14</v>
      </c>
      <c r="AO19" t="s">
        <v>14</v>
      </c>
      <c r="AQ19">
        <v>1</v>
      </c>
      <c r="AT19" s="6">
        <f t="shared" si="0"/>
        <v>1348.2952795524398</v>
      </c>
      <c r="AU19" s="7">
        <f t="shared" si="1"/>
        <v>12066.514802033122</v>
      </c>
      <c r="AW19" s="8">
        <f t="shared" si="2"/>
        <v>1266.771038763771</v>
      </c>
      <c r="AX19" s="9">
        <f t="shared" si="3"/>
        <v>12617.863819994562</v>
      </c>
      <c r="AZ19" s="10">
        <f t="shared" si="4"/>
        <v>1133.2751216652946</v>
      </c>
      <c r="BA19" s="11">
        <f t="shared" si="5"/>
        <v>13506.223605797119</v>
      </c>
    </row>
    <row r="20" spans="1:53" x14ac:dyDescent="0.3">
      <c r="A20">
        <v>143</v>
      </c>
      <c r="B20" t="s">
        <v>211</v>
      </c>
      <c r="C20" s="2">
        <v>44629.823472222219</v>
      </c>
      <c r="D20" t="s">
        <v>212</v>
      </c>
      <c r="E20" t="s">
        <v>13</v>
      </c>
      <c r="F20">
        <v>0</v>
      </c>
      <c r="G20">
        <v>6.0149999999999997</v>
      </c>
      <c r="H20" s="3">
        <v>505780</v>
      </c>
      <c r="I20">
        <v>1.0169999999999999</v>
      </c>
      <c r="J20" t="s">
        <v>14</v>
      </c>
      <c r="K20" t="s">
        <v>14</v>
      </c>
      <c r="L20" t="s">
        <v>14</v>
      </c>
      <c r="M20" t="s">
        <v>14</v>
      </c>
      <c r="O20">
        <v>143</v>
      </c>
      <c r="P20" t="s">
        <v>211</v>
      </c>
      <c r="Q20" s="2">
        <v>44629.823472222219</v>
      </c>
      <c r="R20" t="s">
        <v>212</v>
      </c>
      <c r="S20" t="s">
        <v>13</v>
      </c>
      <c r="T20">
        <v>0</v>
      </c>
      <c r="U20">
        <v>5.9690000000000003</v>
      </c>
      <c r="V20" s="3">
        <v>4154</v>
      </c>
      <c r="W20">
        <v>1.169</v>
      </c>
      <c r="X20" t="s">
        <v>14</v>
      </c>
      <c r="Y20" t="s">
        <v>14</v>
      </c>
      <c r="Z20" t="s">
        <v>14</v>
      </c>
      <c r="AA20" t="s">
        <v>14</v>
      </c>
      <c r="AC20">
        <v>143</v>
      </c>
      <c r="AD20" t="s">
        <v>211</v>
      </c>
      <c r="AE20" s="2">
        <v>44629.823472222219</v>
      </c>
      <c r="AF20" t="s">
        <v>212</v>
      </c>
      <c r="AG20" t="s">
        <v>13</v>
      </c>
      <c r="AH20">
        <v>0</v>
      </c>
      <c r="AI20">
        <v>12.118</v>
      </c>
      <c r="AJ20" s="3">
        <v>62703</v>
      </c>
      <c r="AK20">
        <v>13.074</v>
      </c>
      <c r="AL20" t="s">
        <v>14</v>
      </c>
      <c r="AM20" t="s">
        <v>14</v>
      </c>
      <c r="AN20" t="s">
        <v>14</v>
      </c>
      <c r="AO20" t="s">
        <v>14</v>
      </c>
      <c r="AQ20">
        <v>1</v>
      </c>
      <c r="AT20" s="6">
        <f t="shared" si="0"/>
        <v>1380.3302760639201</v>
      </c>
      <c r="AU20" s="7">
        <f t="shared" si="1"/>
        <v>11413.175512061071</v>
      </c>
      <c r="AW20" s="8">
        <f t="shared" si="2"/>
        <v>1301.3913589244401</v>
      </c>
      <c r="AX20" s="9">
        <f t="shared" si="3"/>
        <v>11921.026707441661</v>
      </c>
      <c r="AZ20" s="10">
        <f t="shared" si="4"/>
        <v>1164.498228087464</v>
      </c>
      <c r="BA20" s="11">
        <f t="shared" si="5"/>
        <v>12756.67397834632</v>
      </c>
    </row>
    <row r="21" spans="1:53" x14ac:dyDescent="0.3">
      <c r="A21">
        <v>124</v>
      </c>
      <c r="B21" t="s">
        <v>175</v>
      </c>
      <c r="C21" s="2">
        <v>44629.319664351853</v>
      </c>
      <c r="D21" t="s">
        <v>176</v>
      </c>
      <c r="E21" t="s">
        <v>13</v>
      </c>
      <c r="F21">
        <v>0</v>
      </c>
      <c r="G21">
        <v>6.0339999999999998</v>
      </c>
      <c r="H21" s="3">
        <v>249237</v>
      </c>
      <c r="I21">
        <v>0.499</v>
      </c>
      <c r="J21" t="s">
        <v>14</v>
      </c>
      <c r="K21" t="s">
        <v>14</v>
      </c>
      <c r="L21" t="s">
        <v>14</v>
      </c>
      <c r="M21" t="s">
        <v>14</v>
      </c>
      <c r="O21">
        <v>124</v>
      </c>
      <c r="P21" t="s">
        <v>175</v>
      </c>
      <c r="Q21" s="2">
        <v>44629.319664351853</v>
      </c>
      <c r="R21" t="s">
        <v>176</v>
      </c>
      <c r="S21" t="s">
        <v>13</v>
      </c>
      <c r="T21">
        <v>0</v>
      </c>
      <c r="U21">
        <v>5.9889999999999999</v>
      </c>
      <c r="V21" s="3">
        <v>1973</v>
      </c>
      <c r="W21">
        <v>0.63400000000000001</v>
      </c>
      <c r="X21" t="s">
        <v>14</v>
      </c>
      <c r="Y21" t="s">
        <v>14</v>
      </c>
      <c r="Z21" t="s">
        <v>14</v>
      </c>
      <c r="AA21" t="s">
        <v>14</v>
      </c>
      <c r="AC21">
        <v>124</v>
      </c>
      <c r="AD21" t="s">
        <v>175</v>
      </c>
      <c r="AE21" s="2">
        <v>44629.319664351853</v>
      </c>
      <c r="AF21" t="s">
        <v>176</v>
      </c>
      <c r="AG21" t="s">
        <v>13</v>
      </c>
      <c r="AH21">
        <v>0</v>
      </c>
      <c r="AI21">
        <v>12.119</v>
      </c>
      <c r="AJ21" s="3">
        <v>91301</v>
      </c>
      <c r="AK21">
        <v>18.937999999999999</v>
      </c>
      <c r="AL21" t="s">
        <v>14</v>
      </c>
      <c r="AM21" t="s">
        <v>14</v>
      </c>
      <c r="AN21" t="s">
        <v>14</v>
      </c>
      <c r="AO21" t="s">
        <v>14</v>
      </c>
      <c r="AQ21">
        <v>1</v>
      </c>
      <c r="AT21" s="6">
        <f t="shared" si="0"/>
        <v>732.6220221336622</v>
      </c>
      <c r="AU21" s="7">
        <f t="shared" si="1"/>
        <v>16438.792676835234</v>
      </c>
      <c r="AW21" s="8">
        <f t="shared" si="2"/>
        <v>648.81819796576792</v>
      </c>
      <c r="AX21" s="9">
        <f t="shared" si="3"/>
        <v>17317.351911507743</v>
      </c>
      <c r="AZ21" s="10">
        <f t="shared" si="4"/>
        <v>577.73540512210866</v>
      </c>
      <c r="BA21" s="11">
        <f t="shared" si="5"/>
        <v>18555.485231222476</v>
      </c>
    </row>
    <row r="22" spans="1:53" x14ac:dyDescent="0.3">
      <c r="A22">
        <v>131</v>
      </c>
      <c r="B22" t="s">
        <v>187</v>
      </c>
      <c r="C22" s="2">
        <v>44629.568888888891</v>
      </c>
      <c r="D22" t="s">
        <v>188</v>
      </c>
      <c r="E22" t="s">
        <v>13</v>
      </c>
      <c r="F22">
        <v>0</v>
      </c>
      <c r="G22">
        <v>6.0209999999999999</v>
      </c>
      <c r="H22" s="3">
        <v>262108</v>
      </c>
      <c r="I22">
        <v>0.52500000000000002</v>
      </c>
      <c r="J22" t="s">
        <v>14</v>
      </c>
      <c r="K22" t="s">
        <v>14</v>
      </c>
      <c r="L22" t="s">
        <v>14</v>
      </c>
      <c r="M22" t="s">
        <v>14</v>
      </c>
      <c r="O22">
        <v>131</v>
      </c>
      <c r="P22" t="s">
        <v>187</v>
      </c>
      <c r="Q22" s="2">
        <v>44629.568888888891</v>
      </c>
      <c r="R22" t="s">
        <v>188</v>
      </c>
      <c r="S22" t="s">
        <v>13</v>
      </c>
      <c r="T22">
        <v>0</v>
      </c>
      <c r="U22">
        <v>5.9669999999999996</v>
      </c>
      <c r="V22" s="3">
        <v>2226</v>
      </c>
      <c r="W22">
        <v>0.69599999999999995</v>
      </c>
      <c r="X22" t="s">
        <v>14</v>
      </c>
      <c r="Y22" t="s">
        <v>14</v>
      </c>
      <c r="Z22" t="s">
        <v>14</v>
      </c>
      <c r="AA22" t="s">
        <v>14</v>
      </c>
      <c r="AC22">
        <v>131</v>
      </c>
      <c r="AD22" t="s">
        <v>187</v>
      </c>
      <c r="AE22" s="2">
        <v>44629.568888888891</v>
      </c>
      <c r="AF22" t="s">
        <v>188</v>
      </c>
      <c r="AG22" t="s">
        <v>13</v>
      </c>
      <c r="AH22">
        <v>0</v>
      </c>
      <c r="AI22">
        <v>12.090999999999999</v>
      </c>
      <c r="AJ22" s="3">
        <v>94652</v>
      </c>
      <c r="AK22">
        <v>19.62</v>
      </c>
      <c r="AL22" t="s">
        <v>14</v>
      </c>
      <c r="AM22" t="s">
        <v>14</v>
      </c>
      <c r="AN22" t="s">
        <v>14</v>
      </c>
      <c r="AO22" t="s">
        <v>14</v>
      </c>
      <c r="AQ22">
        <v>2</v>
      </c>
      <c r="AR22" t="s">
        <v>232</v>
      </c>
      <c r="AT22" s="6">
        <f t="shared" si="0"/>
        <v>767.67799528944329</v>
      </c>
      <c r="AU22" s="7">
        <f t="shared" si="1"/>
        <v>17020.954300701924</v>
      </c>
      <c r="AW22" s="8">
        <f t="shared" si="2"/>
        <v>681.93757701702236</v>
      </c>
      <c r="AX22" s="9">
        <f t="shared" si="3"/>
        <v>17947.93104204896</v>
      </c>
      <c r="AZ22" s="10">
        <f t="shared" si="4"/>
        <v>607.42643738090135</v>
      </c>
      <c r="BA22" s="11">
        <f t="shared" si="5"/>
        <v>19232.234691825921</v>
      </c>
    </row>
    <row r="23" spans="1:53" x14ac:dyDescent="0.3">
      <c r="A23">
        <v>116</v>
      </c>
      <c r="B23" t="s">
        <v>159</v>
      </c>
      <c r="C23" s="2">
        <v>44629.149537037039</v>
      </c>
      <c r="D23" t="s">
        <v>160</v>
      </c>
      <c r="E23" t="s">
        <v>13</v>
      </c>
      <c r="F23">
        <v>0</v>
      </c>
      <c r="G23">
        <v>6.0330000000000004</v>
      </c>
      <c r="H23" s="3">
        <v>216551</v>
      </c>
      <c r="I23">
        <v>0.433</v>
      </c>
      <c r="J23" t="s">
        <v>14</v>
      </c>
      <c r="K23" t="s">
        <v>14</v>
      </c>
      <c r="L23" t="s">
        <v>14</v>
      </c>
      <c r="M23" t="s">
        <v>14</v>
      </c>
      <c r="O23">
        <v>116</v>
      </c>
      <c r="P23" t="s">
        <v>159</v>
      </c>
      <c r="Q23" s="2">
        <v>44629.149537037039</v>
      </c>
      <c r="R23" t="s">
        <v>160</v>
      </c>
      <c r="S23" t="s">
        <v>13</v>
      </c>
      <c r="T23">
        <v>0</v>
      </c>
      <c r="U23">
        <v>5.9809999999999999</v>
      </c>
      <c r="V23" s="3">
        <v>1958</v>
      </c>
      <c r="W23">
        <v>0.63</v>
      </c>
      <c r="X23" t="s">
        <v>14</v>
      </c>
      <c r="Y23" t="s">
        <v>14</v>
      </c>
      <c r="Z23" t="s">
        <v>14</v>
      </c>
      <c r="AA23" t="s">
        <v>14</v>
      </c>
      <c r="AC23">
        <v>116</v>
      </c>
      <c r="AD23" t="s">
        <v>159</v>
      </c>
      <c r="AE23" s="2">
        <v>44629.149537037039</v>
      </c>
      <c r="AF23" t="s">
        <v>160</v>
      </c>
      <c r="AG23" t="s">
        <v>13</v>
      </c>
      <c r="AH23">
        <v>0</v>
      </c>
      <c r="AI23">
        <v>12.114000000000001</v>
      </c>
      <c r="AJ23" s="3">
        <v>90200</v>
      </c>
      <c r="AK23">
        <v>18.713000000000001</v>
      </c>
      <c r="AL23" t="s">
        <v>14</v>
      </c>
      <c r="AM23" t="s">
        <v>14</v>
      </c>
      <c r="AN23" t="s">
        <v>14</v>
      </c>
      <c r="AO23" t="s">
        <v>14</v>
      </c>
      <c r="AQ23">
        <v>1</v>
      </c>
      <c r="AT23" s="6">
        <f t="shared" si="0"/>
        <v>642.38173428246375</v>
      </c>
      <c r="AU23" s="7">
        <f t="shared" si="1"/>
        <v>16247.210769200001</v>
      </c>
      <c r="AW23" s="8">
        <f t="shared" si="2"/>
        <v>564.53125982583913</v>
      </c>
      <c r="AX23" s="9">
        <f t="shared" si="3"/>
        <v>17110.089989600001</v>
      </c>
      <c r="AZ23" s="10">
        <f t="shared" si="4"/>
        <v>502.21487821069536</v>
      </c>
      <c r="BA23" s="11">
        <f t="shared" si="5"/>
        <v>18333.0082592</v>
      </c>
    </row>
    <row r="24" spans="1:53" x14ac:dyDescent="0.3">
      <c r="A24">
        <v>144</v>
      </c>
      <c r="B24" t="s">
        <v>213</v>
      </c>
      <c r="C24" s="2">
        <v>44629.844675925924</v>
      </c>
      <c r="D24" t="s">
        <v>214</v>
      </c>
      <c r="E24" t="s">
        <v>13</v>
      </c>
      <c r="F24">
        <v>0</v>
      </c>
      <c r="G24">
        <v>6.016</v>
      </c>
      <c r="H24" s="3">
        <v>238740</v>
      </c>
      <c r="I24">
        <v>0.47699999999999998</v>
      </c>
      <c r="J24" t="s">
        <v>14</v>
      </c>
      <c r="K24" t="s">
        <v>14</v>
      </c>
      <c r="L24" t="s">
        <v>14</v>
      </c>
      <c r="M24" t="s">
        <v>14</v>
      </c>
      <c r="O24">
        <v>144</v>
      </c>
      <c r="P24" t="s">
        <v>213</v>
      </c>
      <c r="Q24" s="2">
        <v>44629.844675925924</v>
      </c>
      <c r="R24" t="s">
        <v>214</v>
      </c>
      <c r="S24" t="s">
        <v>13</v>
      </c>
      <c r="T24">
        <v>0</v>
      </c>
      <c r="U24">
        <v>5.98</v>
      </c>
      <c r="V24" s="3">
        <v>2560</v>
      </c>
      <c r="W24">
        <v>0.77800000000000002</v>
      </c>
      <c r="X24" t="s">
        <v>14</v>
      </c>
      <c r="Y24" t="s">
        <v>14</v>
      </c>
      <c r="Z24" t="s">
        <v>14</v>
      </c>
      <c r="AA24" t="s">
        <v>14</v>
      </c>
      <c r="AC24">
        <v>144</v>
      </c>
      <c r="AD24" t="s">
        <v>213</v>
      </c>
      <c r="AE24" s="2">
        <v>44629.844675925924</v>
      </c>
      <c r="AF24" t="s">
        <v>214</v>
      </c>
      <c r="AG24" t="s">
        <v>13</v>
      </c>
      <c r="AH24">
        <v>0</v>
      </c>
      <c r="AI24">
        <v>12.095000000000001</v>
      </c>
      <c r="AJ24" s="3">
        <v>101138</v>
      </c>
      <c r="AK24">
        <v>20.936</v>
      </c>
      <c r="AL24" t="s">
        <v>14</v>
      </c>
      <c r="AM24" t="s">
        <v>14</v>
      </c>
      <c r="AN24" t="s">
        <v>14</v>
      </c>
      <c r="AO24" t="s">
        <v>14</v>
      </c>
      <c r="AQ24">
        <v>1</v>
      </c>
      <c r="AT24" s="6">
        <f t="shared" si="0"/>
        <v>703.83176196087993</v>
      </c>
      <c r="AU24" s="7">
        <f t="shared" si="1"/>
        <v>18143.747458088121</v>
      </c>
      <c r="AW24" s="8">
        <f t="shared" si="2"/>
        <v>621.77788837916</v>
      </c>
      <c r="AX24" s="9">
        <f t="shared" si="3"/>
        <v>19167.405766584561</v>
      </c>
      <c r="AZ24" s="10">
        <f t="shared" si="4"/>
        <v>553.50099872669591</v>
      </c>
      <c r="BA24" s="11">
        <f t="shared" si="5"/>
        <v>20540.483198477115</v>
      </c>
    </row>
    <row r="25" spans="1:53" x14ac:dyDescent="0.3">
      <c r="A25">
        <v>84</v>
      </c>
      <c r="B25" t="s">
        <v>96</v>
      </c>
      <c r="C25" s="2">
        <v>44628.394837962966</v>
      </c>
      <c r="D25" t="s">
        <v>97</v>
      </c>
      <c r="E25" t="s">
        <v>13</v>
      </c>
      <c r="F25">
        <v>0</v>
      </c>
      <c r="G25">
        <v>6.0309999999999997</v>
      </c>
      <c r="H25" s="3">
        <v>42028</v>
      </c>
      <c r="I25">
        <v>0.08</v>
      </c>
      <c r="J25" t="s">
        <v>14</v>
      </c>
      <c r="K25" t="s">
        <v>14</v>
      </c>
      <c r="L25" t="s">
        <v>14</v>
      </c>
      <c r="M25" t="s">
        <v>14</v>
      </c>
      <c r="O25">
        <v>84</v>
      </c>
      <c r="P25" t="s">
        <v>96</v>
      </c>
      <c r="Q25" s="2">
        <v>44628.394837962966</v>
      </c>
      <c r="R25" t="s">
        <v>97</v>
      </c>
      <c r="S25" t="s">
        <v>13</v>
      </c>
      <c r="T25">
        <v>0</v>
      </c>
      <c r="U25" t="s">
        <v>14</v>
      </c>
      <c r="V25" t="s">
        <v>14</v>
      </c>
      <c r="W25" t="s">
        <v>14</v>
      </c>
      <c r="X25" t="s">
        <v>14</v>
      </c>
      <c r="Y25" t="s">
        <v>14</v>
      </c>
      <c r="Z25" t="s">
        <v>14</v>
      </c>
      <c r="AA25" t="s">
        <v>14</v>
      </c>
      <c r="AC25">
        <v>84</v>
      </c>
      <c r="AD25" t="s">
        <v>96</v>
      </c>
      <c r="AE25" s="2">
        <v>44628.394837962966</v>
      </c>
      <c r="AF25" t="s">
        <v>97</v>
      </c>
      <c r="AG25" t="s">
        <v>13</v>
      </c>
      <c r="AH25">
        <v>0</v>
      </c>
      <c r="AI25">
        <v>12.179</v>
      </c>
      <c r="AJ25" s="3">
        <v>19028</v>
      </c>
      <c r="AK25">
        <v>3.9569999999999999</v>
      </c>
      <c r="AL25" t="s">
        <v>14</v>
      </c>
      <c r="AM25" t="s">
        <v>14</v>
      </c>
      <c r="AN25" t="s">
        <v>14</v>
      </c>
      <c r="AO25" t="s">
        <v>14</v>
      </c>
      <c r="AQ25">
        <v>1</v>
      </c>
      <c r="AT25" s="6">
        <f t="shared" si="0"/>
        <v>131.03845085769922</v>
      </c>
      <c r="AU25" s="7">
        <f t="shared" si="1"/>
        <v>3539.8943935083203</v>
      </c>
      <c r="AW25" s="8">
        <f t="shared" si="2"/>
        <v>110.1191279484144</v>
      </c>
      <c r="AX25" s="9">
        <f t="shared" si="3"/>
        <v>3628.4084266121599</v>
      </c>
      <c r="AZ25" s="10">
        <f t="shared" si="4"/>
        <v>96.069481946776634</v>
      </c>
      <c r="BA25" s="11">
        <f t="shared" si="5"/>
        <v>3820.1477067123201</v>
      </c>
    </row>
    <row r="26" spans="1:53" x14ac:dyDescent="0.3">
      <c r="A26">
        <v>66</v>
      </c>
      <c r="B26" t="s">
        <v>60</v>
      </c>
      <c r="C26" s="2">
        <v>44628.012384259258</v>
      </c>
      <c r="D26" t="s">
        <v>61</v>
      </c>
      <c r="E26" t="s">
        <v>13</v>
      </c>
      <c r="F26">
        <v>0</v>
      </c>
      <c r="G26">
        <v>6.0060000000000002</v>
      </c>
      <c r="H26" s="3">
        <v>43541</v>
      </c>
      <c r="I26">
        <v>8.3000000000000004E-2</v>
      </c>
      <c r="J26" t="s">
        <v>14</v>
      </c>
      <c r="K26" t="s">
        <v>14</v>
      </c>
      <c r="L26" t="s">
        <v>14</v>
      </c>
      <c r="M26" t="s">
        <v>14</v>
      </c>
      <c r="O26">
        <v>66</v>
      </c>
      <c r="P26" t="s">
        <v>60</v>
      </c>
      <c r="Q26" s="2">
        <v>44628.012384259258</v>
      </c>
      <c r="R26" t="s">
        <v>61</v>
      </c>
      <c r="S26" t="s">
        <v>13</v>
      </c>
      <c r="T26">
        <v>0</v>
      </c>
      <c r="U26" t="s">
        <v>14</v>
      </c>
      <c r="V26" t="s">
        <v>14</v>
      </c>
      <c r="W26" t="s">
        <v>14</v>
      </c>
      <c r="X26" t="s">
        <v>14</v>
      </c>
      <c r="Y26" t="s">
        <v>14</v>
      </c>
      <c r="Z26" t="s">
        <v>14</v>
      </c>
      <c r="AA26" t="s">
        <v>14</v>
      </c>
      <c r="AC26">
        <v>66</v>
      </c>
      <c r="AD26" t="s">
        <v>60</v>
      </c>
      <c r="AE26" s="2">
        <v>44628.012384259258</v>
      </c>
      <c r="AF26" t="s">
        <v>61</v>
      </c>
      <c r="AG26" t="s">
        <v>13</v>
      </c>
      <c r="AH26">
        <v>0</v>
      </c>
      <c r="AI26">
        <v>12.143000000000001</v>
      </c>
      <c r="AJ26" s="3">
        <v>21178</v>
      </c>
      <c r="AK26">
        <v>4.41</v>
      </c>
      <c r="AL26" t="s">
        <v>14</v>
      </c>
      <c r="AM26" t="s">
        <v>14</v>
      </c>
      <c r="AN26" t="s">
        <v>14</v>
      </c>
      <c r="AO26" t="s">
        <v>14</v>
      </c>
      <c r="AQ26">
        <v>1</v>
      </c>
      <c r="AT26" s="6">
        <f t="shared" si="0"/>
        <v>135.68511379256782</v>
      </c>
      <c r="AU26" s="7">
        <f t="shared" si="1"/>
        <v>3933.0783726753202</v>
      </c>
      <c r="AW26" s="8">
        <f t="shared" si="2"/>
        <v>114.09023052146709</v>
      </c>
      <c r="AX26" s="9">
        <f t="shared" si="3"/>
        <v>4038.0828650581598</v>
      </c>
      <c r="AZ26" s="10">
        <f t="shared" si="4"/>
        <v>99.611578763432249</v>
      </c>
      <c r="BA26" s="11">
        <f t="shared" si="5"/>
        <v>4262.3466839043194</v>
      </c>
    </row>
    <row r="27" spans="1:53" x14ac:dyDescent="0.3">
      <c r="A27">
        <v>151</v>
      </c>
      <c r="B27" t="s">
        <v>227</v>
      </c>
      <c r="C27" s="2">
        <v>44629.993263888886</v>
      </c>
      <c r="D27" t="s">
        <v>228</v>
      </c>
      <c r="E27" t="s">
        <v>13</v>
      </c>
      <c r="F27">
        <v>0</v>
      </c>
      <c r="G27">
        <v>6.0209999999999999</v>
      </c>
      <c r="H27" s="3">
        <v>47128</v>
      </c>
      <c r="I27">
        <v>0.09</v>
      </c>
      <c r="J27" t="s">
        <v>14</v>
      </c>
      <c r="K27" t="s">
        <v>14</v>
      </c>
      <c r="L27" t="s">
        <v>14</v>
      </c>
      <c r="M27" t="s">
        <v>14</v>
      </c>
      <c r="O27">
        <v>151</v>
      </c>
      <c r="P27" t="s">
        <v>227</v>
      </c>
      <c r="Q27" s="2">
        <v>44629.993263888886</v>
      </c>
      <c r="R27" t="s">
        <v>228</v>
      </c>
      <c r="S27" t="s">
        <v>13</v>
      </c>
      <c r="T27">
        <v>0</v>
      </c>
      <c r="U27" t="s">
        <v>14</v>
      </c>
      <c r="V27" t="s">
        <v>14</v>
      </c>
      <c r="W27" t="s">
        <v>14</v>
      </c>
      <c r="X27" t="s">
        <v>14</v>
      </c>
      <c r="Y27" t="s">
        <v>14</v>
      </c>
      <c r="Z27" t="s">
        <v>14</v>
      </c>
      <c r="AA27" t="s">
        <v>14</v>
      </c>
      <c r="AC27">
        <v>151</v>
      </c>
      <c r="AD27" t="s">
        <v>227</v>
      </c>
      <c r="AE27" s="2">
        <v>44629.993263888886</v>
      </c>
      <c r="AF27" t="s">
        <v>228</v>
      </c>
      <c r="AG27" t="s">
        <v>13</v>
      </c>
      <c r="AH27">
        <v>0</v>
      </c>
      <c r="AI27">
        <v>12.163</v>
      </c>
      <c r="AJ27" s="3">
        <v>21363</v>
      </c>
      <c r="AK27">
        <v>4.45</v>
      </c>
      <c r="AL27" t="s">
        <v>14</v>
      </c>
      <c r="AM27" t="s">
        <v>14</v>
      </c>
      <c r="AN27" t="s">
        <v>14</v>
      </c>
      <c r="AO27" t="s">
        <v>14</v>
      </c>
      <c r="AQ27">
        <v>1</v>
      </c>
      <c r="AT27" s="6">
        <f t="shared" si="0"/>
        <v>146.68642830897923</v>
      </c>
      <c r="AU27" s="7">
        <f t="shared" si="1"/>
        <v>3966.8833674398702</v>
      </c>
      <c r="AW27" s="8">
        <f t="shared" si="2"/>
        <v>123.5026552503744</v>
      </c>
      <c r="AX27" s="9">
        <f t="shared" si="3"/>
        <v>4073.3268974760604</v>
      </c>
      <c r="AZ27" s="10">
        <f t="shared" si="4"/>
        <v>108.00766076315264</v>
      </c>
      <c r="BA27" s="11">
        <f t="shared" si="5"/>
        <v>4300.3853393351201</v>
      </c>
    </row>
    <row r="28" spans="1:53" x14ac:dyDescent="0.3">
      <c r="A28">
        <v>147</v>
      </c>
      <c r="B28" t="s">
        <v>219</v>
      </c>
      <c r="C28" s="2">
        <v>44629.908368055556</v>
      </c>
      <c r="D28" t="s">
        <v>220</v>
      </c>
      <c r="E28" t="s">
        <v>13</v>
      </c>
      <c r="F28">
        <v>0</v>
      </c>
      <c r="G28">
        <v>6.0209999999999999</v>
      </c>
      <c r="H28" s="3">
        <v>22031</v>
      </c>
      <c r="I28">
        <v>0.04</v>
      </c>
      <c r="J28" t="s">
        <v>14</v>
      </c>
      <c r="K28" t="s">
        <v>14</v>
      </c>
      <c r="L28" t="s">
        <v>14</v>
      </c>
      <c r="M28" t="s">
        <v>14</v>
      </c>
      <c r="O28">
        <v>147</v>
      </c>
      <c r="P28" t="s">
        <v>219</v>
      </c>
      <c r="Q28" s="2">
        <v>44629.908368055556</v>
      </c>
      <c r="R28" t="s">
        <v>220</v>
      </c>
      <c r="S28" t="s">
        <v>13</v>
      </c>
      <c r="T28">
        <v>0</v>
      </c>
      <c r="U28" t="s">
        <v>14</v>
      </c>
      <c r="V28" t="s">
        <v>14</v>
      </c>
      <c r="W28" t="s">
        <v>14</v>
      </c>
      <c r="X28" t="s">
        <v>14</v>
      </c>
      <c r="Y28" t="s">
        <v>14</v>
      </c>
      <c r="Z28" t="s">
        <v>14</v>
      </c>
      <c r="AA28" t="s">
        <v>14</v>
      </c>
      <c r="AC28">
        <v>147</v>
      </c>
      <c r="AD28" t="s">
        <v>219</v>
      </c>
      <c r="AE28" s="2">
        <v>44629.908368055556</v>
      </c>
      <c r="AF28" t="s">
        <v>220</v>
      </c>
      <c r="AG28" t="s">
        <v>13</v>
      </c>
      <c r="AH28">
        <v>0</v>
      </c>
      <c r="AI28">
        <v>12.111000000000001</v>
      </c>
      <c r="AJ28" s="3">
        <v>73552</v>
      </c>
      <c r="AK28">
        <v>15.308</v>
      </c>
      <c r="AL28" t="s">
        <v>14</v>
      </c>
      <c r="AM28" t="s">
        <v>14</v>
      </c>
      <c r="AN28" t="s">
        <v>14</v>
      </c>
      <c r="AO28" t="s">
        <v>14</v>
      </c>
      <c r="AQ28">
        <v>1</v>
      </c>
      <c r="AT28" s="6">
        <f t="shared" si="0"/>
        <v>69.273416118831804</v>
      </c>
      <c r="AU28" s="7">
        <f t="shared" si="1"/>
        <v>13331.791583889921</v>
      </c>
      <c r="AW28" s="8">
        <f t="shared" si="2"/>
        <v>57.581904376215107</v>
      </c>
      <c r="AX28" s="9">
        <f t="shared" si="3"/>
        <v>13971.319479592961</v>
      </c>
      <c r="AZ28" s="10">
        <f t="shared" si="4"/>
        <v>49.219696706041056</v>
      </c>
      <c r="BA28" s="11">
        <f t="shared" si="5"/>
        <v>14961.437836113919</v>
      </c>
    </row>
    <row r="29" spans="1:53" x14ac:dyDescent="0.3">
      <c r="A29">
        <v>82</v>
      </c>
      <c r="B29" t="s">
        <v>92</v>
      </c>
      <c r="C29" s="2">
        <v>44628.352372685185</v>
      </c>
      <c r="D29" t="s">
        <v>93</v>
      </c>
      <c r="E29" t="s">
        <v>13</v>
      </c>
      <c r="F29">
        <v>0</v>
      </c>
      <c r="G29">
        <v>6.0339999999999998</v>
      </c>
      <c r="H29" s="3">
        <v>20669</v>
      </c>
      <c r="I29">
        <v>3.6999999999999998E-2</v>
      </c>
      <c r="J29" t="s">
        <v>14</v>
      </c>
      <c r="K29" t="s">
        <v>14</v>
      </c>
      <c r="L29" t="s">
        <v>14</v>
      </c>
      <c r="M29" t="s">
        <v>14</v>
      </c>
      <c r="O29">
        <v>82</v>
      </c>
      <c r="P29" t="s">
        <v>92</v>
      </c>
      <c r="Q29" s="2">
        <v>44628.352372685185</v>
      </c>
      <c r="R29" t="s">
        <v>93</v>
      </c>
      <c r="S29" t="s">
        <v>13</v>
      </c>
      <c r="T29">
        <v>0</v>
      </c>
      <c r="U29" t="s">
        <v>14</v>
      </c>
      <c r="V29" t="s">
        <v>14</v>
      </c>
      <c r="W29" t="s">
        <v>14</v>
      </c>
      <c r="X29" t="s">
        <v>14</v>
      </c>
      <c r="Y29" t="s">
        <v>14</v>
      </c>
      <c r="Z29" t="s">
        <v>14</v>
      </c>
      <c r="AA29" t="s">
        <v>14</v>
      </c>
      <c r="AC29">
        <v>82</v>
      </c>
      <c r="AD29" t="s">
        <v>92</v>
      </c>
      <c r="AE29" s="2">
        <v>44628.352372685185</v>
      </c>
      <c r="AF29" t="s">
        <v>93</v>
      </c>
      <c r="AG29" t="s">
        <v>13</v>
      </c>
      <c r="AH29">
        <v>0</v>
      </c>
      <c r="AI29">
        <v>12.125999999999999</v>
      </c>
      <c r="AJ29" s="3">
        <v>74756</v>
      </c>
      <c r="AK29">
        <v>15.555</v>
      </c>
      <c r="AL29" t="s">
        <v>14</v>
      </c>
      <c r="AM29" t="s">
        <v>14</v>
      </c>
      <c r="AN29" t="s">
        <v>14</v>
      </c>
      <c r="AO29" t="s">
        <v>14</v>
      </c>
      <c r="AQ29">
        <v>1</v>
      </c>
      <c r="AT29" s="6">
        <f t="shared" si="0"/>
        <v>65.042842188711802</v>
      </c>
      <c r="AU29" s="7">
        <f t="shared" si="1"/>
        <v>13543.804794925281</v>
      </c>
      <c r="AW29" s="8">
        <f t="shared" si="2"/>
        <v>54.000065605875108</v>
      </c>
      <c r="AX29" s="9">
        <f t="shared" si="3"/>
        <v>14198.62084794464</v>
      </c>
      <c r="AZ29" s="10">
        <f t="shared" si="4"/>
        <v>46.026404703037059</v>
      </c>
      <c r="BA29" s="11">
        <f t="shared" si="5"/>
        <v>15205.747712641278</v>
      </c>
    </row>
    <row r="30" spans="1:53" x14ac:dyDescent="0.3">
      <c r="A30">
        <v>117</v>
      </c>
      <c r="B30" t="s">
        <v>161</v>
      </c>
      <c r="C30" s="2">
        <v>44629.170763888891</v>
      </c>
      <c r="D30" t="s">
        <v>162</v>
      </c>
      <c r="E30" t="s">
        <v>13</v>
      </c>
      <c r="F30">
        <v>0</v>
      </c>
      <c r="G30">
        <v>6.0359999999999996</v>
      </c>
      <c r="H30" s="3">
        <v>21181</v>
      </c>
      <c r="I30">
        <v>3.7999999999999999E-2</v>
      </c>
      <c r="J30" t="s">
        <v>14</v>
      </c>
      <c r="K30" t="s">
        <v>14</v>
      </c>
      <c r="L30" t="s">
        <v>14</v>
      </c>
      <c r="M30" t="s">
        <v>14</v>
      </c>
      <c r="O30">
        <v>117</v>
      </c>
      <c r="P30" t="s">
        <v>161</v>
      </c>
      <c r="Q30" s="2">
        <v>44629.170763888891</v>
      </c>
      <c r="R30" t="s">
        <v>162</v>
      </c>
      <c r="S30" t="s">
        <v>13</v>
      </c>
      <c r="T30">
        <v>0</v>
      </c>
      <c r="U30" t="s">
        <v>14</v>
      </c>
      <c r="V30" t="s">
        <v>14</v>
      </c>
      <c r="W30" t="s">
        <v>14</v>
      </c>
      <c r="X30" t="s">
        <v>14</v>
      </c>
      <c r="Y30" t="s">
        <v>14</v>
      </c>
      <c r="Z30" t="s">
        <v>14</v>
      </c>
      <c r="AA30" t="s">
        <v>14</v>
      </c>
      <c r="AC30">
        <v>117</v>
      </c>
      <c r="AD30" t="s">
        <v>161</v>
      </c>
      <c r="AE30" s="2">
        <v>44629.170763888891</v>
      </c>
      <c r="AF30" t="s">
        <v>162</v>
      </c>
      <c r="AG30" t="s">
        <v>13</v>
      </c>
      <c r="AH30">
        <v>0</v>
      </c>
      <c r="AI30">
        <v>12.125</v>
      </c>
      <c r="AJ30" s="3">
        <v>77788</v>
      </c>
      <c r="AK30">
        <v>16.177</v>
      </c>
      <c r="AL30" t="s">
        <v>14</v>
      </c>
      <c r="AM30" t="s">
        <v>14</v>
      </c>
      <c r="AN30" t="s">
        <v>14</v>
      </c>
      <c r="AO30" t="s">
        <v>14</v>
      </c>
      <c r="AQ30">
        <v>1</v>
      </c>
      <c r="AT30" s="6">
        <f t="shared" si="0"/>
        <v>66.633545308071803</v>
      </c>
      <c r="AU30" s="7">
        <f t="shared" si="1"/>
        <v>14076.905628305121</v>
      </c>
      <c r="AW30" s="8">
        <f t="shared" si="2"/>
        <v>55.346595057395106</v>
      </c>
      <c r="AX30" s="9">
        <f t="shared" si="3"/>
        <v>14770.81877993056</v>
      </c>
      <c r="AZ30" s="10">
        <f t="shared" si="4"/>
        <v>47.226854956349058</v>
      </c>
      <c r="BA30" s="11">
        <f t="shared" si="5"/>
        <v>15820.658770469119</v>
      </c>
    </row>
    <row r="31" spans="1:53" x14ac:dyDescent="0.3">
      <c r="A31">
        <v>135</v>
      </c>
      <c r="B31" t="s">
        <v>195</v>
      </c>
      <c r="C31" s="2">
        <v>44629.653726851851</v>
      </c>
      <c r="D31" t="s">
        <v>196</v>
      </c>
      <c r="E31" t="s">
        <v>13</v>
      </c>
      <c r="F31">
        <v>0</v>
      </c>
      <c r="G31">
        <v>6.0209999999999999</v>
      </c>
      <c r="H31" s="3">
        <v>96688</v>
      </c>
      <c r="I31">
        <v>0.19</v>
      </c>
      <c r="J31" t="s">
        <v>14</v>
      </c>
      <c r="K31" t="s">
        <v>14</v>
      </c>
      <c r="L31" t="s">
        <v>14</v>
      </c>
      <c r="M31" t="s">
        <v>14</v>
      </c>
      <c r="O31">
        <v>135</v>
      </c>
      <c r="P31" t="s">
        <v>195</v>
      </c>
      <c r="Q31" s="2">
        <v>44629.653726851851</v>
      </c>
      <c r="R31" t="s">
        <v>196</v>
      </c>
      <c r="S31" t="s">
        <v>13</v>
      </c>
      <c r="T31">
        <v>0</v>
      </c>
      <c r="U31" t="s">
        <v>14</v>
      </c>
      <c r="V31" t="s">
        <v>14</v>
      </c>
      <c r="W31" t="s">
        <v>14</v>
      </c>
      <c r="X31" t="s">
        <v>14</v>
      </c>
      <c r="Y31" t="s">
        <v>14</v>
      </c>
      <c r="Z31" t="s">
        <v>14</v>
      </c>
      <c r="AA31" t="s">
        <v>14</v>
      </c>
      <c r="AC31">
        <v>135</v>
      </c>
      <c r="AD31" t="s">
        <v>195</v>
      </c>
      <c r="AE31" s="2">
        <v>44629.653726851851</v>
      </c>
      <c r="AF31" t="s">
        <v>196</v>
      </c>
      <c r="AG31" t="s">
        <v>13</v>
      </c>
      <c r="AH31">
        <v>0</v>
      </c>
      <c r="AI31">
        <v>12.073</v>
      </c>
      <c r="AJ31" s="3">
        <v>117066</v>
      </c>
      <c r="AK31">
        <v>24.152999999999999</v>
      </c>
      <c r="AL31" t="s">
        <v>14</v>
      </c>
      <c r="AM31" t="s">
        <v>14</v>
      </c>
      <c r="AN31" t="s">
        <v>14</v>
      </c>
      <c r="AO31" t="s">
        <v>14</v>
      </c>
      <c r="AQ31">
        <v>2</v>
      </c>
      <c r="AR31" t="s">
        <v>232</v>
      </c>
      <c r="AT31" s="6">
        <f t="shared" si="0"/>
        <v>296.5369057014272</v>
      </c>
      <c r="AU31" s="7">
        <f t="shared" si="1"/>
        <v>20878.638176693883</v>
      </c>
      <c r="AW31" s="8">
        <f t="shared" si="2"/>
        <v>253.23153796631041</v>
      </c>
      <c r="AX31" s="9">
        <f t="shared" si="3"/>
        <v>22156.326869731442</v>
      </c>
      <c r="AZ31" s="10">
        <f t="shared" si="4"/>
        <v>223.80049022503422</v>
      </c>
      <c r="BA31" s="11">
        <f t="shared" si="5"/>
        <v>23744.104677954878</v>
      </c>
    </row>
    <row r="32" spans="1:53" x14ac:dyDescent="0.3">
      <c r="A32">
        <v>75</v>
      </c>
      <c r="B32" t="s">
        <v>78</v>
      </c>
      <c r="C32" s="2">
        <v>44628.203622685185</v>
      </c>
      <c r="D32" t="s">
        <v>79</v>
      </c>
      <c r="E32" t="s">
        <v>13</v>
      </c>
      <c r="F32">
        <v>0</v>
      </c>
      <c r="G32">
        <v>6.0279999999999996</v>
      </c>
      <c r="H32" s="3">
        <v>87028</v>
      </c>
      <c r="I32">
        <v>0.17100000000000001</v>
      </c>
      <c r="J32" t="s">
        <v>14</v>
      </c>
      <c r="K32" t="s">
        <v>14</v>
      </c>
      <c r="L32" t="s">
        <v>14</v>
      </c>
      <c r="M32" t="s">
        <v>14</v>
      </c>
      <c r="O32">
        <v>75</v>
      </c>
      <c r="P32" t="s">
        <v>78</v>
      </c>
      <c r="Q32" s="2">
        <v>44628.203622685185</v>
      </c>
      <c r="R32" t="s">
        <v>79</v>
      </c>
      <c r="S32" t="s">
        <v>13</v>
      </c>
      <c r="T32">
        <v>0</v>
      </c>
      <c r="U32" t="s">
        <v>14</v>
      </c>
      <c r="V32" t="s">
        <v>14</v>
      </c>
      <c r="W32" t="s">
        <v>14</v>
      </c>
      <c r="X32" t="s">
        <v>14</v>
      </c>
      <c r="Y32" t="s">
        <v>14</v>
      </c>
      <c r="Z32" t="s">
        <v>14</v>
      </c>
      <c r="AA32" t="s">
        <v>14</v>
      </c>
      <c r="AC32">
        <v>75</v>
      </c>
      <c r="AD32" t="s">
        <v>78</v>
      </c>
      <c r="AE32" s="2">
        <v>44628.203622685185</v>
      </c>
      <c r="AF32" t="s">
        <v>79</v>
      </c>
      <c r="AG32" t="s">
        <v>13</v>
      </c>
      <c r="AH32">
        <v>0</v>
      </c>
      <c r="AI32">
        <v>12.089</v>
      </c>
      <c r="AJ32" s="3">
        <v>110881</v>
      </c>
      <c r="AK32">
        <v>22.907</v>
      </c>
      <c r="AL32" t="s">
        <v>14</v>
      </c>
      <c r="AM32" t="s">
        <v>14</v>
      </c>
      <c r="AN32" t="s">
        <v>14</v>
      </c>
      <c r="AO32" t="s">
        <v>14</v>
      </c>
      <c r="AQ32">
        <v>1</v>
      </c>
      <c r="AT32" s="6">
        <f t="shared" si="0"/>
        <v>267.64335303369921</v>
      </c>
      <c r="AU32" s="7">
        <f t="shared" si="1"/>
        <v>19820.435598974032</v>
      </c>
      <c r="AW32" s="8">
        <f t="shared" si="2"/>
        <v>227.99199878041441</v>
      </c>
      <c r="AX32" s="9">
        <f t="shared" si="3"/>
        <v>20996.679066422141</v>
      </c>
      <c r="AZ32" s="10">
        <f t="shared" si="4"/>
        <v>201.26174428597662</v>
      </c>
      <c r="BA32" s="11">
        <f t="shared" si="5"/>
        <v>22501.64460597128</v>
      </c>
    </row>
    <row r="33" spans="1:53" x14ac:dyDescent="0.3">
      <c r="A33">
        <v>141</v>
      </c>
      <c r="B33" t="s">
        <v>207</v>
      </c>
      <c r="C33" s="2">
        <v>44629.781018518515</v>
      </c>
      <c r="D33" t="s">
        <v>208</v>
      </c>
      <c r="E33" t="s">
        <v>13</v>
      </c>
      <c r="F33">
        <v>0</v>
      </c>
      <c r="G33">
        <v>6.024</v>
      </c>
      <c r="H33" s="3">
        <v>107223</v>
      </c>
      <c r="I33">
        <v>0.21199999999999999</v>
      </c>
      <c r="J33" t="s">
        <v>14</v>
      </c>
      <c r="K33" t="s">
        <v>14</v>
      </c>
      <c r="L33" t="s">
        <v>14</v>
      </c>
      <c r="M33" t="s">
        <v>14</v>
      </c>
      <c r="O33">
        <v>141</v>
      </c>
      <c r="P33" t="s">
        <v>207</v>
      </c>
      <c r="Q33" s="2">
        <v>44629.781018518515</v>
      </c>
      <c r="R33" t="s">
        <v>208</v>
      </c>
      <c r="S33" t="s">
        <v>13</v>
      </c>
      <c r="T33">
        <v>0</v>
      </c>
      <c r="U33" t="s">
        <v>14</v>
      </c>
      <c r="V33" t="s">
        <v>14</v>
      </c>
      <c r="W33" t="s">
        <v>14</v>
      </c>
      <c r="X33" t="s">
        <v>14</v>
      </c>
      <c r="Y33" t="s">
        <v>14</v>
      </c>
      <c r="Z33" t="s">
        <v>14</v>
      </c>
      <c r="AA33" t="s">
        <v>14</v>
      </c>
      <c r="AC33">
        <v>141</v>
      </c>
      <c r="AD33" t="s">
        <v>207</v>
      </c>
      <c r="AE33" s="2">
        <v>44629.781018518515</v>
      </c>
      <c r="AF33" t="s">
        <v>208</v>
      </c>
      <c r="AG33" t="s">
        <v>13</v>
      </c>
      <c r="AH33">
        <v>0</v>
      </c>
      <c r="AI33">
        <v>12.066000000000001</v>
      </c>
      <c r="AJ33" s="3">
        <v>119375</v>
      </c>
      <c r="AK33">
        <v>24.617000000000001</v>
      </c>
      <c r="AL33" t="s">
        <v>14</v>
      </c>
      <c r="AM33" t="s">
        <v>14</v>
      </c>
      <c r="AN33" t="s">
        <v>14</v>
      </c>
      <c r="AO33" t="s">
        <v>14</v>
      </c>
      <c r="AQ33">
        <v>1</v>
      </c>
      <c r="AT33" s="6">
        <f t="shared" si="0"/>
        <v>327.87397791479015</v>
      </c>
      <c r="AU33" s="7">
        <f t="shared" si="1"/>
        <v>21272.457980468753</v>
      </c>
      <c r="AW33" s="8">
        <f t="shared" si="2"/>
        <v>280.73154529796398</v>
      </c>
      <c r="AX33" s="9">
        <f t="shared" si="3"/>
        <v>22588.930648437501</v>
      </c>
      <c r="AZ33" s="10">
        <f t="shared" si="4"/>
        <v>248.36365400494631</v>
      </c>
      <c r="BA33" s="11">
        <f t="shared" si="5"/>
        <v>24207.442531249999</v>
      </c>
    </row>
    <row r="34" spans="1:53" x14ac:dyDescent="0.3">
      <c r="A34">
        <v>109</v>
      </c>
      <c r="B34" t="s">
        <v>146</v>
      </c>
      <c r="C34" s="2">
        <v>44629.00068287037</v>
      </c>
      <c r="D34" t="s">
        <v>147</v>
      </c>
      <c r="E34" t="s">
        <v>13</v>
      </c>
      <c r="F34">
        <v>0</v>
      </c>
      <c r="G34">
        <v>6.0359999999999996</v>
      </c>
      <c r="H34" s="3">
        <v>49096</v>
      </c>
      <c r="I34">
        <v>9.4E-2</v>
      </c>
      <c r="J34" t="s">
        <v>14</v>
      </c>
      <c r="K34" t="s">
        <v>14</v>
      </c>
      <c r="L34" t="s">
        <v>14</v>
      </c>
      <c r="M34" t="s">
        <v>14</v>
      </c>
      <c r="O34">
        <v>109</v>
      </c>
      <c r="P34" t="s">
        <v>146</v>
      </c>
      <c r="Q34" s="2">
        <v>44629.00068287037</v>
      </c>
      <c r="R34" t="s">
        <v>147</v>
      </c>
      <c r="S34" t="s">
        <v>13</v>
      </c>
      <c r="T34">
        <v>0</v>
      </c>
      <c r="U34" t="s">
        <v>14</v>
      </c>
      <c r="V34" t="s">
        <v>14</v>
      </c>
      <c r="W34" t="s">
        <v>14</v>
      </c>
      <c r="X34" t="s">
        <v>14</v>
      </c>
      <c r="Y34" t="s">
        <v>14</v>
      </c>
      <c r="Z34" t="s">
        <v>14</v>
      </c>
      <c r="AA34" t="s">
        <v>14</v>
      </c>
      <c r="AC34">
        <v>109</v>
      </c>
      <c r="AD34" t="s">
        <v>146</v>
      </c>
      <c r="AE34" s="2">
        <v>44629.00068287037</v>
      </c>
      <c r="AF34" t="s">
        <v>147</v>
      </c>
      <c r="AG34" t="s">
        <v>13</v>
      </c>
      <c r="AH34">
        <v>0</v>
      </c>
      <c r="AI34">
        <v>12.096</v>
      </c>
      <c r="AJ34" s="3">
        <v>111520</v>
      </c>
      <c r="AK34">
        <v>23.035</v>
      </c>
      <c r="AL34" t="s">
        <v>14</v>
      </c>
      <c r="AM34" t="s">
        <v>14</v>
      </c>
      <c r="AN34" t="s">
        <v>14</v>
      </c>
      <c r="AO34" t="s">
        <v>14</v>
      </c>
      <c r="AQ34">
        <v>1</v>
      </c>
      <c r="AT34" s="6">
        <f t="shared" si="0"/>
        <v>152.71335346830082</v>
      </c>
      <c r="AU34" s="7">
        <f t="shared" si="1"/>
        <v>19929.985688192002</v>
      </c>
      <c r="AW34" s="8">
        <f t="shared" si="2"/>
        <v>128.6654405585856</v>
      </c>
      <c r="AX34" s="9">
        <f t="shared" si="3"/>
        <v>21116.545088896</v>
      </c>
      <c r="AZ34" s="10">
        <f t="shared" si="4"/>
        <v>112.61327299742335</v>
      </c>
      <c r="BA34" s="11">
        <f t="shared" si="5"/>
        <v>22630.099150591999</v>
      </c>
    </row>
    <row r="35" spans="1:53" x14ac:dyDescent="0.3">
      <c r="A35">
        <v>140</v>
      </c>
      <c r="B35" t="s">
        <v>205</v>
      </c>
      <c r="C35" s="2">
        <v>44629.75980324074</v>
      </c>
      <c r="D35" t="s">
        <v>206</v>
      </c>
      <c r="E35" t="s">
        <v>13</v>
      </c>
      <c r="F35">
        <v>0</v>
      </c>
      <c r="G35">
        <v>6.016</v>
      </c>
      <c r="H35" s="3">
        <v>55814</v>
      </c>
      <c r="I35">
        <v>0.108</v>
      </c>
      <c r="J35" t="s">
        <v>14</v>
      </c>
      <c r="K35" t="s">
        <v>14</v>
      </c>
      <c r="L35" t="s">
        <v>14</v>
      </c>
      <c r="M35" t="s">
        <v>14</v>
      </c>
      <c r="O35">
        <v>140</v>
      </c>
      <c r="P35" t="s">
        <v>205</v>
      </c>
      <c r="Q35" s="2">
        <v>44629.75980324074</v>
      </c>
      <c r="R35" t="s">
        <v>206</v>
      </c>
      <c r="S35" t="s">
        <v>13</v>
      </c>
      <c r="T35">
        <v>0</v>
      </c>
      <c r="U35" t="s">
        <v>14</v>
      </c>
      <c r="V35" t="s">
        <v>14</v>
      </c>
      <c r="W35" t="s">
        <v>14</v>
      </c>
      <c r="X35" t="s">
        <v>14</v>
      </c>
      <c r="Y35" t="s">
        <v>14</v>
      </c>
      <c r="Z35" t="s">
        <v>14</v>
      </c>
      <c r="AA35" t="s">
        <v>14</v>
      </c>
      <c r="AC35">
        <v>140</v>
      </c>
      <c r="AD35" t="s">
        <v>205</v>
      </c>
      <c r="AE35" s="2">
        <v>44629.75980324074</v>
      </c>
      <c r="AF35" t="s">
        <v>206</v>
      </c>
      <c r="AG35" t="s">
        <v>13</v>
      </c>
      <c r="AH35">
        <v>0</v>
      </c>
      <c r="AI35">
        <v>12.057</v>
      </c>
      <c r="AJ35" s="3">
        <v>126705</v>
      </c>
      <c r="AK35">
        <v>26.088000000000001</v>
      </c>
      <c r="AL35" t="s">
        <v>14</v>
      </c>
      <c r="AM35" t="s">
        <v>14</v>
      </c>
      <c r="AN35" t="s">
        <v>14</v>
      </c>
      <c r="AO35" t="s">
        <v>14</v>
      </c>
      <c r="AQ35">
        <v>1</v>
      </c>
      <c r="AT35" s="6">
        <f t="shared" si="0"/>
        <v>173.23934564114481</v>
      </c>
      <c r="AU35" s="7">
        <f t="shared" si="1"/>
        <v>22518.217563540751</v>
      </c>
      <c r="AW35" s="8">
        <f t="shared" si="2"/>
        <v>146.28216200614361</v>
      </c>
      <c r="AX35" s="9">
        <f t="shared" si="3"/>
        <v>23961.097406773504</v>
      </c>
      <c r="AZ35" s="10">
        <f t="shared" si="4"/>
        <v>128.33037358291816</v>
      </c>
      <c r="BA35" s="11">
        <f t="shared" si="5"/>
        <v>25676.521412721999</v>
      </c>
    </row>
    <row r="36" spans="1:53" x14ac:dyDescent="0.3">
      <c r="A36">
        <v>125</v>
      </c>
      <c r="B36" t="s">
        <v>177</v>
      </c>
      <c r="C36" s="2">
        <v>44629.340949074074</v>
      </c>
      <c r="D36" t="s">
        <v>178</v>
      </c>
      <c r="E36" t="s">
        <v>13</v>
      </c>
      <c r="F36">
        <v>0</v>
      </c>
      <c r="G36" t="s">
        <v>14</v>
      </c>
      <c r="H36" t="s">
        <v>14</v>
      </c>
      <c r="I36" t="s">
        <v>14</v>
      </c>
      <c r="J36" t="s">
        <v>14</v>
      </c>
      <c r="K36" t="s">
        <v>14</v>
      </c>
      <c r="L36" t="s">
        <v>14</v>
      </c>
      <c r="M36" t="s">
        <v>14</v>
      </c>
      <c r="O36">
        <v>125</v>
      </c>
      <c r="P36" t="s">
        <v>177</v>
      </c>
      <c r="Q36" s="2">
        <v>44629.340949074074</v>
      </c>
      <c r="R36" t="s">
        <v>178</v>
      </c>
      <c r="S36" t="s">
        <v>13</v>
      </c>
      <c r="T36">
        <v>0</v>
      </c>
      <c r="U36" t="s">
        <v>14</v>
      </c>
      <c r="V36" t="s">
        <v>14</v>
      </c>
      <c r="W36" t="s">
        <v>14</v>
      </c>
      <c r="X36" t="s">
        <v>14</v>
      </c>
      <c r="Y36" t="s">
        <v>14</v>
      </c>
      <c r="Z36" t="s">
        <v>14</v>
      </c>
      <c r="AA36" t="s">
        <v>14</v>
      </c>
      <c r="AC36">
        <v>125</v>
      </c>
      <c r="AD36" t="s">
        <v>177</v>
      </c>
      <c r="AE36" s="2">
        <v>44629.340949074074</v>
      </c>
      <c r="AF36" t="s">
        <v>178</v>
      </c>
      <c r="AG36" t="s">
        <v>13</v>
      </c>
      <c r="AH36">
        <v>0</v>
      </c>
      <c r="AI36" t="s">
        <v>14</v>
      </c>
      <c r="AJ36" t="s">
        <v>14</v>
      </c>
      <c r="AK36" t="s">
        <v>14</v>
      </c>
      <c r="AL36" t="s">
        <v>14</v>
      </c>
      <c r="AM36" t="s">
        <v>14</v>
      </c>
      <c r="AN36" t="s">
        <v>14</v>
      </c>
      <c r="AO36" t="s">
        <v>14</v>
      </c>
      <c r="AQ36">
        <v>3</v>
      </c>
      <c r="AR36" t="s">
        <v>231</v>
      </c>
      <c r="AT36" s="6" t="e">
        <f t="shared" si="0"/>
        <v>#VALUE!</v>
      </c>
      <c r="AU36" s="7" t="e">
        <f t="shared" si="1"/>
        <v>#VALUE!</v>
      </c>
      <c r="AW36" s="8" t="e">
        <f t="shared" si="2"/>
        <v>#VALUE!</v>
      </c>
      <c r="AX36" s="9" t="e">
        <f t="shared" si="3"/>
        <v>#VALUE!</v>
      </c>
      <c r="AZ36" s="10" t="e">
        <f t="shared" si="4"/>
        <v>#VALUE!</v>
      </c>
      <c r="BA36" s="11" t="e">
        <f t="shared" si="5"/>
        <v>#VALUE!</v>
      </c>
    </row>
    <row r="37" spans="1:53" x14ac:dyDescent="0.3">
      <c r="A37">
        <v>132</v>
      </c>
      <c r="B37" t="s">
        <v>189</v>
      </c>
      <c r="C37" s="2">
        <v>44629.590104166666</v>
      </c>
      <c r="D37" t="s">
        <v>190</v>
      </c>
      <c r="E37" t="s">
        <v>13</v>
      </c>
      <c r="F37">
        <v>0</v>
      </c>
      <c r="G37">
        <v>6.016</v>
      </c>
      <c r="H37" s="3">
        <v>51430</v>
      </c>
      <c r="I37">
        <v>9.9000000000000005E-2</v>
      </c>
      <c r="J37" t="s">
        <v>14</v>
      </c>
      <c r="K37" t="s">
        <v>14</v>
      </c>
      <c r="L37" t="s">
        <v>14</v>
      </c>
      <c r="M37" t="s">
        <v>14</v>
      </c>
      <c r="O37">
        <v>132</v>
      </c>
      <c r="P37" t="s">
        <v>189</v>
      </c>
      <c r="Q37" s="2">
        <v>44629.590104166666</v>
      </c>
      <c r="R37" t="s">
        <v>190</v>
      </c>
      <c r="S37" t="s">
        <v>13</v>
      </c>
      <c r="T37">
        <v>0</v>
      </c>
      <c r="U37" t="s">
        <v>14</v>
      </c>
      <c r="V37" t="s">
        <v>14</v>
      </c>
      <c r="W37" t="s">
        <v>14</v>
      </c>
      <c r="X37" t="s">
        <v>14</v>
      </c>
      <c r="Y37" t="s">
        <v>14</v>
      </c>
      <c r="Z37" t="s">
        <v>14</v>
      </c>
      <c r="AA37" t="s">
        <v>14</v>
      </c>
      <c r="AC37">
        <v>132</v>
      </c>
      <c r="AD37" t="s">
        <v>189</v>
      </c>
      <c r="AE37" s="2">
        <v>44629.590104166666</v>
      </c>
      <c r="AF37" t="s">
        <v>190</v>
      </c>
      <c r="AG37" t="s">
        <v>13</v>
      </c>
      <c r="AH37">
        <v>0</v>
      </c>
      <c r="AI37">
        <v>12.041</v>
      </c>
      <c r="AJ37" s="3">
        <v>135603</v>
      </c>
      <c r="AK37">
        <v>27.866</v>
      </c>
      <c r="AL37" t="s">
        <v>14</v>
      </c>
      <c r="AM37" t="s">
        <v>14</v>
      </c>
      <c r="AN37" t="s">
        <v>14</v>
      </c>
      <c r="AO37" t="s">
        <v>14</v>
      </c>
      <c r="AQ37">
        <v>2</v>
      </c>
      <c r="AR37" t="s">
        <v>232</v>
      </c>
      <c r="AT37" s="6">
        <f t="shared" si="0"/>
        <v>159.85294435262</v>
      </c>
      <c r="AU37" s="7">
        <f t="shared" si="1"/>
        <v>24021.400542563071</v>
      </c>
      <c r="AW37" s="8">
        <f t="shared" si="2"/>
        <v>134.78716407159001</v>
      </c>
      <c r="AX37" s="9">
        <f t="shared" si="3"/>
        <v>25624.443897117661</v>
      </c>
      <c r="AZ37" s="10">
        <f t="shared" si="4"/>
        <v>118.074608083754</v>
      </c>
      <c r="BA37" s="11">
        <f t="shared" si="5"/>
        <v>27456.17390949832</v>
      </c>
    </row>
    <row r="38" spans="1:53" x14ac:dyDescent="0.3">
      <c r="A38">
        <v>102</v>
      </c>
      <c r="B38" t="s">
        <v>132</v>
      </c>
      <c r="C38" s="2">
        <v>44628.851909722223</v>
      </c>
      <c r="D38" t="s">
        <v>133</v>
      </c>
      <c r="E38" t="s">
        <v>13</v>
      </c>
      <c r="F38">
        <v>0</v>
      </c>
      <c r="G38">
        <v>6.0229999999999997</v>
      </c>
      <c r="H38" s="3">
        <v>290373</v>
      </c>
      <c r="I38">
        <v>0.58199999999999996</v>
      </c>
      <c r="J38" t="s">
        <v>14</v>
      </c>
      <c r="K38" t="s">
        <v>14</v>
      </c>
      <c r="L38" t="s">
        <v>14</v>
      </c>
      <c r="M38" t="s">
        <v>14</v>
      </c>
      <c r="O38">
        <v>102</v>
      </c>
      <c r="P38" t="s">
        <v>132</v>
      </c>
      <c r="Q38" s="2">
        <v>44628.851909722223</v>
      </c>
      <c r="R38" t="s">
        <v>133</v>
      </c>
      <c r="S38" t="s">
        <v>13</v>
      </c>
      <c r="T38">
        <v>0</v>
      </c>
      <c r="U38">
        <v>5.9829999999999997</v>
      </c>
      <c r="V38" s="3">
        <v>2554</v>
      </c>
      <c r="W38">
        <v>0.77700000000000002</v>
      </c>
      <c r="X38" t="s">
        <v>14</v>
      </c>
      <c r="Y38" t="s">
        <v>14</v>
      </c>
      <c r="Z38" t="s">
        <v>14</v>
      </c>
      <c r="AA38" t="s">
        <v>14</v>
      </c>
      <c r="AC38">
        <v>102</v>
      </c>
      <c r="AD38" t="s">
        <v>132</v>
      </c>
      <c r="AE38" s="2">
        <v>44628.851909722223</v>
      </c>
      <c r="AF38" t="s">
        <v>133</v>
      </c>
      <c r="AG38" t="s">
        <v>13</v>
      </c>
      <c r="AH38">
        <v>0</v>
      </c>
      <c r="AI38">
        <v>12.183</v>
      </c>
      <c r="AJ38" s="3">
        <v>22227</v>
      </c>
      <c r="AK38">
        <v>4.6319999999999997</v>
      </c>
      <c r="AL38" t="s">
        <v>14</v>
      </c>
      <c r="AM38" t="s">
        <v>14</v>
      </c>
      <c r="AN38" t="s">
        <v>14</v>
      </c>
      <c r="AO38" t="s">
        <v>14</v>
      </c>
      <c r="AQ38">
        <v>1</v>
      </c>
      <c r="AT38" s="6">
        <f t="shared" si="0"/>
        <v>843.71268273491023</v>
      </c>
      <c r="AU38" s="7">
        <f t="shared" si="1"/>
        <v>4124.7049387646703</v>
      </c>
      <c r="AW38" s="8">
        <f t="shared" si="2"/>
        <v>754.52789267330388</v>
      </c>
      <c r="AX38" s="9">
        <f t="shared" si="3"/>
        <v>4237.9113172584603</v>
      </c>
      <c r="AZ38" s="10">
        <f t="shared" si="4"/>
        <v>672.53495477095032</v>
      </c>
      <c r="BA38" s="11">
        <f t="shared" si="5"/>
        <v>4478.0130112199195</v>
      </c>
    </row>
    <row r="39" spans="1:53" x14ac:dyDescent="0.3">
      <c r="A39">
        <v>122</v>
      </c>
      <c r="B39" t="s">
        <v>171</v>
      </c>
      <c r="C39" s="2">
        <v>44629.277118055557</v>
      </c>
      <c r="D39" t="s">
        <v>172</v>
      </c>
      <c r="E39" t="s">
        <v>13</v>
      </c>
      <c r="F39">
        <v>0</v>
      </c>
      <c r="G39">
        <v>6.0170000000000003</v>
      </c>
      <c r="H39" s="3">
        <v>313121</v>
      </c>
      <c r="I39">
        <v>0.628</v>
      </c>
      <c r="J39" t="s">
        <v>14</v>
      </c>
      <c r="K39" t="s">
        <v>14</v>
      </c>
      <c r="L39" t="s">
        <v>14</v>
      </c>
      <c r="M39" t="s">
        <v>14</v>
      </c>
      <c r="O39">
        <v>122</v>
      </c>
      <c r="P39" t="s">
        <v>171</v>
      </c>
      <c r="Q39" s="2">
        <v>44629.277118055557</v>
      </c>
      <c r="R39" t="s">
        <v>172</v>
      </c>
      <c r="S39" t="s">
        <v>13</v>
      </c>
      <c r="T39">
        <v>0</v>
      </c>
      <c r="U39">
        <v>5.9749999999999996</v>
      </c>
      <c r="V39" s="3">
        <v>2909</v>
      </c>
      <c r="W39">
        <v>0.86399999999999999</v>
      </c>
      <c r="X39" t="s">
        <v>14</v>
      </c>
      <c r="Y39" t="s">
        <v>14</v>
      </c>
      <c r="Z39" t="s">
        <v>14</v>
      </c>
      <c r="AA39" t="s">
        <v>14</v>
      </c>
      <c r="AC39">
        <v>122</v>
      </c>
      <c r="AD39" t="s">
        <v>171</v>
      </c>
      <c r="AE39" s="2">
        <v>44629.277118055557</v>
      </c>
      <c r="AF39" t="s">
        <v>172</v>
      </c>
      <c r="AG39" t="s">
        <v>13</v>
      </c>
      <c r="AH39">
        <v>0</v>
      </c>
      <c r="AI39">
        <v>12.157999999999999</v>
      </c>
      <c r="AJ39" s="3">
        <v>26596</v>
      </c>
      <c r="AK39">
        <v>5.5510000000000002</v>
      </c>
      <c r="AL39" t="s">
        <v>14</v>
      </c>
      <c r="AM39" t="s">
        <v>14</v>
      </c>
      <c r="AN39" t="s">
        <v>14</v>
      </c>
      <c r="AO39" t="s">
        <v>14</v>
      </c>
      <c r="AQ39">
        <v>1</v>
      </c>
      <c r="AT39" s="6">
        <f t="shared" si="0"/>
        <v>903.9591273648158</v>
      </c>
      <c r="AU39" s="7">
        <f t="shared" si="1"/>
        <v>4921.3282152516804</v>
      </c>
      <c r="AW39" s="8">
        <f t="shared" si="2"/>
        <v>812.80912343850309</v>
      </c>
      <c r="AX39" s="9">
        <f t="shared" si="3"/>
        <v>5069.7957342678401</v>
      </c>
      <c r="AZ39" s="10">
        <f t="shared" si="4"/>
        <v>724.84158297797376</v>
      </c>
      <c r="BA39" s="11">
        <f t="shared" si="5"/>
        <v>5375.64169904768</v>
      </c>
    </row>
    <row r="40" spans="1:53" x14ac:dyDescent="0.3">
      <c r="A40">
        <v>129</v>
      </c>
      <c r="B40" t="s">
        <v>183</v>
      </c>
      <c r="C40" s="2">
        <v>44629.526423611111</v>
      </c>
      <c r="D40" t="s">
        <v>184</v>
      </c>
      <c r="E40" t="s">
        <v>13</v>
      </c>
      <c r="F40">
        <v>0</v>
      </c>
      <c r="G40">
        <v>6.0220000000000002</v>
      </c>
      <c r="H40" s="3">
        <v>312311</v>
      </c>
      <c r="I40">
        <v>0.626</v>
      </c>
      <c r="J40" t="s">
        <v>14</v>
      </c>
      <c r="K40" t="s">
        <v>14</v>
      </c>
      <c r="L40" t="s">
        <v>14</v>
      </c>
      <c r="M40" t="s">
        <v>14</v>
      </c>
      <c r="O40">
        <v>129</v>
      </c>
      <c r="P40" t="s">
        <v>183</v>
      </c>
      <c r="Q40" s="2">
        <v>44629.526423611111</v>
      </c>
      <c r="R40" t="s">
        <v>184</v>
      </c>
      <c r="S40" t="s">
        <v>13</v>
      </c>
      <c r="T40">
        <v>0</v>
      </c>
      <c r="U40">
        <v>5.9790000000000001</v>
      </c>
      <c r="V40" s="3">
        <v>3241</v>
      </c>
      <c r="W40">
        <v>0.94499999999999995</v>
      </c>
      <c r="X40" t="s">
        <v>14</v>
      </c>
      <c r="Y40" t="s">
        <v>14</v>
      </c>
      <c r="Z40" t="s">
        <v>14</v>
      </c>
      <c r="AA40" t="s">
        <v>14</v>
      </c>
      <c r="AC40">
        <v>129</v>
      </c>
      <c r="AD40" t="s">
        <v>183</v>
      </c>
      <c r="AE40" s="2">
        <v>44629.526423611111</v>
      </c>
      <c r="AF40" t="s">
        <v>184</v>
      </c>
      <c r="AG40" t="s">
        <v>13</v>
      </c>
      <c r="AH40">
        <v>0</v>
      </c>
      <c r="AI40">
        <v>12.167</v>
      </c>
      <c r="AJ40" s="3">
        <v>27717</v>
      </c>
      <c r="AK40">
        <v>5.7869999999999999</v>
      </c>
      <c r="AL40" t="s">
        <v>14</v>
      </c>
      <c r="AM40" t="s">
        <v>14</v>
      </c>
      <c r="AN40" t="s">
        <v>14</v>
      </c>
      <c r="AO40" t="s">
        <v>14</v>
      </c>
      <c r="AQ40">
        <v>2</v>
      </c>
      <c r="AR40" t="s">
        <v>232</v>
      </c>
      <c r="AT40" s="6">
        <f t="shared" si="0"/>
        <v>901.82840421951983</v>
      </c>
      <c r="AU40" s="7">
        <f t="shared" si="1"/>
        <v>5125.3398717734708</v>
      </c>
      <c r="AW40" s="8">
        <f t="shared" si="2"/>
        <v>810.73602136883119</v>
      </c>
      <c r="AX40" s="9">
        <f t="shared" si="3"/>
        <v>5283.1409462328602</v>
      </c>
      <c r="AZ40" s="10">
        <f t="shared" si="4"/>
        <v>722.9805045355306</v>
      </c>
      <c r="BA40" s="11">
        <f t="shared" si="5"/>
        <v>5605.7986170887207</v>
      </c>
    </row>
    <row r="41" spans="1:53" x14ac:dyDescent="0.3">
      <c r="A41">
        <v>106</v>
      </c>
      <c r="B41" t="s">
        <v>140</v>
      </c>
      <c r="C41" s="2">
        <v>44628.936898148146</v>
      </c>
      <c r="D41" t="s">
        <v>141</v>
      </c>
      <c r="E41" t="s">
        <v>13</v>
      </c>
      <c r="F41">
        <v>0</v>
      </c>
      <c r="G41">
        <v>6.0309999999999997</v>
      </c>
      <c r="H41" s="3">
        <v>293808</v>
      </c>
      <c r="I41">
        <v>0.58899999999999997</v>
      </c>
      <c r="J41" t="s">
        <v>14</v>
      </c>
      <c r="K41" t="s">
        <v>14</v>
      </c>
      <c r="L41" t="s">
        <v>14</v>
      </c>
      <c r="M41" t="s">
        <v>14</v>
      </c>
      <c r="O41">
        <v>106</v>
      </c>
      <c r="P41" t="s">
        <v>140</v>
      </c>
      <c r="Q41" s="2">
        <v>44628.936898148146</v>
      </c>
      <c r="R41" t="s">
        <v>141</v>
      </c>
      <c r="S41" t="s">
        <v>13</v>
      </c>
      <c r="T41">
        <v>0</v>
      </c>
      <c r="U41">
        <v>5.9880000000000004</v>
      </c>
      <c r="V41" s="3">
        <v>2392</v>
      </c>
      <c r="W41">
        <v>0.73699999999999999</v>
      </c>
      <c r="X41" t="s">
        <v>14</v>
      </c>
      <c r="Y41" t="s">
        <v>14</v>
      </c>
      <c r="Z41" t="s">
        <v>14</v>
      </c>
      <c r="AA41" t="s">
        <v>14</v>
      </c>
      <c r="AC41">
        <v>106</v>
      </c>
      <c r="AD41" t="s">
        <v>140</v>
      </c>
      <c r="AE41" s="2">
        <v>44628.936898148146</v>
      </c>
      <c r="AF41" t="s">
        <v>141</v>
      </c>
      <c r="AG41" t="s">
        <v>13</v>
      </c>
      <c r="AH41">
        <v>0</v>
      </c>
      <c r="AI41">
        <v>12.179</v>
      </c>
      <c r="AJ41" s="3">
        <v>21319</v>
      </c>
      <c r="AK41">
        <v>4.4400000000000004</v>
      </c>
      <c r="AL41" t="s">
        <v>14</v>
      </c>
      <c r="AM41" t="s">
        <v>14</v>
      </c>
      <c r="AN41" t="s">
        <v>14</v>
      </c>
      <c r="AO41" t="s">
        <v>14</v>
      </c>
      <c r="AQ41">
        <v>1</v>
      </c>
      <c r="AT41" s="6">
        <f t="shared" ref="AT41:AT72" si="6">IF(H41&lt;15000,((0.00000002125*H41^2)+(0.002705*H41)+(-4.371)),(IF(H41&lt;700000,((-0.0000000008162*H41^2)+(0.003141*H41)+(0.4702)), ((0.000000003285*V41^2)+(0.1899*V41)+(559.5)))))</f>
        <v>852.86418042680327</v>
      </c>
      <c r="AU41" s="7">
        <f t="shared" ref="AU41:AU72" si="7">((-0.00000006277*AJ41^2)+(0.1854*AJ41)+(34.83))</f>
        <v>3958.8436500020302</v>
      </c>
      <c r="AW41" s="8">
        <f t="shared" ref="AW41:AW72" si="8">IF(H41&lt;10000,((-0.00000005795*H41^2)+(0.003823*H41)+(-6.715)),(IF(H41&lt;700000,((-0.0000000001209*H41^2)+(0.002635*H41)+(-0.4111)), ((-0.00000002007*V41^2)+(0.2564*V41)+(286.1)))))</f>
        <v>763.33651226954248</v>
      </c>
      <c r="AX41" s="9">
        <f t="shared" ref="AX41:AX72" si="9">(-0.00000001626*AJ41^2)+(0.1912*AJ41)+(-3.858)</f>
        <v>4064.9446338861403</v>
      </c>
      <c r="AZ41" s="10">
        <f t="shared" ref="AZ41:AZ72" si="10">IF(H41&lt;10000,((0.0000001453*H41^2)+(0.0008349*H41)+(-1.805)),(IF(H41&lt;700000,((-0.00000000008054*H41^2)+(0.002348*H41)+(-2.47)), ((-0.00000001938*V41^2)+(0.2471*V41)+(226.8)))))</f>
        <v>680.43871823481334</v>
      </c>
      <c r="BA41" s="11">
        <f t="shared" ref="BA41:BA72" si="11">(-0.00000002552*AJ41^2)+(0.2067*AJ41)+(-103.7)</f>
        <v>4291.3384660992806</v>
      </c>
    </row>
    <row r="42" spans="1:53" x14ac:dyDescent="0.3">
      <c r="A42">
        <v>118</v>
      </c>
      <c r="B42" t="s">
        <v>163</v>
      </c>
      <c r="C42" s="2">
        <v>44629.192037037035</v>
      </c>
      <c r="D42" t="s">
        <v>164</v>
      </c>
      <c r="E42" t="s">
        <v>13</v>
      </c>
      <c r="F42">
        <v>0</v>
      </c>
      <c r="G42">
        <v>6.0529999999999999</v>
      </c>
      <c r="H42" s="3">
        <v>2343</v>
      </c>
      <c r="I42">
        <v>0</v>
      </c>
      <c r="J42" t="s">
        <v>14</v>
      </c>
      <c r="K42" t="s">
        <v>14</v>
      </c>
      <c r="L42" t="s">
        <v>14</v>
      </c>
      <c r="M42" t="s">
        <v>14</v>
      </c>
      <c r="O42">
        <v>118</v>
      </c>
      <c r="P42" t="s">
        <v>163</v>
      </c>
      <c r="Q42" s="2">
        <v>44629.192037037035</v>
      </c>
      <c r="R42" t="s">
        <v>164</v>
      </c>
      <c r="S42" t="s">
        <v>13</v>
      </c>
      <c r="T42">
        <v>0</v>
      </c>
      <c r="U42" t="s">
        <v>14</v>
      </c>
      <c r="V42" t="s">
        <v>14</v>
      </c>
      <c r="W42" t="s">
        <v>14</v>
      </c>
      <c r="X42" t="s">
        <v>14</v>
      </c>
      <c r="Y42" t="s">
        <v>14</v>
      </c>
      <c r="Z42" t="s">
        <v>14</v>
      </c>
      <c r="AA42" t="s">
        <v>14</v>
      </c>
      <c r="AC42">
        <v>118</v>
      </c>
      <c r="AD42" t="s">
        <v>163</v>
      </c>
      <c r="AE42" s="2">
        <v>44629.192037037035</v>
      </c>
      <c r="AF42" t="s">
        <v>164</v>
      </c>
      <c r="AG42" t="s">
        <v>13</v>
      </c>
      <c r="AH42">
        <v>0</v>
      </c>
      <c r="AI42">
        <v>12.180999999999999</v>
      </c>
      <c r="AJ42" s="3">
        <v>28573</v>
      </c>
      <c r="AK42">
        <v>5.9660000000000002</v>
      </c>
      <c r="AL42" t="s">
        <v>14</v>
      </c>
      <c r="AM42" t="s">
        <v>14</v>
      </c>
      <c r="AN42" t="s">
        <v>14</v>
      </c>
      <c r="AO42" t="s">
        <v>14</v>
      </c>
      <c r="AQ42">
        <v>1</v>
      </c>
      <c r="AT42" s="6">
        <f t="shared" si="6"/>
        <v>2.0834700412499991</v>
      </c>
      <c r="AU42" s="7">
        <f t="shared" si="7"/>
        <v>5281.0177470286708</v>
      </c>
      <c r="AW42" s="8">
        <f t="shared" si="8"/>
        <v>1.9241638404499994</v>
      </c>
      <c r="AX42" s="9">
        <f t="shared" si="9"/>
        <v>5446.0246704904603</v>
      </c>
      <c r="AZ42" s="10">
        <f t="shared" si="10"/>
        <v>0.94881669969999982</v>
      </c>
      <c r="BA42" s="11">
        <f t="shared" si="11"/>
        <v>5781.5041552839202</v>
      </c>
    </row>
    <row r="43" spans="1:53" x14ac:dyDescent="0.3">
      <c r="A43">
        <v>137</v>
      </c>
      <c r="B43" t="s">
        <v>199</v>
      </c>
      <c r="C43" s="2">
        <v>44629.696157407408</v>
      </c>
      <c r="D43" t="s">
        <v>200</v>
      </c>
      <c r="E43" t="s">
        <v>13</v>
      </c>
      <c r="F43">
        <v>0</v>
      </c>
      <c r="G43">
        <v>6.0419999999999998</v>
      </c>
      <c r="H43" s="3">
        <v>2795</v>
      </c>
      <c r="I43">
        <v>1E-3</v>
      </c>
      <c r="J43" t="s">
        <v>14</v>
      </c>
      <c r="K43" t="s">
        <v>14</v>
      </c>
      <c r="L43" t="s">
        <v>14</v>
      </c>
      <c r="M43" t="s">
        <v>14</v>
      </c>
      <c r="O43">
        <v>137</v>
      </c>
      <c r="P43" t="s">
        <v>199</v>
      </c>
      <c r="Q43" s="2">
        <v>44629.696157407408</v>
      </c>
      <c r="R43" t="s">
        <v>200</v>
      </c>
      <c r="S43" t="s">
        <v>13</v>
      </c>
      <c r="T43">
        <v>0</v>
      </c>
      <c r="U43" t="s">
        <v>14</v>
      </c>
      <c r="V43" t="s">
        <v>14</v>
      </c>
      <c r="W43" t="s">
        <v>14</v>
      </c>
      <c r="X43" t="s">
        <v>14</v>
      </c>
      <c r="Y43" t="s">
        <v>14</v>
      </c>
      <c r="Z43" t="s">
        <v>14</v>
      </c>
      <c r="AA43" t="s">
        <v>14</v>
      </c>
      <c r="AC43">
        <v>137</v>
      </c>
      <c r="AD43" t="s">
        <v>199</v>
      </c>
      <c r="AE43" s="2">
        <v>44629.696157407408</v>
      </c>
      <c r="AF43" t="s">
        <v>200</v>
      </c>
      <c r="AG43" t="s">
        <v>13</v>
      </c>
      <c r="AH43">
        <v>0</v>
      </c>
      <c r="AI43">
        <v>12.167</v>
      </c>
      <c r="AJ43" s="3">
        <v>29145</v>
      </c>
      <c r="AK43">
        <v>6.0869999999999997</v>
      </c>
      <c r="AL43" t="s">
        <v>14</v>
      </c>
      <c r="AM43" t="s">
        <v>14</v>
      </c>
      <c r="AN43" t="s">
        <v>14</v>
      </c>
      <c r="AO43" t="s">
        <v>14</v>
      </c>
      <c r="AQ43">
        <v>1</v>
      </c>
      <c r="AT43" s="6">
        <f t="shared" si="6"/>
        <v>3.3554805312499987</v>
      </c>
      <c r="AU43" s="7">
        <f t="shared" si="7"/>
        <v>5384.9942145607502</v>
      </c>
      <c r="AW43" s="8">
        <f t="shared" si="8"/>
        <v>3.5175781512500013</v>
      </c>
      <c r="AX43" s="9">
        <f t="shared" si="9"/>
        <v>5554.8542515335002</v>
      </c>
      <c r="AZ43" s="10">
        <f t="shared" si="10"/>
        <v>1.6636327325000002</v>
      </c>
      <c r="BA43" s="11">
        <f t="shared" si="11"/>
        <v>5898.8940202419999</v>
      </c>
    </row>
    <row r="44" spans="1:53" x14ac:dyDescent="0.3">
      <c r="A44">
        <v>103</v>
      </c>
      <c r="B44" t="s">
        <v>134</v>
      </c>
      <c r="C44" s="2">
        <v>44628.873148148145</v>
      </c>
      <c r="D44" t="s">
        <v>135</v>
      </c>
      <c r="E44" t="s">
        <v>13</v>
      </c>
      <c r="F44">
        <v>0</v>
      </c>
      <c r="G44">
        <v>6.0609999999999999</v>
      </c>
      <c r="H44" s="3">
        <v>2427</v>
      </c>
      <c r="I44">
        <v>0</v>
      </c>
      <c r="J44" t="s">
        <v>14</v>
      </c>
      <c r="K44" t="s">
        <v>14</v>
      </c>
      <c r="L44" t="s">
        <v>14</v>
      </c>
      <c r="M44" t="s">
        <v>14</v>
      </c>
      <c r="O44">
        <v>103</v>
      </c>
      <c r="P44" t="s">
        <v>134</v>
      </c>
      <c r="Q44" s="2">
        <v>44628.873148148145</v>
      </c>
      <c r="R44" t="s">
        <v>135</v>
      </c>
      <c r="S44" t="s">
        <v>13</v>
      </c>
      <c r="T44">
        <v>0</v>
      </c>
      <c r="U44" t="s">
        <v>14</v>
      </c>
      <c r="V44" t="s">
        <v>14</v>
      </c>
      <c r="W44" t="s">
        <v>14</v>
      </c>
      <c r="X44" t="s">
        <v>14</v>
      </c>
      <c r="Y44" t="s">
        <v>14</v>
      </c>
      <c r="Z44" t="s">
        <v>14</v>
      </c>
      <c r="AA44" t="s">
        <v>14</v>
      </c>
      <c r="AC44">
        <v>103</v>
      </c>
      <c r="AD44" t="s">
        <v>134</v>
      </c>
      <c r="AE44" s="2">
        <v>44628.873148148145</v>
      </c>
      <c r="AF44" t="s">
        <v>135</v>
      </c>
      <c r="AG44" t="s">
        <v>13</v>
      </c>
      <c r="AH44">
        <v>0</v>
      </c>
      <c r="AI44">
        <v>12.185</v>
      </c>
      <c r="AJ44" s="3">
        <v>29754</v>
      </c>
      <c r="AK44">
        <v>6.2140000000000004</v>
      </c>
      <c r="AL44" t="s">
        <v>14</v>
      </c>
      <c r="AM44" t="s">
        <v>14</v>
      </c>
      <c r="AN44" t="s">
        <v>14</v>
      </c>
      <c r="AO44" t="s">
        <v>14</v>
      </c>
      <c r="AQ44">
        <v>1</v>
      </c>
      <c r="AT44" s="6">
        <f t="shared" si="6"/>
        <v>2.3192044912499998</v>
      </c>
      <c r="AU44" s="7">
        <f t="shared" si="7"/>
        <v>5495.6512866106796</v>
      </c>
      <c r="AW44" s="8">
        <f t="shared" si="8"/>
        <v>2.2220764344500008</v>
      </c>
      <c r="AX44" s="9">
        <f t="shared" si="9"/>
        <v>5670.7118136098406</v>
      </c>
      <c r="AZ44" s="10">
        <f t="shared" si="10"/>
        <v>1.0771671036999997</v>
      </c>
      <c r="BA44" s="11">
        <f t="shared" si="11"/>
        <v>6023.8589308316796</v>
      </c>
    </row>
    <row r="45" spans="1:53" x14ac:dyDescent="0.3">
      <c r="A45">
        <v>65</v>
      </c>
      <c r="B45" t="s">
        <v>58</v>
      </c>
      <c r="C45" s="2">
        <v>44627.99113425926</v>
      </c>
      <c r="D45" t="s">
        <v>59</v>
      </c>
      <c r="E45" t="s">
        <v>13</v>
      </c>
      <c r="F45">
        <v>0</v>
      </c>
      <c r="G45">
        <v>6.0190000000000001</v>
      </c>
      <c r="H45" s="3">
        <v>430875</v>
      </c>
      <c r="I45">
        <v>0.86599999999999999</v>
      </c>
      <c r="J45" t="s">
        <v>14</v>
      </c>
      <c r="K45" t="s">
        <v>14</v>
      </c>
      <c r="L45" t="s">
        <v>14</v>
      </c>
      <c r="M45" t="s">
        <v>14</v>
      </c>
      <c r="O45">
        <v>65</v>
      </c>
      <c r="P45" t="s">
        <v>58</v>
      </c>
      <c r="Q45" s="2">
        <v>44627.99113425926</v>
      </c>
      <c r="R45" t="s">
        <v>59</v>
      </c>
      <c r="S45" t="s">
        <v>13</v>
      </c>
      <c r="T45">
        <v>0</v>
      </c>
      <c r="U45">
        <v>5.9710000000000001</v>
      </c>
      <c r="V45" s="3">
        <v>3984</v>
      </c>
      <c r="W45">
        <v>1.1279999999999999</v>
      </c>
      <c r="X45" t="s">
        <v>14</v>
      </c>
      <c r="Y45" t="s">
        <v>14</v>
      </c>
      <c r="Z45" t="s">
        <v>14</v>
      </c>
      <c r="AA45" t="s">
        <v>14</v>
      </c>
      <c r="AC45">
        <v>65</v>
      </c>
      <c r="AD45" t="s">
        <v>58</v>
      </c>
      <c r="AE45" s="2">
        <v>44627.99113425926</v>
      </c>
      <c r="AF45" t="s">
        <v>59</v>
      </c>
      <c r="AG45" t="s">
        <v>13</v>
      </c>
      <c r="AH45">
        <v>0</v>
      </c>
      <c r="AI45">
        <v>12.071</v>
      </c>
      <c r="AJ45" s="3">
        <v>114063</v>
      </c>
      <c r="AK45">
        <v>23.547999999999998</v>
      </c>
      <c r="AL45" t="s">
        <v>14</v>
      </c>
      <c r="AM45" t="s">
        <v>14</v>
      </c>
      <c r="AN45" t="s">
        <v>14</v>
      </c>
      <c r="AO45" t="s">
        <v>14</v>
      </c>
      <c r="AQ45">
        <v>1</v>
      </c>
      <c r="AT45" s="6">
        <f t="shared" si="6"/>
        <v>1202.318379596875</v>
      </c>
      <c r="AU45" s="7">
        <f t="shared" si="7"/>
        <v>20365.449402585873</v>
      </c>
      <c r="AW45" s="8">
        <f t="shared" si="8"/>
        <v>1112.4990451859376</v>
      </c>
      <c r="AX45" s="9">
        <f t="shared" si="9"/>
        <v>21593.439016824061</v>
      </c>
      <c r="AZ45" s="10">
        <f t="shared" si="10"/>
        <v>994.27198598656241</v>
      </c>
      <c r="BA45" s="11">
        <f t="shared" si="11"/>
        <v>23141.097509431122</v>
      </c>
    </row>
    <row r="46" spans="1:53" x14ac:dyDescent="0.3">
      <c r="A46">
        <v>100</v>
      </c>
      <c r="B46" t="s">
        <v>128</v>
      </c>
      <c r="C46" s="2">
        <v>44628.809398148151</v>
      </c>
      <c r="D46" t="s">
        <v>129</v>
      </c>
      <c r="E46" t="s">
        <v>13</v>
      </c>
      <c r="F46">
        <v>0</v>
      </c>
      <c r="G46">
        <v>6.0330000000000004</v>
      </c>
      <c r="H46" s="3">
        <v>485069</v>
      </c>
      <c r="I46">
        <v>0.97499999999999998</v>
      </c>
      <c r="J46" t="s">
        <v>14</v>
      </c>
      <c r="K46" t="s">
        <v>14</v>
      </c>
      <c r="L46" t="s">
        <v>14</v>
      </c>
      <c r="M46" t="s">
        <v>14</v>
      </c>
      <c r="O46">
        <v>100</v>
      </c>
      <c r="P46" t="s">
        <v>128</v>
      </c>
      <c r="Q46" s="2">
        <v>44628.809398148151</v>
      </c>
      <c r="R46" t="s">
        <v>129</v>
      </c>
      <c r="S46" t="s">
        <v>13</v>
      </c>
      <c r="T46">
        <v>0</v>
      </c>
      <c r="U46">
        <v>5.9770000000000003</v>
      </c>
      <c r="V46" s="3">
        <v>3771</v>
      </c>
      <c r="W46">
        <v>1.075</v>
      </c>
      <c r="X46" t="s">
        <v>14</v>
      </c>
      <c r="Y46" t="s">
        <v>14</v>
      </c>
      <c r="Z46" t="s">
        <v>14</v>
      </c>
      <c r="AA46" t="s">
        <v>14</v>
      </c>
      <c r="AC46">
        <v>100</v>
      </c>
      <c r="AD46" t="s">
        <v>128</v>
      </c>
      <c r="AE46" s="2">
        <v>44628.809398148151</v>
      </c>
      <c r="AF46" t="s">
        <v>129</v>
      </c>
      <c r="AG46" t="s">
        <v>13</v>
      </c>
      <c r="AH46">
        <v>0</v>
      </c>
      <c r="AI46">
        <v>12.083</v>
      </c>
      <c r="AJ46" s="3">
        <v>122855</v>
      </c>
      <c r="AK46">
        <v>25.315999999999999</v>
      </c>
      <c r="AL46" t="s">
        <v>14</v>
      </c>
      <c r="AM46" t="s">
        <v>14</v>
      </c>
      <c r="AN46" t="s">
        <v>14</v>
      </c>
      <c r="AO46" t="s">
        <v>14</v>
      </c>
      <c r="AQ46">
        <v>1</v>
      </c>
      <c r="AT46" s="6">
        <f t="shared" si="6"/>
        <v>1332.0266518480717</v>
      </c>
      <c r="AU46" s="7">
        <f t="shared" si="7"/>
        <v>21864.737356160753</v>
      </c>
      <c r="AW46" s="8">
        <f t="shared" si="8"/>
        <v>1249.2989200873951</v>
      </c>
      <c r="AX46" s="9">
        <f t="shared" si="9"/>
        <v>23240.600112333501</v>
      </c>
      <c r="AZ46" s="10">
        <f t="shared" si="10"/>
        <v>1117.521599574349</v>
      </c>
      <c r="BA46" s="11">
        <f t="shared" si="11"/>
        <v>24905.246181841998</v>
      </c>
    </row>
    <row r="47" spans="1:53" x14ac:dyDescent="0.3">
      <c r="A47">
        <v>88</v>
      </c>
      <c r="B47" t="s">
        <v>104</v>
      </c>
      <c r="C47" s="2">
        <v>44628.479849537034</v>
      </c>
      <c r="D47" t="s">
        <v>105</v>
      </c>
      <c r="E47" t="s">
        <v>13</v>
      </c>
      <c r="F47">
        <v>0</v>
      </c>
      <c r="G47">
        <v>6.0350000000000001</v>
      </c>
      <c r="H47" s="3">
        <v>456014</v>
      </c>
      <c r="I47">
        <v>0.91700000000000004</v>
      </c>
      <c r="J47" t="s">
        <v>14</v>
      </c>
      <c r="K47" t="s">
        <v>14</v>
      </c>
      <c r="L47" t="s">
        <v>14</v>
      </c>
      <c r="M47" t="s">
        <v>14</v>
      </c>
      <c r="O47">
        <v>88</v>
      </c>
      <c r="P47" t="s">
        <v>104</v>
      </c>
      <c r="Q47" s="2">
        <v>44628.479849537034</v>
      </c>
      <c r="R47" t="s">
        <v>105</v>
      </c>
      <c r="S47" t="s">
        <v>13</v>
      </c>
      <c r="T47">
        <v>0</v>
      </c>
      <c r="U47">
        <v>5.98</v>
      </c>
      <c r="V47" s="3">
        <v>3838</v>
      </c>
      <c r="W47">
        <v>1.0920000000000001</v>
      </c>
      <c r="X47" t="s">
        <v>14</v>
      </c>
      <c r="Y47" t="s">
        <v>14</v>
      </c>
      <c r="Z47" t="s">
        <v>14</v>
      </c>
      <c r="AA47" t="s">
        <v>14</v>
      </c>
      <c r="AC47">
        <v>88</v>
      </c>
      <c r="AD47" t="s">
        <v>104</v>
      </c>
      <c r="AE47" s="2">
        <v>44628.479849537034</v>
      </c>
      <c r="AF47" t="s">
        <v>105</v>
      </c>
      <c r="AG47" t="s">
        <v>13</v>
      </c>
      <c r="AH47">
        <v>0</v>
      </c>
      <c r="AI47">
        <v>12.087999999999999</v>
      </c>
      <c r="AJ47" s="3">
        <v>115209</v>
      </c>
      <c r="AK47">
        <v>23.779</v>
      </c>
      <c r="AL47" t="s">
        <v>14</v>
      </c>
      <c r="AM47" t="s">
        <v>14</v>
      </c>
      <c r="AN47" t="s">
        <v>14</v>
      </c>
      <c r="AO47" t="s">
        <v>14</v>
      </c>
      <c r="AQ47">
        <v>1</v>
      </c>
      <c r="AT47" s="6">
        <f t="shared" si="6"/>
        <v>1263.0823893984248</v>
      </c>
      <c r="AU47" s="7">
        <f t="shared" si="7"/>
        <v>20561.425254243633</v>
      </c>
      <c r="AW47" s="8">
        <f t="shared" si="8"/>
        <v>1176.0447839251035</v>
      </c>
      <c r="AX47" s="9">
        <f t="shared" si="9"/>
        <v>21808.281971546941</v>
      </c>
      <c r="AZ47" s="10">
        <f t="shared" si="10"/>
        <v>1051.502678209494</v>
      </c>
      <c r="BA47" s="11">
        <f t="shared" si="11"/>
        <v>23371.27043886088</v>
      </c>
    </row>
    <row r="48" spans="1:53" x14ac:dyDescent="0.3">
      <c r="A48">
        <v>94</v>
      </c>
      <c r="B48" t="s">
        <v>116</v>
      </c>
      <c r="C48" s="2">
        <v>44628.681898148148</v>
      </c>
      <c r="D48" t="s">
        <v>117</v>
      </c>
      <c r="E48" t="s">
        <v>13</v>
      </c>
      <c r="F48">
        <v>0</v>
      </c>
      <c r="G48">
        <v>6.0220000000000002</v>
      </c>
      <c r="H48" s="3">
        <v>68641</v>
      </c>
      <c r="I48">
        <v>0.13400000000000001</v>
      </c>
      <c r="J48" t="s">
        <v>14</v>
      </c>
      <c r="K48" t="s">
        <v>14</v>
      </c>
      <c r="L48" t="s">
        <v>14</v>
      </c>
      <c r="M48" t="s">
        <v>14</v>
      </c>
      <c r="O48">
        <v>94</v>
      </c>
      <c r="P48" t="s">
        <v>116</v>
      </c>
      <c r="Q48" s="2">
        <v>44628.681898148148</v>
      </c>
      <c r="R48" t="s">
        <v>117</v>
      </c>
      <c r="S48" t="s">
        <v>13</v>
      </c>
      <c r="T48">
        <v>0</v>
      </c>
      <c r="U48" t="s">
        <v>14</v>
      </c>
      <c r="V48" t="s">
        <v>14</v>
      </c>
      <c r="W48" t="s">
        <v>14</v>
      </c>
      <c r="X48" t="s">
        <v>14</v>
      </c>
      <c r="Y48" t="s">
        <v>14</v>
      </c>
      <c r="Z48" t="s">
        <v>14</v>
      </c>
      <c r="AA48" t="s">
        <v>14</v>
      </c>
      <c r="AC48">
        <v>94</v>
      </c>
      <c r="AD48" t="s">
        <v>116</v>
      </c>
      <c r="AE48" s="2">
        <v>44628.681898148148</v>
      </c>
      <c r="AF48" t="s">
        <v>117</v>
      </c>
      <c r="AG48" t="s">
        <v>13</v>
      </c>
      <c r="AH48">
        <v>0</v>
      </c>
      <c r="AI48">
        <v>12.164999999999999</v>
      </c>
      <c r="AJ48" s="3">
        <v>26145</v>
      </c>
      <c r="AK48">
        <v>5.4560000000000004</v>
      </c>
      <c r="AL48" t="s">
        <v>14</v>
      </c>
      <c r="AM48" t="s">
        <v>14</v>
      </c>
      <c r="AN48" t="s">
        <v>14</v>
      </c>
      <c r="AO48" t="s">
        <v>14</v>
      </c>
      <c r="AQ48">
        <v>1</v>
      </c>
      <c r="AT48" s="6">
        <f t="shared" si="6"/>
        <v>212.22598378772781</v>
      </c>
      <c r="AU48" s="7">
        <f t="shared" si="7"/>
        <v>4839.2058744607502</v>
      </c>
      <c r="AW48" s="8">
        <f t="shared" si="8"/>
        <v>179.88830414608711</v>
      </c>
      <c r="AX48" s="9">
        <f t="shared" si="9"/>
        <v>4983.9512977334998</v>
      </c>
      <c r="AZ48" s="10">
        <f t="shared" si="10"/>
        <v>158.31959679260424</v>
      </c>
      <c r="BA48" s="11">
        <f t="shared" si="11"/>
        <v>5283.0270226419998</v>
      </c>
    </row>
    <row r="49" spans="1:53" x14ac:dyDescent="0.3">
      <c r="A49">
        <v>60</v>
      </c>
      <c r="B49" t="s">
        <v>48</v>
      </c>
      <c r="C49" s="2">
        <v>44627.88490740741</v>
      </c>
      <c r="D49" t="s">
        <v>49</v>
      </c>
      <c r="E49" t="s">
        <v>13</v>
      </c>
      <c r="F49">
        <v>0</v>
      </c>
      <c r="G49">
        <v>6.0179999999999998</v>
      </c>
      <c r="H49" s="3">
        <v>62927</v>
      </c>
      <c r="I49">
        <v>0.122</v>
      </c>
      <c r="J49" t="s">
        <v>14</v>
      </c>
      <c r="K49" t="s">
        <v>14</v>
      </c>
      <c r="L49" t="s">
        <v>14</v>
      </c>
      <c r="M49" t="s">
        <v>14</v>
      </c>
      <c r="O49">
        <v>60</v>
      </c>
      <c r="P49" t="s">
        <v>48</v>
      </c>
      <c r="Q49" s="2">
        <v>44627.88490740741</v>
      </c>
      <c r="R49" t="s">
        <v>49</v>
      </c>
      <c r="S49" t="s">
        <v>13</v>
      </c>
      <c r="T49">
        <v>0</v>
      </c>
      <c r="U49" t="s">
        <v>14</v>
      </c>
      <c r="V49" t="s">
        <v>14</v>
      </c>
      <c r="W49" t="s">
        <v>14</v>
      </c>
      <c r="X49" t="s">
        <v>14</v>
      </c>
      <c r="Y49" t="s">
        <v>14</v>
      </c>
      <c r="Z49" t="s">
        <v>14</v>
      </c>
      <c r="AA49" t="s">
        <v>14</v>
      </c>
      <c r="AC49">
        <v>60</v>
      </c>
      <c r="AD49" t="s">
        <v>48</v>
      </c>
      <c r="AE49" s="2">
        <v>44627.88490740741</v>
      </c>
      <c r="AF49" t="s">
        <v>49</v>
      </c>
      <c r="AG49" t="s">
        <v>13</v>
      </c>
      <c r="AH49">
        <v>0</v>
      </c>
      <c r="AI49">
        <v>12.157</v>
      </c>
      <c r="AJ49" s="3">
        <v>19789</v>
      </c>
      <c r="AK49">
        <v>4.1180000000000003</v>
      </c>
      <c r="AL49" t="s">
        <v>14</v>
      </c>
      <c r="AM49" t="s">
        <v>14</v>
      </c>
      <c r="AN49" t="s">
        <v>14</v>
      </c>
      <c r="AO49" t="s">
        <v>14</v>
      </c>
      <c r="AQ49">
        <v>1</v>
      </c>
      <c r="AT49" s="6">
        <f t="shared" si="6"/>
        <v>194.89191225807019</v>
      </c>
      <c r="AU49" s="7">
        <f t="shared" si="7"/>
        <v>3679.1295842168297</v>
      </c>
      <c r="AW49" s="8">
        <f t="shared" si="8"/>
        <v>164.92280429392389</v>
      </c>
      <c r="AX49" s="9">
        <f t="shared" si="9"/>
        <v>3773.43131048854</v>
      </c>
      <c r="AZ49" s="10">
        <f t="shared" si="10"/>
        <v>144.96367311772232</v>
      </c>
      <c r="BA49" s="11">
        <f t="shared" si="11"/>
        <v>3976.6925526240802</v>
      </c>
    </row>
    <row r="50" spans="1:53" x14ac:dyDescent="0.3">
      <c r="A50">
        <v>78</v>
      </c>
      <c r="B50" t="s">
        <v>84</v>
      </c>
      <c r="C50" s="2">
        <v>44628.267361111109</v>
      </c>
      <c r="D50" t="s">
        <v>85</v>
      </c>
      <c r="E50" t="s">
        <v>13</v>
      </c>
      <c r="F50">
        <v>0</v>
      </c>
      <c r="G50">
        <v>6.016</v>
      </c>
      <c r="H50" s="3">
        <v>68707</v>
      </c>
      <c r="I50">
        <v>0.13400000000000001</v>
      </c>
      <c r="J50" t="s">
        <v>14</v>
      </c>
      <c r="K50" t="s">
        <v>14</v>
      </c>
      <c r="L50" t="s">
        <v>14</v>
      </c>
      <c r="M50" t="s">
        <v>14</v>
      </c>
      <c r="O50">
        <v>78</v>
      </c>
      <c r="P50" t="s">
        <v>84</v>
      </c>
      <c r="Q50" s="2">
        <v>44628.267361111109</v>
      </c>
      <c r="R50" t="s">
        <v>85</v>
      </c>
      <c r="S50" t="s">
        <v>13</v>
      </c>
      <c r="T50">
        <v>0</v>
      </c>
      <c r="U50" t="s">
        <v>14</v>
      </c>
      <c r="V50" t="s">
        <v>14</v>
      </c>
      <c r="W50" t="s">
        <v>14</v>
      </c>
      <c r="X50" t="s">
        <v>14</v>
      </c>
      <c r="Y50" t="s">
        <v>14</v>
      </c>
      <c r="Z50" t="s">
        <v>14</v>
      </c>
      <c r="AA50" t="s">
        <v>14</v>
      </c>
      <c r="AC50">
        <v>78</v>
      </c>
      <c r="AD50" t="s">
        <v>84</v>
      </c>
      <c r="AE50" s="2">
        <v>44628.267361111109</v>
      </c>
      <c r="AF50" t="s">
        <v>85</v>
      </c>
      <c r="AG50" t="s">
        <v>13</v>
      </c>
      <c r="AH50">
        <v>0</v>
      </c>
      <c r="AI50">
        <v>12.154</v>
      </c>
      <c r="AJ50" s="3">
        <v>26869</v>
      </c>
      <c r="AK50">
        <v>5.6079999999999997</v>
      </c>
      <c r="AL50" t="s">
        <v>14</v>
      </c>
      <c r="AM50" t="s">
        <v>14</v>
      </c>
      <c r="AN50" t="s">
        <v>14</v>
      </c>
      <c r="AO50" t="s">
        <v>14</v>
      </c>
      <c r="AQ50">
        <v>1</v>
      </c>
      <c r="AT50" s="6">
        <f t="shared" si="6"/>
        <v>212.42589096084623</v>
      </c>
      <c r="AU50" s="7">
        <f t="shared" si="7"/>
        <v>4971.0262277840302</v>
      </c>
      <c r="AW50" s="8">
        <f t="shared" si="8"/>
        <v>180.0611181914559</v>
      </c>
      <c r="AX50" s="9">
        <f t="shared" si="9"/>
        <v>5121.7560042021405</v>
      </c>
      <c r="AZ50" s="10">
        <f t="shared" si="10"/>
        <v>158.47383470008151</v>
      </c>
      <c r="BA50" s="11">
        <f t="shared" si="11"/>
        <v>5431.6983105312802</v>
      </c>
    </row>
    <row r="51" spans="1:53" x14ac:dyDescent="0.3">
      <c r="A51">
        <v>69</v>
      </c>
      <c r="B51" t="s">
        <v>66</v>
      </c>
      <c r="C51" s="2">
        <v>44628.076122685183</v>
      </c>
      <c r="D51" t="s">
        <v>67</v>
      </c>
      <c r="E51" t="s">
        <v>13</v>
      </c>
      <c r="F51">
        <v>0</v>
      </c>
      <c r="G51">
        <v>6.0419999999999998</v>
      </c>
      <c r="H51" s="3">
        <v>3643</v>
      </c>
      <c r="I51">
        <v>3.0000000000000001E-3</v>
      </c>
      <c r="J51" t="s">
        <v>14</v>
      </c>
      <c r="K51" t="s">
        <v>14</v>
      </c>
      <c r="L51" t="s">
        <v>14</v>
      </c>
      <c r="M51" t="s">
        <v>14</v>
      </c>
      <c r="O51">
        <v>69</v>
      </c>
      <c r="P51" t="s">
        <v>66</v>
      </c>
      <c r="Q51" s="2">
        <v>44628.076122685183</v>
      </c>
      <c r="R51" t="s">
        <v>67</v>
      </c>
      <c r="S51" t="s">
        <v>13</v>
      </c>
      <c r="T51">
        <v>0</v>
      </c>
      <c r="U51" t="s">
        <v>14</v>
      </c>
      <c r="V51" t="s">
        <v>14</v>
      </c>
      <c r="W51" t="s">
        <v>14</v>
      </c>
      <c r="X51" t="s">
        <v>14</v>
      </c>
      <c r="Y51" t="s">
        <v>14</v>
      </c>
      <c r="Z51" t="s">
        <v>14</v>
      </c>
      <c r="AA51" t="s">
        <v>14</v>
      </c>
      <c r="AC51">
        <v>69</v>
      </c>
      <c r="AD51" t="s">
        <v>66</v>
      </c>
      <c r="AE51" s="2">
        <v>44628.076122685183</v>
      </c>
      <c r="AF51" t="s">
        <v>67</v>
      </c>
      <c r="AG51" t="s">
        <v>13</v>
      </c>
      <c r="AH51">
        <v>0</v>
      </c>
      <c r="AI51">
        <v>12.153</v>
      </c>
      <c r="AJ51" s="3">
        <v>42752</v>
      </c>
      <c r="AK51">
        <v>8.9339999999999993</v>
      </c>
      <c r="AL51" t="s">
        <v>14</v>
      </c>
      <c r="AM51" t="s">
        <v>14</v>
      </c>
      <c r="AN51" t="s">
        <v>14</v>
      </c>
      <c r="AO51" t="s">
        <v>14</v>
      </c>
      <c r="AQ51">
        <v>1</v>
      </c>
      <c r="AT51" s="6">
        <f t="shared" si="6"/>
        <v>5.7653332912500002</v>
      </c>
      <c r="AU51" s="7">
        <f t="shared" si="7"/>
        <v>7846.3239679539201</v>
      </c>
      <c r="AW51" s="8">
        <f t="shared" si="8"/>
        <v>6.4431085304500009</v>
      </c>
      <c r="AX51" s="9">
        <f t="shared" si="9"/>
        <v>8140.60545322496</v>
      </c>
      <c r="AZ51" s="10">
        <f t="shared" si="10"/>
        <v>3.1648822396999998</v>
      </c>
      <c r="BA51" s="11">
        <f t="shared" si="11"/>
        <v>8686.4946409779204</v>
      </c>
    </row>
    <row r="52" spans="1:53" x14ac:dyDescent="0.3">
      <c r="A52">
        <v>87</v>
      </c>
      <c r="B52" t="s">
        <v>102</v>
      </c>
      <c r="C52" s="2">
        <v>44628.458587962959</v>
      </c>
      <c r="D52" t="s">
        <v>103</v>
      </c>
      <c r="E52" t="s">
        <v>13</v>
      </c>
      <c r="F52">
        <v>0</v>
      </c>
      <c r="G52">
        <v>6.0350000000000001</v>
      </c>
      <c r="H52" s="3">
        <v>3454</v>
      </c>
      <c r="I52">
        <v>2E-3</v>
      </c>
      <c r="J52" t="s">
        <v>14</v>
      </c>
      <c r="K52" t="s">
        <v>14</v>
      </c>
      <c r="L52" t="s">
        <v>14</v>
      </c>
      <c r="M52" t="s">
        <v>14</v>
      </c>
      <c r="O52">
        <v>87</v>
      </c>
      <c r="P52" t="s">
        <v>102</v>
      </c>
      <c r="Q52" s="2">
        <v>44628.458587962959</v>
      </c>
      <c r="R52" t="s">
        <v>103</v>
      </c>
      <c r="S52" t="s">
        <v>13</v>
      </c>
      <c r="T52">
        <v>0</v>
      </c>
      <c r="U52" t="s">
        <v>14</v>
      </c>
      <c r="V52" t="s">
        <v>14</v>
      </c>
      <c r="W52" t="s">
        <v>14</v>
      </c>
      <c r="X52" t="s">
        <v>14</v>
      </c>
      <c r="Y52" t="s">
        <v>14</v>
      </c>
      <c r="Z52" t="s">
        <v>14</v>
      </c>
      <c r="AA52" t="s">
        <v>14</v>
      </c>
      <c r="AC52">
        <v>87</v>
      </c>
      <c r="AD52" t="s">
        <v>102</v>
      </c>
      <c r="AE52" s="2">
        <v>44628.458587962959</v>
      </c>
      <c r="AF52" t="s">
        <v>103</v>
      </c>
      <c r="AG52" t="s">
        <v>13</v>
      </c>
      <c r="AH52">
        <v>0</v>
      </c>
      <c r="AI52">
        <v>12.131</v>
      </c>
      <c r="AJ52" s="3">
        <v>46599</v>
      </c>
      <c r="AK52">
        <v>9.7349999999999994</v>
      </c>
      <c r="AL52" t="s">
        <v>14</v>
      </c>
      <c r="AM52" t="s">
        <v>14</v>
      </c>
      <c r="AN52" t="s">
        <v>14</v>
      </c>
      <c r="AO52" t="s">
        <v>14</v>
      </c>
      <c r="AQ52">
        <v>1</v>
      </c>
      <c r="AT52" s="6">
        <f t="shared" si="6"/>
        <v>5.2255849649999995</v>
      </c>
      <c r="AU52" s="7">
        <f t="shared" si="7"/>
        <v>8537.9816289012306</v>
      </c>
      <c r="AW52" s="8">
        <f t="shared" si="8"/>
        <v>5.7982917777999994</v>
      </c>
      <c r="AX52" s="9">
        <f t="shared" si="9"/>
        <v>8870.562749815741</v>
      </c>
      <c r="AZ52" s="10">
        <f t="shared" si="10"/>
        <v>2.8121904548000005</v>
      </c>
      <c r="BA52" s="11">
        <f t="shared" si="11"/>
        <v>9472.8974672384793</v>
      </c>
    </row>
    <row r="53" spans="1:53" x14ac:dyDescent="0.3">
      <c r="A53">
        <v>121</v>
      </c>
      <c r="B53" t="s">
        <v>169</v>
      </c>
      <c r="C53" s="2">
        <v>44629.255833333336</v>
      </c>
      <c r="D53" t="s">
        <v>170</v>
      </c>
      <c r="E53" t="s">
        <v>13</v>
      </c>
      <c r="F53">
        <v>0</v>
      </c>
      <c r="G53">
        <v>6.0490000000000004</v>
      </c>
      <c r="H53" s="3">
        <v>3267</v>
      </c>
      <c r="I53">
        <v>2E-3</v>
      </c>
      <c r="J53" t="s">
        <v>14</v>
      </c>
      <c r="K53" t="s">
        <v>14</v>
      </c>
      <c r="L53" t="s">
        <v>14</v>
      </c>
      <c r="M53" t="s">
        <v>14</v>
      </c>
      <c r="O53">
        <v>121</v>
      </c>
      <c r="P53" t="s">
        <v>169</v>
      </c>
      <c r="Q53" s="2">
        <v>44629.255833333336</v>
      </c>
      <c r="R53" t="s">
        <v>170</v>
      </c>
      <c r="S53" t="s">
        <v>13</v>
      </c>
      <c r="T53">
        <v>0</v>
      </c>
      <c r="U53" t="s">
        <v>14</v>
      </c>
      <c r="V53" t="s">
        <v>14</v>
      </c>
      <c r="W53" t="s">
        <v>14</v>
      </c>
      <c r="X53" t="s">
        <v>14</v>
      </c>
      <c r="Y53" t="s">
        <v>14</v>
      </c>
      <c r="Z53" t="s">
        <v>14</v>
      </c>
      <c r="AA53" t="s">
        <v>14</v>
      </c>
      <c r="AC53">
        <v>121</v>
      </c>
      <c r="AD53" t="s">
        <v>169</v>
      </c>
      <c r="AE53" s="2">
        <v>44629.255833333336</v>
      </c>
      <c r="AF53" t="s">
        <v>170</v>
      </c>
      <c r="AG53" t="s">
        <v>13</v>
      </c>
      <c r="AH53">
        <v>0</v>
      </c>
      <c r="AI53">
        <v>12.154</v>
      </c>
      <c r="AJ53" s="3">
        <v>55983</v>
      </c>
      <c r="AK53">
        <v>11.683999999999999</v>
      </c>
      <c r="AL53" t="s">
        <v>14</v>
      </c>
      <c r="AM53" t="s">
        <v>14</v>
      </c>
      <c r="AN53" t="s">
        <v>14</v>
      </c>
      <c r="AO53" t="s">
        <v>14</v>
      </c>
      <c r="AQ53">
        <v>1</v>
      </c>
      <c r="AT53" s="6">
        <f t="shared" si="6"/>
        <v>4.6930423912499997</v>
      </c>
      <c r="AU53" s="7">
        <f t="shared" si="7"/>
        <v>10217.350975939469</v>
      </c>
      <c r="AW53" s="8">
        <f t="shared" si="8"/>
        <v>5.1562239024499998</v>
      </c>
      <c r="AX53" s="9">
        <f t="shared" si="9"/>
        <v>10649.13119434086</v>
      </c>
      <c r="AZ53" s="10">
        <f t="shared" si="10"/>
        <v>2.4734471917</v>
      </c>
      <c r="BA53" s="11">
        <f t="shared" si="11"/>
        <v>11388.003962704719</v>
      </c>
    </row>
    <row r="54" spans="1:53" x14ac:dyDescent="0.3">
      <c r="A54">
        <v>128</v>
      </c>
      <c r="B54" t="s">
        <v>181</v>
      </c>
      <c r="C54" s="2">
        <v>44629.505208333336</v>
      </c>
      <c r="D54" t="s">
        <v>182</v>
      </c>
      <c r="E54" t="s">
        <v>13</v>
      </c>
      <c r="F54">
        <v>0</v>
      </c>
      <c r="G54">
        <v>6.032</v>
      </c>
      <c r="H54" s="3">
        <v>3323</v>
      </c>
      <c r="I54">
        <v>2E-3</v>
      </c>
      <c r="J54" t="s">
        <v>14</v>
      </c>
      <c r="K54" t="s">
        <v>14</v>
      </c>
      <c r="L54" t="s">
        <v>14</v>
      </c>
      <c r="M54" t="s">
        <v>14</v>
      </c>
      <c r="O54">
        <v>128</v>
      </c>
      <c r="P54" t="s">
        <v>181</v>
      </c>
      <c r="Q54" s="2">
        <v>44629.505208333336</v>
      </c>
      <c r="R54" t="s">
        <v>182</v>
      </c>
      <c r="S54" t="s">
        <v>13</v>
      </c>
      <c r="T54">
        <v>0</v>
      </c>
      <c r="U54" t="s">
        <v>14</v>
      </c>
      <c r="V54" t="s">
        <v>14</v>
      </c>
      <c r="W54" t="s">
        <v>14</v>
      </c>
      <c r="X54" t="s">
        <v>14</v>
      </c>
      <c r="Y54" t="s">
        <v>14</v>
      </c>
      <c r="Z54" t="s">
        <v>14</v>
      </c>
      <c r="AA54" t="s">
        <v>14</v>
      </c>
      <c r="AC54">
        <v>128</v>
      </c>
      <c r="AD54" t="s">
        <v>181</v>
      </c>
      <c r="AE54" s="2">
        <v>44629.505208333336</v>
      </c>
      <c r="AF54" t="s">
        <v>182</v>
      </c>
      <c r="AG54" t="s">
        <v>13</v>
      </c>
      <c r="AH54">
        <v>0</v>
      </c>
      <c r="AI54">
        <v>12.117000000000001</v>
      </c>
      <c r="AJ54" s="3">
        <v>61416</v>
      </c>
      <c r="AK54">
        <v>12.808</v>
      </c>
      <c r="AL54" t="s">
        <v>14</v>
      </c>
      <c r="AM54" t="s">
        <v>14</v>
      </c>
      <c r="AN54" t="s">
        <v>14</v>
      </c>
      <c r="AO54" t="s">
        <v>14</v>
      </c>
      <c r="AQ54">
        <v>2</v>
      </c>
      <c r="AR54" t="s">
        <v>232</v>
      </c>
      <c r="AT54" s="6">
        <f t="shared" si="6"/>
        <v>4.8523644912499986</v>
      </c>
      <c r="AU54" s="7">
        <f t="shared" si="7"/>
        <v>11184.59266423488</v>
      </c>
      <c r="AW54" s="8">
        <f t="shared" si="8"/>
        <v>5.3489260344500007</v>
      </c>
      <c r="AX54" s="9">
        <f t="shared" si="9"/>
        <v>11677.549698589441</v>
      </c>
      <c r="AZ54" s="10">
        <f t="shared" si="10"/>
        <v>2.5738231037000006</v>
      </c>
      <c r="BA54" s="11">
        <f t="shared" si="11"/>
        <v>12494.72767257088</v>
      </c>
    </row>
    <row r="55" spans="1:53" x14ac:dyDescent="0.3">
      <c r="A55">
        <v>139</v>
      </c>
      <c r="B55" t="s">
        <v>203</v>
      </c>
      <c r="C55" s="2">
        <v>44629.738587962966</v>
      </c>
      <c r="D55" t="s">
        <v>204</v>
      </c>
      <c r="E55" t="s">
        <v>13</v>
      </c>
      <c r="F55">
        <v>0</v>
      </c>
      <c r="G55">
        <v>6.0220000000000002</v>
      </c>
      <c r="H55" s="3">
        <v>13097</v>
      </c>
      <c r="I55">
        <v>2.1999999999999999E-2</v>
      </c>
      <c r="J55" t="s">
        <v>14</v>
      </c>
      <c r="K55" t="s">
        <v>14</v>
      </c>
      <c r="L55" t="s">
        <v>14</v>
      </c>
      <c r="M55" t="s">
        <v>14</v>
      </c>
      <c r="O55">
        <v>139</v>
      </c>
      <c r="P55" t="s">
        <v>203</v>
      </c>
      <c r="Q55" s="2">
        <v>44629.738587962966</v>
      </c>
      <c r="R55" t="s">
        <v>204</v>
      </c>
      <c r="S55" t="s">
        <v>13</v>
      </c>
      <c r="T55">
        <v>0</v>
      </c>
      <c r="U55" t="s">
        <v>14</v>
      </c>
      <c r="V55" t="s">
        <v>14</v>
      </c>
      <c r="W55" t="s">
        <v>14</v>
      </c>
      <c r="X55" t="s">
        <v>14</v>
      </c>
      <c r="Y55" t="s">
        <v>14</v>
      </c>
      <c r="Z55" t="s">
        <v>14</v>
      </c>
      <c r="AA55" t="s">
        <v>14</v>
      </c>
      <c r="AC55">
        <v>139</v>
      </c>
      <c r="AD55" t="s">
        <v>203</v>
      </c>
      <c r="AE55" s="2">
        <v>44629.738587962966</v>
      </c>
      <c r="AF55" t="s">
        <v>204</v>
      </c>
      <c r="AG55" t="s">
        <v>13</v>
      </c>
      <c r="AH55">
        <v>0</v>
      </c>
      <c r="AI55">
        <v>12.164999999999999</v>
      </c>
      <c r="AJ55" s="3">
        <v>19581</v>
      </c>
      <c r="AK55">
        <v>4.0739999999999998</v>
      </c>
      <c r="AL55" t="s">
        <v>14</v>
      </c>
      <c r="AM55" t="s">
        <v>14</v>
      </c>
      <c r="AN55" t="s">
        <v>14</v>
      </c>
      <c r="AO55" t="s">
        <v>14</v>
      </c>
      <c r="AQ55">
        <v>1</v>
      </c>
      <c r="AT55" s="6">
        <f t="shared" si="6"/>
        <v>34.701427441249997</v>
      </c>
      <c r="AU55" s="7">
        <f t="shared" si="7"/>
        <v>3641.0804052360304</v>
      </c>
      <c r="AW55" s="8">
        <f t="shared" si="8"/>
        <v>34.078756852651907</v>
      </c>
      <c r="AX55" s="9">
        <f t="shared" si="9"/>
        <v>3733.7948629781399</v>
      </c>
      <c r="AZ55" s="10">
        <f t="shared" si="10"/>
        <v>28.267940860319136</v>
      </c>
      <c r="BA55" s="11">
        <f t="shared" si="11"/>
        <v>3933.9079348832802</v>
      </c>
    </row>
    <row r="56" spans="1:53" x14ac:dyDescent="0.3">
      <c r="A56">
        <v>107</v>
      </c>
      <c r="B56" t="s">
        <v>142</v>
      </c>
      <c r="C56" s="2">
        <v>44628.958148148151</v>
      </c>
      <c r="D56" t="s">
        <v>143</v>
      </c>
      <c r="E56" t="s">
        <v>13</v>
      </c>
      <c r="F56">
        <v>0</v>
      </c>
      <c r="G56">
        <v>6.0270000000000001</v>
      </c>
      <c r="H56" s="3">
        <v>12526</v>
      </c>
      <c r="I56">
        <v>0.02</v>
      </c>
      <c r="J56" t="s">
        <v>14</v>
      </c>
      <c r="K56" t="s">
        <v>14</v>
      </c>
      <c r="L56" t="s">
        <v>14</v>
      </c>
      <c r="M56" t="s">
        <v>14</v>
      </c>
      <c r="O56">
        <v>107</v>
      </c>
      <c r="P56" t="s">
        <v>142</v>
      </c>
      <c r="Q56" s="2">
        <v>44628.958148148151</v>
      </c>
      <c r="R56" t="s">
        <v>143</v>
      </c>
      <c r="S56" t="s">
        <v>13</v>
      </c>
      <c r="T56">
        <v>0</v>
      </c>
      <c r="U56" t="s">
        <v>14</v>
      </c>
      <c r="V56" t="s">
        <v>14</v>
      </c>
      <c r="W56" t="s">
        <v>14</v>
      </c>
      <c r="X56" t="s">
        <v>14</v>
      </c>
      <c r="Y56" t="s">
        <v>14</v>
      </c>
      <c r="Z56" t="s">
        <v>14</v>
      </c>
      <c r="AA56" t="s">
        <v>14</v>
      </c>
      <c r="AC56">
        <v>107</v>
      </c>
      <c r="AD56" t="s">
        <v>142</v>
      </c>
      <c r="AE56" s="2">
        <v>44628.958148148151</v>
      </c>
      <c r="AF56" t="s">
        <v>143</v>
      </c>
      <c r="AG56" t="s">
        <v>13</v>
      </c>
      <c r="AH56">
        <v>0</v>
      </c>
      <c r="AI56">
        <v>12.175000000000001</v>
      </c>
      <c r="AJ56" s="3">
        <v>16498</v>
      </c>
      <c r="AK56">
        <v>3.423</v>
      </c>
      <c r="AL56" t="s">
        <v>14</v>
      </c>
      <c r="AM56" t="s">
        <v>14</v>
      </c>
      <c r="AN56" t="s">
        <v>14</v>
      </c>
      <c r="AO56" t="s">
        <v>14</v>
      </c>
      <c r="AQ56">
        <v>1</v>
      </c>
      <c r="AT56" s="6">
        <f t="shared" si="6"/>
        <v>32.845969364999995</v>
      </c>
      <c r="AU56" s="7">
        <f t="shared" si="7"/>
        <v>3076.47421006892</v>
      </c>
      <c r="AW56" s="8">
        <f t="shared" si="8"/>
        <v>32.575940708271602</v>
      </c>
      <c r="AX56" s="9">
        <f t="shared" si="9"/>
        <v>3146.1338880949602</v>
      </c>
      <c r="AZ56" s="10">
        <f t="shared" si="10"/>
        <v>26.92841121955496</v>
      </c>
      <c r="BA56" s="11">
        <f t="shared" si="11"/>
        <v>3299.4904642179199</v>
      </c>
    </row>
    <row r="57" spans="1:53" x14ac:dyDescent="0.3">
      <c r="A57">
        <v>80</v>
      </c>
      <c r="B57" t="s">
        <v>88</v>
      </c>
      <c r="C57" s="2">
        <v>44628.309895833336</v>
      </c>
      <c r="D57" t="s">
        <v>89</v>
      </c>
      <c r="E57" t="s">
        <v>13</v>
      </c>
      <c r="F57">
        <v>0</v>
      </c>
      <c r="G57">
        <v>6.0339999999999998</v>
      </c>
      <c r="H57" s="3">
        <v>12461</v>
      </c>
      <c r="I57">
        <v>0.02</v>
      </c>
      <c r="J57" t="s">
        <v>14</v>
      </c>
      <c r="K57" t="s">
        <v>14</v>
      </c>
      <c r="L57" t="s">
        <v>14</v>
      </c>
      <c r="M57" t="s">
        <v>14</v>
      </c>
      <c r="O57">
        <v>80</v>
      </c>
      <c r="P57" t="s">
        <v>88</v>
      </c>
      <c r="Q57" s="2">
        <v>44628.309895833336</v>
      </c>
      <c r="R57" t="s">
        <v>89</v>
      </c>
      <c r="S57" t="s">
        <v>13</v>
      </c>
      <c r="T57">
        <v>0</v>
      </c>
      <c r="U57" t="s">
        <v>14</v>
      </c>
      <c r="V57" t="s">
        <v>14</v>
      </c>
      <c r="W57" t="s">
        <v>14</v>
      </c>
      <c r="X57" t="s">
        <v>14</v>
      </c>
      <c r="Y57" t="s">
        <v>14</v>
      </c>
      <c r="Z57" t="s">
        <v>14</v>
      </c>
      <c r="AA57" t="s">
        <v>14</v>
      </c>
      <c r="AC57">
        <v>80</v>
      </c>
      <c r="AD57" t="s">
        <v>88</v>
      </c>
      <c r="AE57" s="2">
        <v>44628.309895833336</v>
      </c>
      <c r="AF57" t="s">
        <v>89</v>
      </c>
      <c r="AG57" t="s">
        <v>13</v>
      </c>
      <c r="AH57">
        <v>0</v>
      </c>
      <c r="AI57">
        <v>12.179</v>
      </c>
      <c r="AJ57" s="3">
        <v>22934</v>
      </c>
      <c r="AK57">
        <v>4.7809999999999997</v>
      </c>
      <c r="AL57" t="s">
        <v>14</v>
      </c>
      <c r="AM57" t="s">
        <v>14</v>
      </c>
      <c r="AN57" t="s">
        <v>14</v>
      </c>
      <c r="AO57" t="s">
        <v>14</v>
      </c>
      <c r="AQ57">
        <v>1</v>
      </c>
      <c r="AT57" s="6">
        <f t="shared" si="6"/>
        <v>32.635631071249996</v>
      </c>
      <c r="AU57" s="7">
        <f t="shared" si="7"/>
        <v>4253.7785662938795</v>
      </c>
      <c r="AW57" s="8">
        <f t="shared" si="8"/>
        <v>32.404862068611102</v>
      </c>
      <c r="AX57" s="9">
        <f t="shared" si="9"/>
        <v>4372.5705545314404</v>
      </c>
      <c r="AZ57" s="10">
        <f t="shared" si="10"/>
        <v>26.775922028998661</v>
      </c>
      <c r="BA57" s="11">
        <f t="shared" si="11"/>
        <v>4623.3350875548804</v>
      </c>
    </row>
    <row r="58" spans="1:53" x14ac:dyDescent="0.3">
      <c r="A58">
        <v>56</v>
      </c>
      <c r="B58" t="s">
        <v>40</v>
      </c>
      <c r="C58" s="2">
        <v>44627.799976851849</v>
      </c>
      <c r="D58" t="s">
        <v>41</v>
      </c>
      <c r="E58" t="s">
        <v>13</v>
      </c>
      <c r="F58">
        <v>0</v>
      </c>
      <c r="G58">
        <v>6.0170000000000003</v>
      </c>
      <c r="H58" s="3">
        <v>108479</v>
      </c>
      <c r="I58">
        <v>0.214</v>
      </c>
      <c r="J58" t="s">
        <v>14</v>
      </c>
      <c r="K58" t="s">
        <v>14</v>
      </c>
      <c r="L58" t="s">
        <v>14</v>
      </c>
      <c r="M58" t="s">
        <v>14</v>
      </c>
      <c r="O58">
        <v>56</v>
      </c>
      <c r="P58" t="s">
        <v>40</v>
      </c>
      <c r="Q58" s="2">
        <v>44627.799976851849</v>
      </c>
      <c r="R58" t="s">
        <v>41</v>
      </c>
      <c r="S58" t="s">
        <v>13</v>
      </c>
      <c r="T58">
        <v>0</v>
      </c>
      <c r="U58">
        <v>5.9690000000000003</v>
      </c>
      <c r="V58">
        <v>773</v>
      </c>
      <c r="W58">
        <v>0.34</v>
      </c>
      <c r="X58" t="s">
        <v>14</v>
      </c>
      <c r="Y58" t="s">
        <v>14</v>
      </c>
      <c r="Z58" t="s">
        <v>14</v>
      </c>
      <c r="AA58" t="s">
        <v>14</v>
      </c>
      <c r="AC58">
        <v>56</v>
      </c>
      <c r="AD58" t="s">
        <v>40</v>
      </c>
      <c r="AE58" s="2">
        <v>44627.799976851849</v>
      </c>
      <c r="AF58" t="s">
        <v>41</v>
      </c>
      <c r="AG58" t="s">
        <v>13</v>
      </c>
      <c r="AH58">
        <v>0</v>
      </c>
      <c r="AI58">
        <v>12.058</v>
      </c>
      <c r="AJ58" s="3">
        <v>119121</v>
      </c>
      <c r="AK58">
        <v>24.565999999999999</v>
      </c>
      <c r="AL58" t="s">
        <v>14</v>
      </c>
      <c r="AM58" t="s">
        <v>14</v>
      </c>
      <c r="AN58" t="s">
        <v>14</v>
      </c>
      <c r="AO58" t="s">
        <v>14</v>
      </c>
      <c r="AQ58">
        <v>1</v>
      </c>
      <c r="AT58" s="6">
        <f t="shared" si="6"/>
        <v>331.5979476134558</v>
      </c>
      <c r="AU58" s="7">
        <f t="shared" si="7"/>
        <v>21229.168860524431</v>
      </c>
      <c r="AW58" s="8">
        <f t="shared" si="8"/>
        <v>284.00835086298315</v>
      </c>
      <c r="AX58" s="9">
        <f t="shared" si="9"/>
        <v>22541.350846457339</v>
      </c>
      <c r="AZ58" s="10">
        <f t="shared" si="10"/>
        <v>251.29092197026185</v>
      </c>
      <c r="BA58" s="11">
        <f t="shared" si="11"/>
        <v>24156.486681401679</v>
      </c>
    </row>
    <row r="59" spans="1:53" x14ac:dyDescent="0.3">
      <c r="A59">
        <v>63</v>
      </c>
      <c r="B59" t="s">
        <v>54</v>
      </c>
      <c r="C59" s="2">
        <v>44627.948645833334</v>
      </c>
      <c r="D59" t="s">
        <v>55</v>
      </c>
      <c r="E59" t="s">
        <v>13</v>
      </c>
      <c r="F59">
        <v>0</v>
      </c>
      <c r="G59">
        <v>6.0039999999999996</v>
      </c>
      <c r="H59" s="3">
        <v>126308</v>
      </c>
      <c r="I59">
        <v>0.25</v>
      </c>
      <c r="J59" t="s">
        <v>14</v>
      </c>
      <c r="K59" t="s">
        <v>14</v>
      </c>
      <c r="L59" t="s">
        <v>14</v>
      </c>
      <c r="M59" t="s">
        <v>14</v>
      </c>
      <c r="O59">
        <v>63</v>
      </c>
      <c r="P59" t="s">
        <v>54</v>
      </c>
      <c r="Q59" s="2">
        <v>44627.948645833334</v>
      </c>
      <c r="R59" t="s">
        <v>55</v>
      </c>
      <c r="S59" t="s">
        <v>13</v>
      </c>
      <c r="T59">
        <v>0</v>
      </c>
      <c r="U59" t="s">
        <v>14</v>
      </c>
      <c r="V59" t="s">
        <v>14</v>
      </c>
      <c r="W59" t="s">
        <v>14</v>
      </c>
      <c r="X59" t="s">
        <v>14</v>
      </c>
      <c r="Y59" t="s">
        <v>14</v>
      </c>
      <c r="Z59" t="s">
        <v>14</v>
      </c>
      <c r="AA59" t="s">
        <v>14</v>
      </c>
      <c r="AC59">
        <v>63</v>
      </c>
      <c r="AD59" t="s">
        <v>54</v>
      </c>
      <c r="AE59" s="2">
        <v>44627.948645833334</v>
      </c>
      <c r="AF59" t="s">
        <v>55</v>
      </c>
      <c r="AG59" t="s">
        <v>13</v>
      </c>
      <c r="AH59">
        <v>0</v>
      </c>
      <c r="AI59">
        <v>12.034000000000001</v>
      </c>
      <c r="AJ59" s="3">
        <v>137629</v>
      </c>
      <c r="AK59">
        <v>28.27</v>
      </c>
      <c r="AL59" t="s">
        <v>14</v>
      </c>
      <c r="AM59" t="s">
        <v>14</v>
      </c>
      <c r="AN59" t="s">
        <v>14</v>
      </c>
      <c r="AO59" t="s">
        <v>14</v>
      </c>
      <c r="AQ59">
        <v>1</v>
      </c>
      <c r="AT59" s="6">
        <f t="shared" si="6"/>
        <v>384.18220919280316</v>
      </c>
      <c r="AU59" s="7">
        <f t="shared" si="7"/>
        <v>24362.273477194431</v>
      </c>
      <c r="AW59" s="8">
        <f t="shared" si="8"/>
        <v>330.48167635654244</v>
      </c>
      <c r="AX59" s="9">
        <f t="shared" si="9"/>
        <v>26002.814080917342</v>
      </c>
      <c r="AZ59" s="10">
        <f t="shared" si="10"/>
        <v>292.81627212701335</v>
      </c>
      <c r="BA59" s="11">
        <f t="shared" si="11"/>
        <v>27860.821053321681</v>
      </c>
    </row>
    <row r="60" spans="1:53" x14ac:dyDescent="0.3">
      <c r="A60">
        <v>89</v>
      </c>
      <c r="B60" t="s">
        <v>106</v>
      </c>
      <c r="C60" s="2">
        <v>44628.501145833332</v>
      </c>
      <c r="D60" t="s">
        <v>107</v>
      </c>
      <c r="E60" t="s">
        <v>13</v>
      </c>
      <c r="F60">
        <v>0</v>
      </c>
      <c r="G60">
        <v>6.0179999999999998</v>
      </c>
      <c r="H60" s="3">
        <v>114226</v>
      </c>
      <c r="I60">
        <v>0.22600000000000001</v>
      </c>
      <c r="J60" t="s">
        <v>14</v>
      </c>
      <c r="K60" t="s">
        <v>14</v>
      </c>
      <c r="L60" t="s">
        <v>14</v>
      </c>
      <c r="M60" t="s">
        <v>14</v>
      </c>
      <c r="O60">
        <v>89</v>
      </c>
      <c r="P60" t="s">
        <v>106</v>
      </c>
      <c r="Q60" s="2">
        <v>44628.501145833332</v>
      </c>
      <c r="R60" t="s">
        <v>107</v>
      </c>
      <c r="S60" t="s">
        <v>13</v>
      </c>
      <c r="T60">
        <v>0</v>
      </c>
      <c r="U60" t="s">
        <v>14</v>
      </c>
      <c r="V60" t="s">
        <v>14</v>
      </c>
      <c r="W60" t="s">
        <v>14</v>
      </c>
      <c r="X60" t="s">
        <v>14</v>
      </c>
      <c r="Y60" t="s">
        <v>14</v>
      </c>
      <c r="Z60" t="s">
        <v>14</v>
      </c>
      <c r="AA60" t="s">
        <v>14</v>
      </c>
      <c r="AC60">
        <v>89</v>
      </c>
      <c r="AD60" t="s">
        <v>106</v>
      </c>
      <c r="AE60" s="2">
        <v>44628.501145833332</v>
      </c>
      <c r="AF60" t="s">
        <v>107</v>
      </c>
      <c r="AG60" t="s">
        <v>13</v>
      </c>
      <c r="AH60">
        <v>0</v>
      </c>
      <c r="AI60">
        <v>12.066000000000001</v>
      </c>
      <c r="AJ60" s="3">
        <v>124599</v>
      </c>
      <c r="AK60">
        <v>25.666</v>
      </c>
      <c r="AL60" t="s">
        <v>14</v>
      </c>
      <c r="AM60" t="s">
        <v>14</v>
      </c>
      <c r="AN60" t="s">
        <v>14</v>
      </c>
      <c r="AO60" t="s">
        <v>14</v>
      </c>
      <c r="AQ60">
        <v>1</v>
      </c>
      <c r="AT60" s="6">
        <f t="shared" si="6"/>
        <v>348.60463195816874</v>
      </c>
      <c r="AU60" s="7">
        <f t="shared" si="7"/>
        <v>22160.985949021233</v>
      </c>
      <c r="AW60" s="8">
        <f t="shared" si="8"/>
        <v>298.99695768971168</v>
      </c>
      <c r="AX60" s="9">
        <f t="shared" si="9"/>
        <v>23567.03575037574</v>
      </c>
      <c r="AZ60" s="10">
        <f t="shared" si="10"/>
        <v>264.6817959812189</v>
      </c>
      <c r="BA60" s="11">
        <f t="shared" si="11"/>
        <v>25254.717576358482</v>
      </c>
    </row>
    <row r="61" spans="1:53" x14ac:dyDescent="0.3">
      <c r="A61">
        <v>99</v>
      </c>
      <c r="B61" t="s">
        <v>126</v>
      </c>
      <c r="C61" s="2">
        <v>44628.788171296299</v>
      </c>
      <c r="D61" t="s">
        <v>127</v>
      </c>
      <c r="E61" t="s">
        <v>13</v>
      </c>
      <c r="F61">
        <v>0</v>
      </c>
      <c r="G61">
        <v>6.0339999999999998</v>
      </c>
      <c r="H61" s="3">
        <v>308749</v>
      </c>
      <c r="I61">
        <v>0.61899999999999999</v>
      </c>
      <c r="J61" t="s">
        <v>14</v>
      </c>
      <c r="K61" t="s">
        <v>14</v>
      </c>
      <c r="L61" t="s">
        <v>14</v>
      </c>
      <c r="M61" t="s">
        <v>14</v>
      </c>
      <c r="O61">
        <v>99</v>
      </c>
      <c r="P61" t="s">
        <v>126</v>
      </c>
      <c r="Q61" s="2">
        <v>44628.788171296299</v>
      </c>
      <c r="R61" t="s">
        <v>127</v>
      </c>
      <c r="S61" t="s">
        <v>13</v>
      </c>
      <c r="T61">
        <v>0</v>
      </c>
      <c r="U61">
        <v>5.9809999999999999</v>
      </c>
      <c r="V61" s="3">
        <v>2948</v>
      </c>
      <c r="W61">
        <v>0.873</v>
      </c>
      <c r="X61" t="s">
        <v>14</v>
      </c>
      <c r="Y61" t="s">
        <v>14</v>
      </c>
      <c r="Z61" t="s">
        <v>14</v>
      </c>
      <c r="AA61" t="s">
        <v>14</v>
      </c>
      <c r="AC61">
        <v>99</v>
      </c>
      <c r="AD61" t="s">
        <v>126</v>
      </c>
      <c r="AE61" s="2">
        <v>44628.788171296299</v>
      </c>
      <c r="AF61" t="s">
        <v>127</v>
      </c>
      <c r="AG61" t="s">
        <v>13</v>
      </c>
      <c r="AH61">
        <v>0</v>
      </c>
      <c r="AI61">
        <v>12.087999999999999</v>
      </c>
      <c r="AJ61" s="3">
        <v>118260</v>
      </c>
      <c r="AK61">
        <v>24.393000000000001</v>
      </c>
      <c r="AL61" t="s">
        <v>14</v>
      </c>
      <c r="AM61" t="s">
        <v>14</v>
      </c>
      <c r="AN61" t="s">
        <v>14</v>
      </c>
      <c r="AO61" t="s">
        <v>14</v>
      </c>
      <c r="AQ61">
        <v>1</v>
      </c>
      <c r="AT61" s="6">
        <f t="shared" si="6"/>
        <v>892.44577269018384</v>
      </c>
      <c r="AU61" s="7">
        <f t="shared" si="7"/>
        <v>21082.368709548005</v>
      </c>
      <c r="AW61" s="8">
        <f t="shared" si="8"/>
        <v>801.61760824937915</v>
      </c>
      <c r="AX61" s="9">
        <f t="shared" si="9"/>
        <v>22380.050947224001</v>
      </c>
      <c r="AZ61" s="10">
        <f t="shared" si="10"/>
        <v>714.79510038961939</v>
      </c>
      <c r="BA61" s="11">
        <f t="shared" si="11"/>
        <v>23983.733887647999</v>
      </c>
    </row>
    <row r="62" spans="1:53" x14ac:dyDescent="0.3">
      <c r="A62">
        <v>113</v>
      </c>
      <c r="B62" t="s">
        <v>154</v>
      </c>
      <c r="C62" s="2">
        <v>44629.085763888892</v>
      </c>
      <c r="D62" t="s">
        <v>155</v>
      </c>
      <c r="E62" t="s">
        <v>13</v>
      </c>
      <c r="F62">
        <v>0</v>
      </c>
      <c r="G62">
        <v>6.0339999999999998</v>
      </c>
      <c r="H62" s="3">
        <v>302364</v>
      </c>
      <c r="I62">
        <v>0.60599999999999998</v>
      </c>
      <c r="J62" t="s">
        <v>14</v>
      </c>
      <c r="K62" t="s">
        <v>14</v>
      </c>
      <c r="L62" t="s">
        <v>14</v>
      </c>
      <c r="M62" t="s">
        <v>14</v>
      </c>
      <c r="O62">
        <v>113</v>
      </c>
      <c r="P62" t="s">
        <v>154</v>
      </c>
      <c r="Q62" s="2">
        <v>44629.085763888892</v>
      </c>
      <c r="R62" t="s">
        <v>155</v>
      </c>
      <c r="S62" t="s">
        <v>13</v>
      </c>
      <c r="T62">
        <v>0</v>
      </c>
      <c r="U62">
        <v>5.9859999999999998</v>
      </c>
      <c r="V62" s="3">
        <v>2992</v>
      </c>
      <c r="W62">
        <v>0.88400000000000001</v>
      </c>
      <c r="X62" t="s">
        <v>14</v>
      </c>
      <c r="Y62" t="s">
        <v>14</v>
      </c>
      <c r="Z62" t="s">
        <v>14</v>
      </c>
      <c r="AA62" t="s">
        <v>14</v>
      </c>
      <c r="AC62">
        <v>113</v>
      </c>
      <c r="AD62" t="s">
        <v>154</v>
      </c>
      <c r="AE62" s="2">
        <v>44629.085763888892</v>
      </c>
      <c r="AF62" t="s">
        <v>155</v>
      </c>
      <c r="AG62" t="s">
        <v>13</v>
      </c>
      <c r="AH62">
        <v>0</v>
      </c>
      <c r="AI62">
        <v>12.087999999999999</v>
      </c>
      <c r="AJ62" s="3">
        <v>127400</v>
      </c>
      <c r="AK62">
        <v>26.227</v>
      </c>
      <c r="AL62" t="s">
        <v>14</v>
      </c>
      <c r="AM62" t="s">
        <v>14</v>
      </c>
      <c r="AN62" t="s">
        <v>14</v>
      </c>
      <c r="AO62" t="s">
        <v>14</v>
      </c>
      <c r="AQ62">
        <v>1</v>
      </c>
      <c r="AT62" s="6">
        <f t="shared" si="6"/>
        <v>875.57526458956477</v>
      </c>
      <c r="AU62" s="7">
        <f t="shared" si="7"/>
        <v>22635.985194800003</v>
      </c>
      <c r="AW62" s="8">
        <f t="shared" si="8"/>
        <v>785.26487979083356</v>
      </c>
      <c r="AX62" s="9">
        <f t="shared" si="9"/>
        <v>24091.109842400001</v>
      </c>
      <c r="AZ62" s="10">
        <f t="shared" si="10"/>
        <v>700.11738396653209</v>
      </c>
      <c r="BA62" s="11">
        <f t="shared" si="11"/>
        <v>25815.671004799999</v>
      </c>
    </row>
    <row r="63" spans="1:53" x14ac:dyDescent="0.3">
      <c r="A63">
        <v>146</v>
      </c>
      <c r="B63" t="s">
        <v>217</v>
      </c>
      <c r="C63" s="2">
        <v>44629.887152777781</v>
      </c>
      <c r="D63" t="s">
        <v>218</v>
      </c>
      <c r="E63" t="s">
        <v>13</v>
      </c>
      <c r="F63">
        <v>0</v>
      </c>
      <c r="G63">
        <v>6.0229999999999997</v>
      </c>
      <c r="H63" s="3">
        <v>314108</v>
      </c>
      <c r="I63">
        <v>0.63</v>
      </c>
      <c r="J63" t="s">
        <v>14</v>
      </c>
      <c r="K63" t="s">
        <v>14</v>
      </c>
      <c r="L63" t="s">
        <v>14</v>
      </c>
      <c r="M63" t="s">
        <v>14</v>
      </c>
      <c r="O63">
        <v>146</v>
      </c>
      <c r="P63" t="s">
        <v>217</v>
      </c>
      <c r="Q63" s="2">
        <v>44629.887152777781</v>
      </c>
      <c r="R63" t="s">
        <v>218</v>
      </c>
      <c r="S63" t="s">
        <v>13</v>
      </c>
      <c r="T63">
        <v>0</v>
      </c>
      <c r="U63">
        <v>5.9770000000000003</v>
      </c>
      <c r="V63" s="3">
        <v>2693</v>
      </c>
      <c r="W63">
        <v>0.81100000000000005</v>
      </c>
      <c r="X63" t="s">
        <v>14</v>
      </c>
      <c r="Y63" t="s">
        <v>14</v>
      </c>
      <c r="Z63" t="s">
        <v>14</v>
      </c>
      <c r="AA63" t="s">
        <v>14</v>
      </c>
      <c r="AC63">
        <v>146</v>
      </c>
      <c r="AD63" t="s">
        <v>217</v>
      </c>
      <c r="AE63" s="2">
        <v>44629.887152777781</v>
      </c>
      <c r="AF63" t="s">
        <v>218</v>
      </c>
      <c r="AG63" t="s">
        <v>13</v>
      </c>
      <c r="AH63">
        <v>0</v>
      </c>
      <c r="AI63">
        <v>12.076000000000001</v>
      </c>
      <c r="AJ63" s="3">
        <v>122153</v>
      </c>
      <c r="AK63">
        <v>25.175000000000001</v>
      </c>
      <c r="AL63" t="s">
        <v>14</v>
      </c>
      <c r="AM63" t="s">
        <v>14</v>
      </c>
      <c r="AN63" t="s">
        <v>14</v>
      </c>
      <c r="AO63" t="s">
        <v>14</v>
      </c>
      <c r="AQ63">
        <v>1</v>
      </c>
      <c r="AT63" s="6">
        <f t="shared" si="6"/>
        <v>906.55400533104319</v>
      </c>
      <c r="AU63" s="7">
        <f t="shared" si="7"/>
        <v>21745.382720977072</v>
      </c>
      <c r="AW63" s="8">
        <f t="shared" si="8"/>
        <v>815.33502226822247</v>
      </c>
      <c r="AX63" s="9">
        <f t="shared" si="9"/>
        <v>23109.17436104966</v>
      </c>
      <c r="AZ63" s="10">
        <f t="shared" si="10"/>
        <v>727.10919867562143</v>
      </c>
      <c r="BA63" s="11">
        <f t="shared" si="11"/>
        <v>24764.532109962318</v>
      </c>
    </row>
    <row r="64" spans="1:53" x14ac:dyDescent="0.3">
      <c r="A64">
        <v>150</v>
      </c>
      <c r="B64" t="s">
        <v>225</v>
      </c>
      <c r="C64" s="2">
        <v>44629.972025462965</v>
      </c>
      <c r="D64" t="s">
        <v>226</v>
      </c>
      <c r="E64" t="s">
        <v>13</v>
      </c>
      <c r="F64">
        <v>0</v>
      </c>
      <c r="G64">
        <v>6.0410000000000004</v>
      </c>
      <c r="H64" s="3">
        <v>4544</v>
      </c>
      <c r="I64">
        <v>4.0000000000000001E-3</v>
      </c>
      <c r="J64" t="s">
        <v>14</v>
      </c>
      <c r="K64" t="s">
        <v>14</v>
      </c>
      <c r="L64" t="s">
        <v>14</v>
      </c>
      <c r="M64" t="s">
        <v>14</v>
      </c>
      <c r="O64">
        <v>150</v>
      </c>
      <c r="P64" t="s">
        <v>225</v>
      </c>
      <c r="Q64" s="2">
        <v>44629.972025462965</v>
      </c>
      <c r="R64" t="s">
        <v>226</v>
      </c>
      <c r="S64" t="s">
        <v>13</v>
      </c>
      <c r="T64">
        <v>0</v>
      </c>
      <c r="U64" t="s">
        <v>14</v>
      </c>
      <c r="V64" t="s">
        <v>14</v>
      </c>
      <c r="W64" t="s">
        <v>14</v>
      </c>
      <c r="X64" t="s">
        <v>14</v>
      </c>
      <c r="Y64" t="s">
        <v>14</v>
      </c>
      <c r="Z64" t="s">
        <v>14</v>
      </c>
      <c r="AA64" t="s">
        <v>14</v>
      </c>
      <c r="AC64">
        <v>150</v>
      </c>
      <c r="AD64" t="s">
        <v>225</v>
      </c>
      <c r="AE64" s="2">
        <v>44629.972025462965</v>
      </c>
      <c r="AF64" t="s">
        <v>226</v>
      </c>
      <c r="AG64" t="s">
        <v>13</v>
      </c>
      <c r="AH64">
        <v>0</v>
      </c>
      <c r="AI64">
        <v>12.132</v>
      </c>
      <c r="AJ64" s="3">
        <v>66058</v>
      </c>
      <c r="AK64">
        <v>13.766</v>
      </c>
      <c r="AL64" t="s">
        <v>14</v>
      </c>
      <c r="AM64" t="s">
        <v>14</v>
      </c>
      <c r="AN64" t="s">
        <v>14</v>
      </c>
      <c r="AO64" t="s">
        <v>14</v>
      </c>
      <c r="AQ64">
        <v>1</v>
      </c>
      <c r="AT64" s="6">
        <f t="shared" si="6"/>
        <v>8.359288639999999</v>
      </c>
      <c r="AU64" s="7">
        <f t="shared" si="7"/>
        <v>12008.076301721721</v>
      </c>
      <c r="AW64" s="8">
        <f t="shared" si="8"/>
        <v>9.4601641087999973</v>
      </c>
      <c r="AX64" s="9">
        <f t="shared" si="9"/>
        <v>12555.47849874136</v>
      </c>
      <c r="AZ64" s="10">
        <f t="shared" si="10"/>
        <v>4.9889307008000001</v>
      </c>
      <c r="BA64" s="11">
        <f t="shared" si="11"/>
        <v>13439.128013030719</v>
      </c>
    </row>
    <row r="65" spans="1:53" x14ac:dyDescent="0.3">
      <c r="A65">
        <v>152</v>
      </c>
      <c r="B65" t="s">
        <v>229</v>
      </c>
      <c r="C65" s="2">
        <v>44630.014479166668</v>
      </c>
      <c r="D65" t="s">
        <v>230</v>
      </c>
      <c r="E65" t="s">
        <v>13</v>
      </c>
      <c r="F65">
        <v>0</v>
      </c>
      <c r="G65">
        <v>6.0289999999999999</v>
      </c>
      <c r="H65" s="3">
        <v>4832</v>
      </c>
      <c r="I65">
        <v>5.0000000000000001E-3</v>
      </c>
      <c r="J65" t="s">
        <v>14</v>
      </c>
      <c r="K65" t="s">
        <v>14</v>
      </c>
      <c r="L65" t="s">
        <v>14</v>
      </c>
      <c r="M65" t="s">
        <v>14</v>
      </c>
      <c r="O65">
        <v>152</v>
      </c>
      <c r="P65" t="s">
        <v>229</v>
      </c>
      <c r="Q65" s="2">
        <v>44630.014479166668</v>
      </c>
      <c r="R65" t="s">
        <v>230</v>
      </c>
      <c r="S65" t="s">
        <v>13</v>
      </c>
      <c r="T65">
        <v>0</v>
      </c>
      <c r="U65" t="s">
        <v>14</v>
      </c>
      <c r="V65" t="s">
        <v>14</v>
      </c>
      <c r="W65" t="s">
        <v>14</v>
      </c>
      <c r="X65" t="s">
        <v>14</v>
      </c>
      <c r="Y65" t="s">
        <v>14</v>
      </c>
      <c r="Z65" t="s">
        <v>14</v>
      </c>
      <c r="AA65" t="s">
        <v>14</v>
      </c>
      <c r="AC65">
        <v>152</v>
      </c>
      <c r="AD65" t="s">
        <v>229</v>
      </c>
      <c r="AE65" s="2">
        <v>44630.014479166668</v>
      </c>
      <c r="AF65" t="s">
        <v>230</v>
      </c>
      <c r="AG65" t="s">
        <v>13</v>
      </c>
      <c r="AH65">
        <v>0</v>
      </c>
      <c r="AI65">
        <v>12.113</v>
      </c>
      <c r="AJ65" s="3">
        <v>69266</v>
      </c>
      <c r="AK65">
        <v>14.427</v>
      </c>
      <c r="AL65" t="s">
        <v>14</v>
      </c>
      <c r="AM65" t="s">
        <v>14</v>
      </c>
      <c r="AN65" t="s">
        <v>14</v>
      </c>
      <c r="AO65" t="s">
        <v>14</v>
      </c>
      <c r="AQ65">
        <v>1</v>
      </c>
      <c r="AT65" s="6">
        <f t="shared" si="6"/>
        <v>9.1957097599999997</v>
      </c>
      <c r="AU65" s="7">
        <f t="shared" si="7"/>
        <v>12575.589827485879</v>
      </c>
      <c r="AW65" s="8">
        <f t="shared" si="8"/>
        <v>10.4047064192</v>
      </c>
      <c r="AX65" s="9">
        <f t="shared" si="9"/>
        <v>13161.78931742744</v>
      </c>
      <c r="AZ65" s="10">
        <f t="shared" si="10"/>
        <v>5.6217337472000004</v>
      </c>
      <c r="BA65" s="11">
        <f t="shared" si="11"/>
        <v>14091.142886146879</v>
      </c>
    </row>
    <row r="66" spans="1:53" x14ac:dyDescent="0.3">
      <c r="A66">
        <v>105</v>
      </c>
      <c r="B66" t="s">
        <v>138</v>
      </c>
      <c r="C66" s="2">
        <v>44628.915636574071</v>
      </c>
      <c r="D66" t="s">
        <v>139</v>
      </c>
      <c r="E66" t="s">
        <v>13</v>
      </c>
      <c r="F66">
        <v>0</v>
      </c>
      <c r="G66">
        <v>6.0469999999999997</v>
      </c>
      <c r="H66" s="3">
        <v>4298</v>
      </c>
      <c r="I66">
        <v>4.0000000000000001E-3</v>
      </c>
      <c r="J66" t="s">
        <v>14</v>
      </c>
      <c r="K66" t="s">
        <v>14</v>
      </c>
      <c r="L66" t="s">
        <v>14</v>
      </c>
      <c r="M66" t="s">
        <v>14</v>
      </c>
      <c r="O66">
        <v>105</v>
      </c>
      <c r="P66" t="s">
        <v>138</v>
      </c>
      <c r="Q66" s="2">
        <v>44628.915636574071</v>
      </c>
      <c r="R66" t="s">
        <v>139</v>
      </c>
      <c r="S66" t="s">
        <v>13</v>
      </c>
      <c r="T66">
        <v>0</v>
      </c>
      <c r="U66" t="s">
        <v>14</v>
      </c>
      <c r="V66" t="s">
        <v>14</v>
      </c>
      <c r="W66" t="s">
        <v>14</v>
      </c>
      <c r="X66" t="s">
        <v>14</v>
      </c>
      <c r="Y66" t="s">
        <v>14</v>
      </c>
      <c r="Z66" t="s">
        <v>14</v>
      </c>
      <c r="AA66" t="s">
        <v>14</v>
      </c>
      <c r="AC66">
        <v>105</v>
      </c>
      <c r="AD66" t="s">
        <v>138</v>
      </c>
      <c r="AE66" s="2">
        <v>44628.915636574071</v>
      </c>
      <c r="AF66" t="s">
        <v>139</v>
      </c>
      <c r="AG66" t="s">
        <v>13</v>
      </c>
      <c r="AH66">
        <v>0</v>
      </c>
      <c r="AI66">
        <v>12.146000000000001</v>
      </c>
      <c r="AJ66" s="3">
        <v>66256</v>
      </c>
      <c r="AK66">
        <v>13.807</v>
      </c>
      <c r="AL66" t="s">
        <v>14</v>
      </c>
      <c r="AM66" t="s">
        <v>14</v>
      </c>
      <c r="AN66" t="s">
        <v>14</v>
      </c>
      <c r="AO66" t="s">
        <v>14</v>
      </c>
      <c r="AQ66">
        <v>1</v>
      </c>
      <c r="AT66" s="6">
        <f t="shared" si="6"/>
        <v>7.6476370849999995</v>
      </c>
      <c r="AU66" s="7">
        <f t="shared" si="7"/>
        <v>12043.14104246528</v>
      </c>
      <c r="AW66" s="8">
        <f t="shared" si="8"/>
        <v>8.6457550081999983</v>
      </c>
      <c r="AX66" s="9">
        <f t="shared" si="9"/>
        <v>12592.910116464642</v>
      </c>
      <c r="AZ66" s="10">
        <f t="shared" si="10"/>
        <v>4.4674986212000007</v>
      </c>
      <c r="BA66" s="11">
        <f t="shared" si="11"/>
        <v>13479.38603568128</v>
      </c>
    </row>
    <row r="67" spans="1:53" x14ac:dyDescent="0.3">
      <c r="A67">
        <v>112</v>
      </c>
      <c r="B67" t="s">
        <v>152</v>
      </c>
      <c r="C67" s="2">
        <v>44629.064513888887</v>
      </c>
      <c r="D67" t="s">
        <v>153</v>
      </c>
      <c r="E67" t="s">
        <v>13</v>
      </c>
      <c r="F67">
        <v>0</v>
      </c>
      <c r="G67">
        <v>6.032</v>
      </c>
      <c r="H67" s="3">
        <v>235959</v>
      </c>
      <c r="I67">
        <v>0.47199999999999998</v>
      </c>
      <c r="J67" t="s">
        <v>14</v>
      </c>
      <c r="K67" t="s">
        <v>14</v>
      </c>
      <c r="L67" t="s">
        <v>14</v>
      </c>
      <c r="M67" t="s">
        <v>14</v>
      </c>
      <c r="O67">
        <v>112</v>
      </c>
      <c r="P67" t="s">
        <v>152</v>
      </c>
      <c r="Q67" s="2">
        <v>44629.064513888887</v>
      </c>
      <c r="R67" t="s">
        <v>153</v>
      </c>
      <c r="S67" t="s">
        <v>13</v>
      </c>
      <c r="T67">
        <v>0</v>
      </c>
      <c r="U67">
        <v>5.9809999999999999</v>
      </c>
      <c r="V67" s="3">
        <v>1882</v>
      </c>
      <c r="W67">
        <v>0.61199999999999999</v>
      </c>
      <c r="X67" t="s">
        <v>14</v>
      </c>
      <c r="Y67" t="s">
        <v>14</v>
      </c>
      <c r="Z67" t="s">
        <v>14</v>
      </c>
      <c r="AA67" t="s">
        <v>14</v>
      </c>
      <c r="AC67">
        <v>112</v>
      </c>
      <c r="AD67" t="s">
        <v>152</v>
      </c>
      <c r="AE67" s="2">
        <v>44629.064513888887</v>
      </c>
      <c r="AF67" t="s">
        <v>153</v>
      </c>
      <c r="AG67" t="s">
        <v>13</v>
      </c>
      <c r="AH67">
        <v>0</v>
      </c>
      <c r="AI67">
        <v>12.074</v>
      </c>
      <c r="AJ67" s="3">
        <v>140137</v>
      </c>
      <c r="AK67">
        <v>28.77</v>
      </c>
      <c r="AL67" t="s">
        <v>14</v>
      </c>
      <c r="AM67" t="s">
        <v>14</v>
      </c>
      <c r="AN67" t="s">
        <v>14</v>
      </c>
      <c r="AO67" t="s">
        <v>14</v>
      </c>
      <c r="AQ67">
        <v>1</v>
      </c>
      <c r="AT67" s="6">
        <f t="shared" si="6"/>
        <v>696.17413753036783</v>
      </c>
      <c r="AU67" s="7">
        <f t="shared" si="7"/>
        <v>24783.528764669874</v>
      </c>
      <c r="AW67" s="8">
        <f t="shared" si="8"/>
        <v>614.60955805356707</v>
      </c>
      <c r="AX67" s="9">
        <f t="shared" si="9"/>
        <v>26471.016361216061</v>
      </c>
      <c r="AZ67" s="10">
        <f t="shared" si="10"/>
        <v>547.07753463469214</v>
      </c>
      <c r="BA67" s="11">
        <f t="shared" si="11"/>
        <v>28361.446473815118</v>
      </c>
    </row>
    <row r="68" spans="1:53" x14ac:dyDescent="0.3">
      <c r="A68">
        <v>74</v>
      </c>
      <c r="B68" t="s">
        <v>76</v>
      </c>
      <c r="C68" s="2">
        <v>44628.18236111111</v>
      </c>
      <c r="D68" t="s">
        <v>77</v>
      </c>
      <c r="E68" t="s">
        <v>13</v>
      </c>
      <c r="F68">
        <v>0</v>
      </c>
      <c r="G68">
        <v>6.0279999999999996</v>
      </c>
      <c r="H68" s="3">
        <v>237256</v>
      </c>
      <c r="I68">
        <v>0.47399999999999998</v>
      </c>
      <c r="J68" t="s">
        <v>14</v>
      </c>
      <c r="K68" t="s">
        <v>14</v>
      </c>
      <c r="L68" t="s">
        <v>14</v>
      </c>
      <c r="M68" t="s">
        <v>14</v>
      </c>
      <c r="O68">
        <v>74</v>
      </c>
      <c r="P68" t="s">
        <v>76</v>
      </c>
      <c r="Q68" s="2">
        <v>44628.18236111111</v>
      </c>
      <c r="R68" t="s">
        <v>77</v>
      </c>
      <c r="S68" t="s">
        <v>13</v>
      </c>
      <c r="T68">
        <v>0</v>
      </c>
      <c r="U68">
        <v>5.9649999999999999</v>
      </c>
      <c r="V68" s="3">
        <v>2072</v>
      </c>
      <c r="W68">
        <v>0.65800000000000003</v>
      </c>
      <c r="X68" t="s">
        <v>14</v>
      </c>
      <c r="Y68" t="s">
        <v>14</v>
      </c>
      <c r="Z68" t="s">
        <v>14</v>
      </c>
      <c r="AA68" t="s">
        <v>14</v>
      </c>
      <c r="AC68">
        <v>74</v>
      </c>
      <c r="AD68" t="s">
        <v>76</v>
      </c>
      <c r="AE68" s="2">
        <v>44628.18236111111</v>
      </c>
      <c r="AF68" t="s">
        <v>77</v>
      </c>
      <c r="AG68" t="s">
        <v>13</v>
      </c>
      <c r="AH68">
        <v>0</v>
      </c>
      <c r="AI68">
        <v>12.064</v>
      </c>
      <c r="AJ68" s="3">
        <v>129717</v>
      </c>
      <c r="AK68">
        <v>26.69</v>
      </c>
      <c r="AL68" t="s">
        <v>14</v>
      </c>
      <c r="AM68" t="s">
        <v>14</v>
      </c>
      <c r="AN68" t="s">
        <v>14</v>
      </c>
      <c r="AO68" t="s">
        <v>14</v>
      </c>
      <c r="AQ68">
        <v>1</v>
      </c>
      <c r="AT68" s="6">
        <f t="shared" si="6"/>
        <v>699.74706373671677</v>
      </c>
      <c r="AU68" s="7">
        <f t="shared" si="7"/>
        <v>23028.162389413472</v>
      </c>
      <c r="AW68" s="8">
        <f t="shared" si="8"/>
        <v>617.95294948709761</v>
      </c>
      <c r="AX68" s="9">
        <f t="shared" si="9"/>
        <v>24524.433508552858</v>
      </c>
      <c r="AZ68" s="10">
        <f t="shared" si="10"/>
        <v>550.07345841597055</v>
      </c>
      <c r="BA68" s="11">
        <f t="shared" si="11"/>
        <v>26279.391617728717</v>
      </c>
    </row>
    <row r="69" spans="1:53" x14ac:dyDescent="0.3">
      <c r="A69">
        <v>119</v>
      </c>
      <c r="B69" t="s">
        <v>165</v>
      </c>
      <c r="C69" s="2">
        <v>44629.213287037041</v>
      </c>
      <c r="D69" t="s">
        <v>166</v>
      </c>
      <c r="E69" t="s">
        <v>13</v>
      </c>
      <c r="F69">
        <v>0</v>
      </c>
      <c r="G69">
        <v>6.032</v>
      </c>
      <c r="H69" s="3">
        <v>236207</v>
      </c>
      <c r="I69">
        <v>0.47199999999999998</v>
      </c>
      <c r="J69" t="s">
        <v>14</v>
      </c>
      <c r="K69" t="s">
        <v>14</v>
      </c>
      <c r="L69" t="s">
        <v>14</v>
      </c>
      <c r="M69" t="s">
        <v>14</v>
      </c>
      <c r="O69">
        <v>119</v>
      </c>
      <c r="P69" t="s">
        <v>165</v>
      </c>
      <c r="Q69" s="2">
        <v>44629.213287037041</v>
      </c>
      <c r="R69" t="s">
        <v>166</v>
      </c>
      <c r="S69" t="s">
        <v>13</v>
      </c>
      <c r="T69">
        <v>0</v>
      </c>
      <c r="U69">
        <v>5.98</v>
      </c>
      <c r="V69" s="3">
        <v>2247</v>
      </c>
      <c r="W69">
        <v>0.70099999999999996</v>
      </c>
      <c r="X69" t="s">
        <v>14</v>
      </c>
      <c r="Y69" t="s">
        <v>14</v>
      </c>
      <c r="Z69" t="s">
        <v>14</v>
      </c>
      <c r="AA69" t="s">
        <v>14</v>
      </c>
      <c r="AC69">
        <v>119</v>
      </c>
      <c r="AD69" t="s">
        <v>165</v>
      </c>
      <c r="AE69" s="2">
        <v>44629.213287037041</v>
      </c>
      <c r="AF69" t="s">
        <v>166</v>
      </c>
      <c r="AG69" t="s">
        <v>13</v>
      </c>
      <c r="AH69">
        <v>0</v>
      </c>
      <c r="AI69">
        <v>12.081</v>
      </c>
      <c r="AJ69" s="3">
        <v>128994</v>
      </c>
      <c r="AK69">
        <v>26.545999999999999</v>
      </c>
      <c r="AL69" t="s">
        <v>14</v>
      </c>
      <c r="AM69" t="s">
        <v>14</v>
      </c>
      <c r="AN69" t="s">
        <v>14</v>
      </c>
      <c r="AO69" t="s">
        <v>14</v>
      </c>
      <c r="AQ69">
        <v>1</v>
      </c>
      <c r="AT69" s="6">
        <f t="shared" si="6"/>
        <v>696.85753082184624</v>
      </c>
      <c r="AU69" s="7">
        <f t="shared" si="7"/>
        <v>22905.859195700283</v>
      </c>
      <c r="AW69" s="8">
        <f t="shared" si="8"/>
        <v>615.24888100595592</v>
      </c>
      <c r="AX69" s="9">
        <f t="shared" si="9"/>
        <v>24389.237309894641</v>
      </c>
      <c r="AZ69" s="10">
        <f t="shared" si="10"/>
        <v>547.65040762878141</v>
      </c>
      <c r="BA69" s="11">
        <f t="shared" si="11"/>
        <v>26134.72098404128</v>
      </c>
    </row>
    <row r="70" spans="1:53" x14ac:dyDescent="0.3">
      <c r="A70">
        <v>62</v>
      </c>
      <c r="B70" t="s">
        <v>52</v>
      </c>
      <c r="C70" s="2">
        <v>44627.927395833336</v>
      </c>
      <c r="D70" t="s">
        <v>53</v>
      </c>
      <c r="E70" t="s">
        <v>13</v>
      </c>
      <c r="F70">
        <v>0</v>
      </c>
      <c r="G70">
        <v>6.0640000000000001</v>
      </c>
      <c r="H70" s="3">
        <v>1929</v>
      </c>
      <c r="I70">
        <v>-1E-3</v>
      </c>
      <c r="J70" t="s">
        <v>14</v>
      </c>
      <c r="K70" t="s">
        <v>14</v>
      </c>
      <c r="L70" t="s">
        <v>14</v>
      </c>
      <c r="M70" t="s">
        <v>14</v>
      </c>
      <c r="O70">
        <v>62</v>
      </c>
      <c r="P70" t="s">
        <v>52</v>
      </c>
      <c r="Q70" s="2">
        <v>44627.927395833336</v>
      </c>
      <c r="R70" t="s">
        <v>53</v>
      </c>
      <c r="S70" t="s">
        <v>13</v>
      </c>
      <c r="T70">
        <v>0</v>
      </c>
      <c r="U70" t="s">
        <v>14</v>
      </c>
      <c r="V70" t="s">
        <v>14</v>
      </c>
      <c r="W70" t="s">
        <v>14</v>
      </c>
      <c r="X70" t="s">
        <v>14</v>
      </c>
      <c r="Y70" t="s">
        <v>14</v>
      </c>
      <c r="Z70" t="s">
        <v>14</v>
      </c>
      <c r="AA70" t="s">
        <v>14</v>
      </c>
      <c r="AC70">
        <v>62</v>
      </c>
      <c r="AD70" t="s">
        <v>52</v>
      </c>
      <c r="AE70" s="2">
        <v>44627.927395833336</v>
      </c>
      <c r="AF70" t="s">
        <v>53</v>
      </c>
      <c r="AG70" t="s">
        <v>13</v>
      </c>
      <c r="AH70">
        <v>0</v>
      </c>
      <c r="AI70">
        <v>12.151</v>
      </c>
      <c r="AJ70" s="3">
        <v>24581</v>
      </c>
      <c r="AK70">
        <v>5.1269999999999998</v>
      </c>
      <c r="AL70" t="s">
        <v>14</v>
      </c>
      <c r="AM70" t="s">
        <v>14</v>
      </c>
      <c r="AN70" t="s">
        <v>14</v>
      </c>
      <c r="AO70" t="s">
        <v>14</v>
      </c>
      <c r="AQ70">
        <v>1</v>
      </c>
      <c r="AT70" s="6">
        <f t="shared" si="6"/>
        <v>0.92601712125000013</v>
      </c>
      <c r="AU70" s="7">
        <f t="shared" si="7"/>
        <v>4554.22016153603</v>
      </c>
      <c r="AW70" s="8">
        <f t="shared" si="8"/>
        <v>0.44393267405000003</v>
      </c>
      <c r="AX70" s="9">
        <f t="shared" si="9"/>
        <v>4686.2044923781395</v>
      </c>
      <c r="AZ70" s="10">
        <f t="shared" si="10"/>
        <v>0.34618935729999989</v>
      </c>
      <c r="BA70" s="11">
        <f t="shared" si="11"/>
        <v>4961.7728636832799</v>
      </c>
    </row>
    <row r="71" spans="1:53" x14ac:dyDescent="0.3">
      <c r="A71">
        <v>123</v>
      </c>
      <c r="B71" t="s">
        <v>173</v>
      </c>
      <c r="C71" s="2">
        <v>44629.298425925925</v>
      </c>
      <c r="D71" t="s">
        <v>174</v>
      </c>
      <c r="E71" t="s">
        <v>13</v>
      </c>
      <c r="F71">
        <v>0</v>
      </c>
      <c r="G71">
        <v>6.0940000000000003</v>
      </c>
      <c r="H71" s="3">
        <v>1746</v>
      </c>
      <c r="I71">
        <v>-1E-3</v>
      </c>
      <c r="J71" t="s">
        <v>14</v>
      </c>
      <c r="K71" t="s">
        <v>14</v>
      </c>
      <c r="L71" t="s">
        <v>14</v>
      </c>
      <c r="M71" t="s">
        <v>14</v>
      </c>
      <c r="O71">
        <v>123</v>
      </c>
      <c r="P71" t="s">
        <v>173</v>
      </c>
      <c r="Q71" s="2">
        <v>44629.298425925925</v>
      </c>
      <c r="R71" t="s">
        <v>174</v>
      </c>
      <c r="S71" t="s">
        <v>13</v>
      </c>
      <c r="T71">
        <v>0</v>
      </c>
      <c r="U71" t="s">
        <v>14</v>
      </c>
      <c r="V71" t="s">
        <v>14</v>
      </c>
      <c r="W71" t="s">
        <v>14</v>
      </c>
      <c r="X71" t="s">
        <v>14</v>
      </c>
      <c r="Y71" t="s">
        <v>14</v>
      </c>
      <c r="Z71" t="s">
        <v>14</v>
      </c>
      <c r="AA71" t="s">
        <v>14</v>
      </c>
      <c r="AC71">
        <v>123</v>
      </c>
      <c r="AD71" t="s">
        <v>173</v>
      </c>
      <c r="AE71" s="2">
        <v>44629.298425925925</v>
      </c>
      <c r="AF71" t="s">
        <v>174</v>
      </c>
      <c r="AG71" t="s">
        <v>13</v>
      </c>
      <c r="AH71">
        <v>0</v>
      </c>
      <c r="AI71">
        <v>12.218</v>
      </c>
      <c r="AJ71" s="3">
        <v>37308</v>
      </c>
      <c r="AK71">
        <v>7.7969999999999997</v>
      </c>
      <c r="AL71" t="s">
        <v>14</v>
      </c>
      <c r="AM71" t="s">
        <v>14</v>
      </c>
      <c r="AN71" t="s">
        <v>14</v>
      </c>
      <c r="AO71" t="s">
        <v>14</v>
      </c>
      <c r="AQ71">
        <v>1</v>
      </c>
      <c r="AT71" s="6">
        <f t="shared" si="6"/>
        <v>0.41671096499999916</v>
      </c>
      <c r="AU71" s="7">
        <f t="shared" si="7"/>
        <v>6864.3644615467201</v>
      </c>
      <c r="AW71" s="8">
        <f t="shared" si="8"/>
        <v>-0.21670350219999968</v>
      </c>
      <c r="AX71" s="9">
        <f t="shared" si="9"/>
        <v>7106.79951959136</v>
      </c>
      <c r="AZ71" s="10">
        <f t="shared" si="10"/>
        <v>9.5684774800000039E-2</v>
      </c>
      <c r="BA71" s="11">
        <f t="shared" si="11"/>
        <v>7572.3426472307201</v>
      </c>
    </row>
    <row r="72" spans="1:53" x14ac:dyDescent="0.3">
      <c r="A72">
        <v>130</v>
      </c>
      <c r="B72" t="s">
        <v>185</v>
      </c>
      <c r="C72" s="2">
        <v>44629.547650462962</v>
      </c>
      <c r="D72" t="s">
        <v>186</v>
      </c>
      <c r="E72" t="s">
        <v>13</v>
      </c>
      <c r="F72">
        <v>0</v>
      </c>
      <c r="G72">
        <v>6.0679999999999996</v>
      </c>
      <c r="H72" s="3">
        <v>1934</v>
      </c>
      <c r="I72">
        <v>-1E-3</v>
      </c>
      <c r="J72" t="s">
        <v>14</v>
      </c>
      <c r="K72" t="s">
        <v>14</v>
      </c>
      <c r="L72" t="s">
        <v>14</v>
      </c>
      <c r="M72" t="s">
        <v>14</v>
      </c>
      <c r="O72">
        <v>130</v>
      </c>
      <c r="P72" t="s">
        <v>185</v>
      </c>
      <c r="Q72" s="2">
        <v>44629.547650462962</v>
      </c>
      <c r="R72" t="s">
        <v>186</v>
      </c>
      <c r="S72" t="s">
        <v>13</v>
      </c>
      <c r="T72">
        <v>0</v>
      </c>
      <c r="U72" t="s">
        <v>14</v>
      </c>
      <c r="V72" t="s">
        <v>14</v>
      </c>
      <c r="W72" t="s">
        <v>14</v>
      </c>
      <c r="X72" t="s">
        <v>14</v>
      </c>
      <c r="Y72" t="s">
        <v>14</v>
      </c>
      <c r="Z72" t="s">
        <v>14</v>
      </c>
      <c r="AA72" t="s">
        <v>14</v>
      </c>
      <c r="AC72">
        <v>130</v>
      </c>
      <c r="AD72" t="s">
        <v>185</v>
      </c>
      <c r="AE72" s="2">
        <v>44629.547650462962</v>
      </c>
      <c r="AF72" t="s">
        <v>186</v>
      </c>
      <c r="AG72" t="s">
        <v>13</v>
      </c>
      <c r="AH72">
        <v>0</v>
      </c>
      <c r="AI72">
        <v>12.148</v>
      </c>
      <c r="AJ72" s="3">
        <v>38338</v>
      </c>
      <c r="AK72">
        <v>8.0120000000000005</v>
      </c>
      <c r="AL72" t="s">
        <v>14</v>
      </c>
      <c r="AM72" t="s">
        <v>14</v>
      </c>
      <c r="AN72" t="s">
        <v>14</v>
      </c>
      <c r="AO72" t="s">
        <v>14</v>
      </c>
      <c r="AQ72">
        <v>2</v>
      </c>
      <c r="AR72" t="s">
        <v>232</v>
      </c>
      <c r="AT72" s="6">
        <f t="shared" si="6"/>
        <v>0.93995256499999957</v>
      </c>
      <c r="AU72" s="7">
        <f t="shared" si="7"/>
        <v>7050.4357131441202</v>
      </c>
      <c r="AW72" s="8">
        <f t="shared" si="8"/>
        <v>0.46192836979999985</v>
      </c>
      <c r="AX72" s="9">
        <f t="shared" si="9"/>
        <v>7302.4686155125601</v>
      </c>
      <c r="AZ72" s="10">
        <f t="shared" si="10"/>
        <v>0.35317032680000016</v>
      </c>
      <c r="BA72" s="11">
        <f t="shared" si="11"/>
        <v>7783.2552467331207</v>
      </c>
    </row>
    <row r="73" spans="1:53" x14ac:dyDescent="0.3">
      <c r="A73">
        <v>148</v>
      </c>
      <c r="B73" t="s">
        <v>221</v>
      </c>
      <c r="C73" s="2">
        <v>44629.929583333331</v>
      </c>
      <c r="D73" t="s">
        <v>222</v>
      </c>
      <c r="E73" t="s">
        <v>13</v>
      </c>
      <c r="F73">
        <v>0</v>
      </c>
      <c r="G73">
        <v>6.0570000000000004</v>
      </c>
      <c r="H73" s="3">
        <v>1750</v>
      </c>
      <c r="I73">
        <v>-1E-3</v>
      </c>
      <c r="J73" t="s">
        <v>14</v>
      </c>
      <c r="K73" t="s">
        <v>14</v>
      </c>
      <c r="L73" t="s">
        <v>14</v>
      </c>
      <c r="M73" t="s">
        <v>14</v>
      </c>
      <c r="O73">
        <v>148</v>
      </c>
      <c r="P73" t="s">
        <v>221</v>
      </c>
      <c r="Q73" s="2">
        <v>44629.929583333331</v>
      </c>
      <c r="R73" t="s">
        <v>222</v>
      </c>
      <c r="S73" t="s">
        <v>13</v>
      </c>
      <c r="T73">
        <v>0</v>
      </c>
      <c r="U73" t="s">
        <v>14</v>
      </c>
      <c r="V73" t="s">
        <v>14</v>
      </c>
      <c r="W73" t="s">
        <v>14</v>
      </c>
      <c r="X73" t="s">
        <v>14</v>
      </c>
      <c r="Y73" t="s">
        <v>14</v>
      </c>
      <c r="Z73" t="s">
        <v>14</v>
      </c>
      <c r="AA73" t="s">
        <v>14</v>
      </c>
      <c r="AC73">
        <v>148</v>
      </c>
      <c r="AD73" t="s">
        <v>221</v>
      </c>
      <c r="AE73" s="2">
        <v>44629.929583333331</v>
      </c>
      <c r="AF73" t="s">
        <v>222</v>
      </c>
      <c r="AG73" t="s">
        <v>13</v>
      </c>
      <c r="AH73">
        <v>0</v>
      </c>
      <c r="AI73">
        <v>12.15</v>
      </c>
      <c r="AJ73" s="3">
        <v>35862</v>
      </c>
      <c r="AK73">
        <v>7.4950000000000001</v>
      </c>
      <c r="AL73" t="s">
        <v>14</v>
      </c>
      <c r="AM73" t="s">
        <v>14</v>
      </c>
      <c r="AN73" t="s">
        <v>14</v>
      </c>
      <c r="AO73" t="s">
        <v>14</v>
      </c>
      <c r="AQ73">
        <v>1</v>
      </c>
      <c r="AT73" s="6">
        <f t="shared" ref="AT73:AT104" si="12">IF(H73&lt;15000,((0.00000002125*H73^2)+(0.002705*H73)+(-4.371)),(IF(H73&lt;700000,((-0.0000000008162*H73^2)+(0.003141*H73)+(0.4702)), ((0.000000003285*V73^2)+(0.1899*V73)+(559.5)))))</f>
        <v>0.42782812499999956</v>
      </c>
      <c r="AU73" s="7">
        <f t="shared" ref="AU73:AU104" si="13">((-0.00000006277*AJ73^2)+(0.1854*AJ73)+(34.83))</f>
        <v>6602.9173673281202</v>
      </c>
      <c r="AW73" s="8">
        <f t="shared" ref="AW73:AW104" si="14">IF(H73&lt;10000,((-0.00000005795*H73^2)+(0.003823*H73)+(-6.715)),(IF(H73&lt;700000,((-0.0000000001209*H73^2)+(0.002635*H73)+(-0.4111)), ((-0.00000002007*V73^2)+(0.2564*V73)+(286.1)))))</f>
        <v>-0.20222187500000022</v>
      </c>
      <c r="AX73" s="9">
        <f t="shared" ref="AX73:AX104" si="15">(-0.00000001626*AJ73^2)+(0.1912*AJ73)+(-3.858)</f>
        <v>6832.0446897045604</v>
      </c>
      <c r="AZ73" s="10">
        <f t="shared" ref="AZ73:AZ104" si="16">IF(H73&lt;10000,((0.0000001453*H73^2)+(0.0008349*H73)+(-1.805)),(IF(H73&lt;700000,((-0.00000000008054*H73^2)+(0.002348*H73)+(-2.47)), ((-0.00000001938*V73^2)+(0.2471*V73)+(226.8)))))</f>
        <v>0.10105625000000007</v>
      </c>
      <c r="BA73" s="11">
        <f t="shared" ref="BA73:BA104" si="17">(-0.00000002552*AJ73^2)+(0.2067*AJ73)+(-103.7)</f>
        <v>7276.1545607171201</v>
      </c>
    </row>
    <row r="74" spans="1:53" x14ac:dyDescent="0.3">
      <c r="A74">
        <v>97</v>
      </c>
      <c r="B74" t="s">
        <v>122</v>
      </c>
      <c r="C74" s="2">
        <v>44628.745659722219</v>
      </c>
      <c r="D74" t="s">
        <v>123</v>
      </c>
      <c r="E74" t="s">
        <v>13</v>
      </c>
      <c r="F74">
        <v>0</v>
      </c>
      <c r="G74">
        <v>6.0579999999999998</v>
      </c>
      <c r="H74" s="3">
        <v>2061</v>
      </c>
      <c r="I74">
        <v>-1E-3</v>
      </c>
      <c r="J74" t="s">
        <v>14</v>
      </c>
      <c r="K74" t="s">
        <v>14</v>
      </c>
      <c r="L74" t="s">
        <v>14</v>
      </c>
      <c r="M74" t="s">
        <v>14</v>
      </c>
      <c r="O74">
        <v>97</v>
      </c>
      <c r="P74" t="s">
        <v>122</v>
      </c>
      <c r="Q74" s="2">
        <v>44628.745659722219</v>
      </c>
      <c r="R74" t="s">
        <v>123</v>
      </c>
      <c r="S74" t="s">
        <v>13</v>
      </c>
      <c r="T74">
        <v>0</v>
      </c>
      <c r="U74" t="s">
        <v>14</v>
      </c>
      <c r="V74" t="s">
        <v>14</v>
      </c>
      <c r="W74" t="s">
        <v>14</v>
      </c>
      <c r="X74" t="s">
        <v>14</v>
      </c>
      <c r="Y74" t="s">
        <v>14</v>
      </c>
      <c r="Z74" t="s">
        <v>14</v>
      </c>
      <c r="AA74" t="s">
        <v>14</v>
      </c>
      <c r="AC74">
        <v>97</v>
      </c>
      <c r="AD74" t="s">
        <v>122</v>
      </c>
      <c r="AE74" s="2">
        <v>44628.745659722219</v>
      </c>
      <c r="AF74" t="s">
        <v>123</v>
      </c>
      <c r="AG74" t="s">
        <v>13</v>
      </c>
      <c r="AH74">
        <v>0</v>
      </c>
      <c r="AI74">
        <v>12.16</v>
      </c>
      <c r="AJ74" s="3">
        <v>45378</v>
      </c>
      <c r="AK74">
        <v>9.4809999999999999</v>
      </c>
      <c r="AL74" t="s">
        <v>14</v>
      </c>
      <c r="AM74" t="s">
        <v>14</v>
      </c>
      <c r="AN74" t="s">
        <v>14</v>
      </c>
      <c r="AO74" t="s">
        <v>14</v>
      </c>
      <c r="AQ74">
        <v>1</v>
      </c>
      <c r="AT74" s="6">
        <f t="shared" si="12"/>
        <v>1.2942690712499996</v>
      </c>
      <c r="AU74" s="7">
        <f t="shared" si="13"/>
        <v>8318.6575457713207</v>
      </c>
      <c r="AW74" s="8">
        <f t="shared" si="14"/>
        <v>0.91804756805000043</v>
      </c>
      <c r="AX74" s="9">
        <f t="shared" si="15"/>
        <v>8638.9336115061597</v>
      </c>
      <c r="AZ74" s="10">
        <f t="shared" si="16"/>
        <v>0.53292276129999983</v>
      </c>
      <c r="BA74" s="11">
        <f t="shared" si="17"/>
        <v>9223.3827632003176</v>
      </c>
    </row>
    <row r="75" spans="1:53" x14ac:dyDescent="0.3">
      <c r="A75">
        <v>142</v>
      </c>
      <c r="B75" t="s">
        <v>209</v>
      </c>
      <c r="C75" s="2">
        <v>44629.802245370367</v>
      </c>
      <c r="D75" t="s">
        <v>210</v>
      </c>
      <c r="E75" t="s">
        <v>13</v>
      </c>
      <c r="F75">
        <v>0</v>
      </c>
      <c r="G75">
        <v>6.0359999999999996</v>
      </c>
      <c r="H75" s="3">
        <v>2275</v>
      </c>
      <c r="I75">
        <v>0</v>
      </c>
      <c r="J75" t="s">
        <v>14</v>
      </c>
      <c r="K75" t="s">
        <v>14</v>
      </c>
      <c r="L75" t="s">
        <v>14</v>
      </c>
      <c r="M75" t="s">
        <v>14</v>
      </c>
      <c r="O75">
        <v>142</v>
      </c>
      <c r="P75" t="s">
        <v>209</v>
      </c>
      <c r="Q75" s="2">
        <v>44629.802245370367</v>
      </c>
      <c r="R75" t="s">
        <v>210</v>
      </c>
      <c r="S75" t="s">
        <v>13</v>
      </c>
      <c r="T75">
        <v>0</v>
      </c>
      <c r="U75" t="s">
        <v>14</v>
      </c>
      <c r="V75" t="s">
        <v>14</v>
      </c>
      <c r="W75" t="s">
        <v>14</v>
      </c>
      <c r="X75" t="s">
        <v>14</v>
      </c>
      <c r="Y75" t="s">
        <v>14</v>
      </c>
      <c r="Z75" t="s">
        <v>14</v>
      </c>
      <c r="AA75" t="s">
        <v>14</v>
      </c>
      <c r="AC75">
        <v>142</v>
      </c>
      <c r="AD75" t="s">
        <v>209</v>
      </c>
      <c r="AE75" s="2">
        <v>44629.802245370367</v>
      </c>
      <c r="AF75" t="s">
        <v>210</v>
      </c>
      <c r="AG75" t="s">
        <v>13</v>
      </c>
      <c r="AH75">
        <v>0</v>
      </c>
      <c r="AI75">
        <v>12.135</v>
      </c>
      <c r="AJ75" s="3">
        <v>42451</v>
      </c>
      <c r="AK75">
        <v>8.8710000000000004</v>
      </c>
      <c r="AL75" t="s">
        <v>14</v>
      </c>
      <c r="AM75" t="s">
        <v>14</v>
      </c>
      <c r="AN75" t="s">
        <v>14</v>
      </c>
      <c r="AO75" t="s">
        <v>14</v>
      </c>
      <c r="AQ75">
        <v>1</v>
      </c>
      <c r="AT75" s="6">
        <f t="shared" si="12"/>
        <v>1.8928570312500002</v>
      </c>
      <c r="AU75" s="7">
        <f t="shared" si="13"/>
        <v>7792.1283738392303</v>
      </c>
      <c r="AW75" s="8">
        <f t="shared" si="14"/>
        <v>1.6823975312500004</v>
      </c>
      <c r="AX75" s="9">
        <f t="shared" si="15"/>
        <v>8083.4712588597404</v>
      </c>
      <c r="AZ75" s="10">
        <f t="shared" si="16"/>
        <v>0.84641581249999986</v>
      </c>
      <c r="BA75" s="11">
        <f t="shared" si="17"/>
        <v>8624.9324295264796</v>
      </c>
    </row>
    <row r="76" spans="1:53" x14ac:dyDescent="0.3">
      <c r="A76">
        <v>110</v>
      </c>
      <c r="B76" t="s">
        <v>148</v>
      </c>
      <c r="C76" s="2">
        <v>44629.021967592591</v>
      </c>
      <c r="D76" t="s">
        <v>149</v>
      </c>
      <c r="E76" t="s">
        <v>13</v>
      </c>
      <c r="F76">
        <v>0</v>
      </c>
      <c r="G76">
        <v>6.1070000000000002</v>
      </c>
      <c r="H76" s="3">
        <v>2474</v>
      </c>
      <c r="I76">
        <v>0</v>
      </c>
      <c r="J76" t="s">
        <v>14</v>
      </c>
      <c r="K76" t="s">
        <v>14</v>
      </c>
      <c r="L76" t="s">
        <v>14</v>
      </c>
      <c r="M76" t="s">
        <v>14</v>
      </c>
      <c r="O76">
        <v>110</v>
      </c>
      <c r="P76" t="s">
        <v>148</v>
      </c>
      <c r="Q76" s="2">
        <v>44629.021967592591</v>
      </c>
      <c r="R76" t="s">
        <v>149</v>
      </c>
      <c r="S76" t="s">
        <v>13</v>
      </c>
      <c r="T76">
        <v>0</v>
      </c>
      <c r="U76" t="s">
        <v>14</v>
      </c>
      <c r="V76" t="s">
        <v>14</v>
      </c>
      <c r="W76" t="s">
        <v>14</v>
      </c>
      <c r="X76" t="s">
        <v>14</v>
      </c>
      <c r="Y76" t="s">
        <v>14</v>
      </c>
      <c r="Z76" t="s">
        <v>14</v>
      </c>
      <c r="AA76" t="s">
        <v>14</v>
      </c>
      <c r="AC76">
        <v>110</v>
      </c>
      <c r="AD76" t="s">
        <v>148</v>
      </c>
      <c r="AE76" s="2">
        <v>44629.021967592591</v>
      </c>
      <c r="AF76" t="s">
        <v>149</v>
      </c>
      <c r="AG76" t="s">
        <v>13</v>
      </c>
      <c r="AH76">
        <v>0</v>
      </c>
      <c r="AI76">
        <v>12.204000000000001</v>
      </c>
      <c r="AJ76" s="3">
        <v>49202</v>
      </c>
      <c r="AK76">
        <v>10.276999999999999</v>
      </c>
      <c r="AL76" t="s">
        <v>14</v>
      </c>
      <c r="AM76" t="s">
        <v>14</v>
      </c>
      <c r="AN76" t="s">
        <v>14</v>
      </c>
      <c r="AO76" t="s">
        <v>14</v>
      </c>
      <c r="AQ76">
        <v>1</v>
      </c>
      <c r="AT76" s="6">
        <f t="shared" si="12"/>
        <v>2.4512343649999995</v>
      </c>
      <c r="AU76" s="7">
        <f t="shared" si="13"/>
        <v>9004.9248738129209</v>
      </c>
      <c r="AW76" s="8">
        <f t="shared" si="14"/>
        <v>2.3884088258000009</v>
      </c>
      <c r="AX76" s="9">
        <f t="shared" si="15"/>
        <v>9364.2015935669606</v>
      </c>
      <c r="AZ76" s="10">
        <f t="shared" si="16"/>
        <v>1.1498768228000003</v>
      </c>
      <c r="BA76" s="11">
        <f t="shared" si="17"/>
        <v>10004.573644761918</v>
      </c>
    </row>
    <row r="77" spans="1:53" x14ac:dyDescent="0.3">
      <c r="A77">
        <v>51</v>
      </c>
      <c r="B77" t="s">
        <v>30</v>
      </c>
      <c r="C77" s="2">
        <v>44627.693784722222</v>
      </c>
      <c r="D77" t="s">
        <v>31</v>
      </c>
      <c r="E77" t="s">
        <v>13</v>
      </c>
      <c r="F77">
        <v>0</v>
      </c>
      <c r="G77">
        <v>6.0209999999999999</v>
      </c>
      <c r="H77" s="3">
        <v>22621</v>
      </c>
      <c r="I77">
        <v>4.1000000000000002E-2</v>
      </c>
      <c r="J77" t="s">
        <v>14</v>
      </c>
      <c r="K77" t="s">
        <v>14</v>
      </c>
      <c r="L77" t="s">
        <v>14</v>
      </c>
      <c r="M77" t="s">
        <v>14</v>
      </c>
      <c r="O77">
        <v>51</v>
      </c>
      <c r="P77" t="s">
        <v>30</v>
      </c>
      <c r="Q77" s="2">
        <v>44627.693784722222</v>
      </c>
      <c r="R77" t="s">
        <v>31</v>
      </c>
      <c r="S77" t="s">
        <v>13</v>
      </c>
      <c r="T77">
        <v>0</v>
      </c>
      <c r="U77" t="s">
        <v>14</v>
      </c>
      <c r="V77" t="s">
        <v>14</v>
      </c>
      <c r="W77" t="s">
        <v>14</v>
      </c>
      <c r="X77" t="s">
        <v>14</v>
      </c>
      <c r="Y77" t="s">
        <v>14</v>
      </c>
      <c r="Z77" t="s">
        <v>14</v>
      </c>
      <c r="AA77" t="s">
        <v>14</v>
      </c>
      <c r="AC77">
        <v>51</v>
      </c>
      <c r="AD77" t="s">
        <v>30</v>
      </c>
      <c r="AE77" s="2">
        <v>44627.693784722222</v>
      </c>
      <c r="AF77" t="s">
        <v>31</v>
      </c>
      <c r="AG77" t="s">
        <v>13</v>
      </c>
      <c r="AH77">
        <v>0</v>
      </c>
      <c r="AI77">
        <v>12.148</v>
      </c>
      <c r="AJ77" s="3">
        <v>24351</v>
      </c>
      <c r="AK77">
        <v>5.0789999999999997</v>
      </c>
      <c r="AL77" t="s">
        <v>14</v>
      </c>
      <c r="AM77" t="s">
        <v>14</v>
      </c>
      <c r="AN77" t="s">
        <v>14</v>
      </c>
      <c r="AO77" t="s">
        <v>14</v>
      </c>
      <c r="AQ77">
        <v>1</v>
      </c>
      <c r="AT77" s="6">
        <f t="shared" si="12"/>
        <v>71.105103591015805</v>
      </c>
      <c r="AU77" s="7">
        <f t="shared" si="13"/>
        <v>4512.2845977132301</v>
      </c>
      <c r="AW77" s="8">
        <f t="shared" si="14"/>
        <v>59.133369304403104</v>
      </c>
      <c r="AX77" s="9">
        <f t="shared" si="15"/>
        <v>4642.4114882717404</v>
      </c>
      <c r="AZ77" s="10">
        <f t="shared" si="16"/>
        <v>50.602894905513857</v>
      </c>
      <c r="BA77" s="11">
        <f t="shared" si="17"/>
        <v>4914.51907495048</v>
      </c>
    </row>
    <row r="78" spans="1:53" x14ac:dyDescent="0.3">
      <c r="A78">
        <v>59</v>
      </c>
      <c r="B78" t="s">
        <v>46</v>
      </c>
      <c r="C78" s="2">
        <v>44627.863692129627</v>
      </c>
      <c r="D78" t="s">
        <v>47</v>
      </c>
      <c r="E78" t="s">
        <v>13</v>
      </c>
      <c r="F78">
        <v>0</v>
      </c>
      <c r="G78">
        <v>6.0190000000000001</v>
      </c>
      <c r="H78" s="3">
        <v>23432</v>
      </c>
      <c r="I78">
        <v>4.2999999999999997E-2</v>
      </c>
      <c r="J78" t="s">
        <v>14</v>
      </c>
      <c r="K78" t="s">
        <v>14</v>
      </c>
      <c r="L78" t="s">
        <v>14</v>
      </c>
      <c r="M78" t="s">
        <v>14</v>
      </c>
      <c r="O78">
        <v>59</v>
      </c>
      <c r="P78" t="s">
        <v>46</v>
      </c>
      <c r="Q78" s="2">
        <v>44627.863692129627</v>
      </c>
      <c r="R78" t="s">
        <v>47</v>
      </c>
      <c r="S78" t="s">
        <v>13</v>
      </c>
      <c r="T78">
        <v>0</v>
      </c>
      <c r="U78" t="s">
        <v>14</v>
      </c>
      <c r="V78" t="s">
        <v>14</v>
      </c>
      <c r="W78" t="s">
        <v>14</v>
      </c>
      <c r="X78" t="s">
        <v>14</v>
      </c>
      <c r="Y78" t="s">
        <v>14</v>
      </c>
      <c r="Z78" t="s">
        <v>14</v>
      </c>
      <c r="AA78" t="s">
        <v>14</v>
      </c>
      <c r="AC78">
        <v>59</v>
      </c>
      <c r="AD78" t="s">
        <v>46</v>
      </c>
      <c r="AE78" s="2">
        <v>44627.863692129627</v>
      </c>
      <c r="AF78" t="s">
        <v>47</v>
      </c>
      <c r="AG78" t="s">
        <v>13</v>
      </c>
      <c r="AH78">
        <v>0</v>
      </c>
      <c r="AI78">
        <v>12.146000000000001</v>
      </c>
      <c r="AJ78" s="3">
        <v>24023</v>
      </c>
      <c r="AK78">
        <v>5.01</v>
      </c>
      <c r="AL78" t="s">
        <v>14</v>
      </c>
      <c r="AM78" t="s">
        <v>14</v>
      </c>
      <c r="AN78" t="s">
        <v>14</v>
      </c>
      <c r="AO78" t="s">
        <v>14</v>
      </c>
      <c r="AQ78">
        <v>1</v>
      </c>
      <c r="AT78" s="6">
        <f t="shared" si="12"/>
        <v>73.621970351091207</v>
      </c>
      <c r="AU78" s="7">
        <f t="shared" si="13"/>
        <v>4452.4693487146696</v>
      </c>
      <c r="AW78" s="8">
        <f t="shared" si="14"/>
        <v>61.265838812358403</v>
      </c>
      <c r="AX78" s="9">
        <f t="shared" si="15"/>
        <v>4579.9558803584605</v>
      </c>
      <c r="AZ78" s="10">
        <f t="shared" si="16"/>
        <v>52.504114818423041</v>
      </c>
      <c r="BA78" s="11">
        <f t="shared" si="17"/>
        <v>4847.1263924199202</v>
      </c>
    </row>
    <row r="79" spans="1:53" x14ac:dyDescent="0.3">
      <c r="A79">
        <v>70</v>
      </c>
      <c r="B79" t="s">
        <v>68</v>
      </c>
      <c r="C79" s="2">
        <v>44628.097384259258</v>
      </c>
      <c r="D79" t="s">
        <v>69</v>
      </c>
      <c r="E79" t="s">
        <v>13</v>
      </c>
      <c r="F79">
        <v>0</v>
      </c>
      <c r="G79">
        <v>6.0309999999999997</v>
      </c>
      <c r="H79" s="3">
        <v>23752</v>
      </c>
      <c r="I79">
        <v>4.2999999999999997E-2</v>
      </c>
      <c r="J79" t="s">
        <v>14</v>
      </c>
      <c r="K79" t="s">
        <v>14</v>
      </c>
      <c r="L79" t="s">
        <v>14</v>
      </c>
      <c r="M79" t="s">
        <v>14</v>
      </c>
      <c r="O79">
        <v>70</v>
      </c>
      <c r="P79" t="s">
        <v>68</v>
      </c>
      <c r="Q79" s="2">
        <v>44628.097384259258</v>
      </c>
      <c r="R79" t="s">
        <v>69</v>
      </c>
      <c r="S79" t="s">
        <v>13</v>
      </c>
      <c r="T79">
        <v>0</v>
      </c>
      <c r="U79" t="s">
        <v>14</v>
      </c>
      <c r="V79" t="s">
        <v>14</v>
      </c>
      <c r="W79" t="s">
        <v>14</v>
      </c>
      <c r="X79" t="s">
        <v>14</v>
      </c>
      <c r="Y79" t="s">
        <v>14</v>
      </c>
      <c r="Z79" t="s">
        <v>14</v>
      </c>
      <c r="AA79" t="s">
        <v>14</v>
      </c>
      <c r="AC79">
        <v>70</v>
      </c>
      <c r="AD79" t="s">
        <v>68</v>
      </c>
      <c r="AE79" s="2">
        <v>44628.097384259258</v>
      </c>
      <c r="AF79" t="s">
        <v>69</v>
      </c>
      <c r="AG79" t="s">
        <v>13</v>
      </c>
      <c r="AH79">
        <v>0</v>
      </c>
      <c r="AI79">
        <v>12.177</v>
      </c>
      <c r="AJ79" s="3">
        <v>19509</v>
      </c>
      <c r="AK79">
        <v>4.0590000000000002</v>
      </c>
      <c r="AL79" t="s">
        <v>14</v>
      </c>
      <c r="AM79" t="s">
        <v>14</v>
      </c>
      <c r="AN79" t="s">
        <v>14</v>
      </c>
      <c r="AO79" t="s">
        <v>14</v>
      </c>
      <c r="AQ79">
        <v>1</v>
      </c>
      <c r="AT79" s="6">
        <f t="shared" si="12"/>
        <v>74.614766645235207</v>
      </c>
      <c r="AU79" s="7">
        <f t="shared" si="13"/>
        <v>3627.90827014563</v>
      </c>
      <c r="AW79" s="8">
        <f t="shared" si="14"/>
        <v>62.107213357766412</v>
      </c>
      <c r="AX79" s="9">
        <f t="shared" si="15"/>
        <v>3720.0742264229398</v>
      </c>
      <c r="AZ79" s="10">
        <f t="shared" si="16"/>
        <v>53.254258754627834</v>
      </c>
      <c r="BA79" s="11">
        <f t="shared" si="17"/>
        <v>3919.0973604128799</v>
      </c>
    </row>
    <row r="80" spans="1:53" x14ac:dyDescent="0.3">
      <c r="A80">
        <v>85</v>
      </c>
      <c r="B80" t="s">
        <v>98</v>
      </c>
      <c r="C80" s="2">
        <v>44628.41609953704</v>
      </c>
      <c r="D80" t="s">
        <v>99</v>
      </c>
      <c r="E80" t="s">
        <v>13</v>
      </c>
      <c r="F80">
        <v>0</v>
      </c>
      <c r="G80">
        <v>6.0330000000000004</v>
      </c>
      <c r="H80" s="3">
        <v>104733</v>
      </c>
      <c r="I80">
        <v>0.20699999999999999</v>
      </c>
      <c r="J80" t="s">
        <v>14</v>
      </c>
      <c r="K80" t="s">
        <v>14</v>
      </c>
      <c r="L80" t="s">
        <v>14</v>
      </c>
      <c r="M80" t="s">
        <v>14</v>
      </c>
      <c r="O80">
        <v>85</v>
      </c>
      <c r="P80" t="s">
        <v>98</v>
      </c>
      <c r="Q80" s="2">
        <v>44628.41609953704</v>
      </c>
      <c r="R80" t="s">
        <v>99</v>
      </c>
      <c r="S80" t="s">
        <v>13</v>
      </c>
      <c r="T80">
        <v>0</v>
      </c>
      <c r="U80" t="s">
        <v>14</v>
      </c>
      <c r="V80" t="s">
        <v>14</v>
      </c>
      <c r="W80" t="s">
        <v>14</v>
      </c>
      <c r="X80" t="s">
        <v>14</v>
      </c>
      <c r="Y80" t="s">
        <v>14</v>
      </c>
      <c r="Z80" t="s">
        <v>14</v>
      </c>
      <c r="AA80" t="s">
        <v>14</v>
      </c>
      <c r="AC80">
        <v>85</v>
      </c>
      <c r="AD80" t="s">
        <v>98</v>
      </c>
      <c r="AE80" s="2">
        <v>44628.41609953704</v>
      </c>
      <c r="AF80" t="s">
        <v>99</v>
      </c>
      <c r="AG80" t="s">
        <v>13</v>
      </c>
      <c r="AH80">
        <v>0</v>
      </c>
      <c r="AI80">
        <v>12.099</v>
      </c>
      <c r="AJ80" s="3">
        <v>103351</v>
      </c>
      <c r="AK80">
        <v>21.385000000000002</v>
      </c>
      <c r="AL80" t="s">
        <v>14</v>
      </c>
      <c r="AM80" t="s">
        <v>14</v>
      </c>
      <c r="AN80" t="s">
        <v>14</v>
      </c>
      <c r="AO80" t="s">
        <v>14</v>
      </c>
      <c r="AQ80">
        <v>1</v>
      </c>
      <c r="AT80" s="6">
        <f t="shared" si="12"/>
        <v>320.48365414791823</v>
      </c>
      <c r="AU80" s="7">
        <f t="shared" si="13"/>
        <v>18525.632089053233</v>
      </c>
      <c r="AW80" s="8">
        <f t="shared" si="14"/>
        <v>274.23420274415992</v>
      </c>
      <c r="AX80" s="9">
        <f t="shared" si="15"/>
        <v>19583.173161191742</v>
      </c>
      <c r="AZ80" s="10">
        <f t="shared" si="16"/>
        <v>242.5596406361839</v>
      </c>
      <c r="BA80" s="11">
        <f t="shared" si="17"/>
        <v>20986.361626790476</v>
      </c>
    </row>
    <row r="81" spans="1:53" x14ac:dyDescent="0.3">
      <c r="A81">
        <v>73</v>
      </c>
      <c r="B81" t="s">
        <v>74</v>
      </c>
      <c r="C81" s="2">
        <v>44628.161134259259</v>
      </c>
      <c r="D81" t="s">
        <v>75</v>
      </c>
      <c r="E81" t="s">
        <v>13</v>
      </c>
      <c r="F81">
        <v>0</v>
      </c>
      <c r="G81">
        <v>6.0110000000000001</v>
      </c>
      <c r="H81" s="3">
        <v>108030</v>
      </c>
      <c r="I81">
        <v>0.21299999999999999</v>
      </c>
      <c r="J81" t="s">
        <v>14</v>
      </c>
      <c r="K81" t="s">
        <v>14</v>
      </c>
      <c r="L81" t="s">
        <v>14</v>
      </c>
      <c r="M81" t="s">
        <v>14</v>
      </c>
      <c r="O81">
        <v>73</v>
      </c>
      <c r="P81" t="s">
        <v>74</v>
      </c>
      <c r="Q81" s="2">
        <v>44628.161134259259</v>
      </c>
      <c r="R81" t="s">
        <v>75</v>
      </c>
      <c r="S81" t="s">
        <v>13</v>
      </c>
      <c r="T81">
        <v>0</v>
      </c>
      <c r="U81" t="s">
        <v>14</v>
      </c>
      <c r="V81" t="s">
        <v>14</v>
      </c>
      <c r="W81" t="s">
        <v>14</v>
      </c>
      <c r="X81" t="s">
        <v>14</v>
      </c>
      <c r="Y81" t="s">
        <v>14</v>
      </c>
      <c r="Z81" t="s">
        <v>14</v>
      </c>
      <c r="AA81" t="s">
        <v>14</v>
      </c>
      <c r="AC81">
        <v>73</v>
      </c>
      <c r="AD81" t="s">
        <v>74</v>
      </c>
      <c r="AE81" s="2">
        <v>44628.161134259259</v>
      </c>
      <c r="AF81" t="s">
        <v>75</v>
      </c>
      <c r="AG81" t="s">
        <v>13</v>
      </c>
      <c r="AH81">
        <v>0</v>
      </c>
      <c r="AI81">
        <v>12.055</v>
      </c>
      <c r="AJ81" s="3">
        <v>111895</v>
      </c>
      <c r="AK81">
        <v>23.111000000000001</v>
      </c>
      <c r="AL81" t="s">
        <v>14</v>
      </c>
      <c r="AM81" t="s">
        <v>14</v>
      </c>
      <c r="AN81" t="s">
        <v>14</v>
      </c>
      <c r="AO81" t="s">
        <v>14</v>
      </c>
      <c r="AQ81">
        <v>1</v>
      </c>
      <c r="AT81" s="6">
        <f t="shared" si="12"/>
        <v>330.26698348941994</v>
      </c>
      <c r="AU81" s="7">
        <f t="shared" si="13"/>
        <v>19994.251778360755</v>
      </c>
      <c r="AW81" s="8">
        <f t="shared" si="14"/>
        <v>282.83698885919006</v>
      </c>
      <c r="AX81" s="9">
        <f t="shared" si="15"/>
        <v>21186.882815933499</v>
      </c>
      <c r="AZ81" s="10">
        <f t="shared" si="16"/>
        <v>250.24449946831399</v>
      </c>
      <c r="BA81" s="11">
        <f t="shared" si="17"/>
        <v>22705.473569041998</v>
      </c>
    </row>
    <row r="82" spans="1:53" x14ac:dyDescent="0.3">
      <c r="A82">
        <v>79</v>
      </c>
      <c r="B82" t="s">
        <v>86</v>
      </c>
      <c r="C82" s="2">
        <v>44628.288622685184</v>
      </c>
      <c r="D82" t="s">
        <v>87</v>
      </c>
      <c r="E82" t="s">
        <v>13</v>
      </c>
      <c r="F82">
        <v>0</v>
      </c>
      <c r="G82">
        <v>6.0149999999999997</v>
      </c>
      <c r="H82" s="3">
        <v>108821</v>
      </c>
      <c r="I82">
        <v>0.215</v>
      </c>
      <c r="J82" t="s">
        <v>14</v>
      </c>
      <c r="K82" t="s">
        <v>14</v>
      </c>
      <c r="L82" t="s">
        <v>14</v>
      </c>
      <c r="M82" t="s">
        <v>14</v>
      </c>
      <c r="O82">
        <v>79</v>
      </c>
      <c r="P82" t="s">
        <v>86</v>
      </c>
      <c r="Q82" s="2">
        <v>44628.288622685184</v>
      </c>
      <c r="R82" t="s">
        <v>87</v>
      </c>
      <c r="S82" t="s">
        <v>13</v>
      </c>
      <c r="T82">
        <v>0</v>
      </c>
      <c r="U82" t="s">
        <v>14</v>
      </c>
      <c r="V82" t="s">
        <v>14</v>
      </c>
      <c r="W82" t="s">
        <v>14</v>
      </c>
      <c r="X82" t="s">
        <v>14</v>
      </c>
      <c r="Y82" t="s">
        <v>14</v>
      </c>
      <c r="Z82" t="s">
        <v>14</v>
      </c>
      <c r="AA82" t="s">
        <v>14</v>
      </c>
      <c r="AC82">
        <v>79</v>
      </c>
      <c r="AD82" t="s">
        <v>86</v>
      </c>
      <c r="AE82" s="2">
        <v>44628.288622685184</v>
      </c>
      <c r="AF82" t="s">
        <v>87</v>
      </c>
      <c r="AG82" t="s">
        <v>13</v>
      </c>
      <c r="AH82">
        <v>0</v>
      </c>
      <c r="AI82">
        <v>12.064</v>
      </c>
      <c r="AJ82" s="3">
        <v>111222</v>
      </c>
      <c r="AK82">
        <v>22.975000000000001</v>
      </c>
      <c r="AL82" t="s">
        <v>14</v>
      </c>
      <c r="AM82" t="s">
        <v>14</v>
      </c>
      <c r="AN82" t="s">
        <v>14</v>
      </c>
      <c r="AO82" t="s">
        <v>14</v>
      </c>
      <c r="AQ82">
        <v>1</v>
      </c>
      <c r="AT82" s="6">
        <f t="shared" si="12"/>
        <v>332.61151240453574</v>
      </c>
      <c r="AU82" s="7">
        <f t="shared" si="13"/>
        <v>19878.902979763323</v>
      </c>
      <c r="AW82" s="8">
        <f t="shared" si="14"/>
        <v>284.90053598604311</v>
      </c>
      <c r="AX82" s="9">
        <f t="shared" si="15"/>
        <v>21060.646780802163</v>
      </c>
      <c r="AZ82" s="10">
        <f t="shared" si="16"/>
        <v>252.08795251129783</v>
      </c>
      <c r="BA82" s="11">
        <f t="shared" si="17"/>
        <v>22570.196494592321</v>
      </c>
    </row>
    <row r="83" spans="1:53" x14ac:dyDescent="0.3">
      <c r="A83">
        <v>138</v>
      </c>
      <c r="B83" t="s">
        <v>201</v>
      </c>
      <c r="C83" s="2">
        <v>44629.717372685183</v>
      </c>
      <c r="D83" t="s">
        <v>202</v>
      </c>
      <c r="E83" t="s">
        <v>13</v>
      </c>
      <c r="F83">
        <v>0</v>
      </c>
      <c r="G83">
        <v>6.0190000000000001</v>
      </c>
      <c r="H83" s="3">
        <v>21616</v>
      </c>
      <c r="I83">
        <v>3.9E-2</v>
      </c>
      <c r="J83" t="s">
        <v>14</v>
      </c>
      <c r="K83" t="s">
        <v>14</v>
      </c>
      <c r="L83" t="s">
        <v>14</v>
      </c>
      <c r="M83" t="s">
        <v>14</v>
      </c>
      <c r="O83">
        <v>138</v>
      </c>
      <c r="P83" t="s">
        <v>201</v>
      </c>
      <c r="Q83" s="2">
        <v>44629.717372685183</v>
      </c>
      <c r="R83" t="s">
        <v>202</v>
      </c>
      <c r="S83" t="s">
        <v>13</v>
      </c>
      <c r="T83">
        <v>0</v>
      </c>
      <c r="U83" t="s">
        <v>14</v>
      </c>
      <c r="V83" t="s">
        <v>14</v>
      </c>
      <c r="W83" t="s">
        <v>14</v>
      </c>
      <c r="X83" t="s">
        <v>14</v>
      </c>
      <c r="Y83" t="s">
        <v>14</v>
      </c>
      <c r="Z83" t="s">
        <v>14</v>
      </c>
      <c r="AA83" t="s">
        <v>14</v>
      </c>
      <c r="AC83">
        <v>138</v>
      </c>
      <c r="AD83" t="s">
        <v>201</v>
      </c>
      <c r="AE83" s="2">
        <v>44629.717372685183</v>
      </c>
      <c r="AF83" t="s">
        <v>202</v>
      </c>
      <c r="AG83" t="s">
        <v>13</v>
      </c>
      <c r="AH83">
        <v>0</v>
      </c>
      <c r="AI83">
        <v>12.074999999999999</v>
      </c>
      <c r="AJ83" s="3">
        <v>105477</v>
      </c>
      <c r="AK83">
        <v>21.815000000000001</v>
      </c>
      <c r="AL83" t="s">
        <v>14</v>
      </c>
      <c r="AM83" t="s">
        <v>14</v>
      </c>
      <c r="AN83" t="s">
        <v>14</v>
      </c>
      <c r="AO83" t="s">
        <v>14</v>
      </c>
      <c r="AQ83">
        <v>1</v>
      </c>
      <c r="AT83" s="6">
        <f t="shared" si="12"/>
        <v>67.984685361612819</v>
      </c>
      <c r="AU83" s="7">
        <f t="shared" si="13"/>
        <v>18891.924597104669</v>
      </c>
      <c r="AW83" s="8">
        <f t="shared" si="14"/>
        <v>56.490569298969611</v>
      </c>
      <c r="AX83" s="9">
        <f t="shared" si="15"/>
        <v>19982.445436178463</v>
      </c>
      <c r="AZ83" s="10">
        <f t="shared" si="16"/>
        <v>48.246735567733758</v>
      </c>
      <c r="BA83" s="11">
        <f t="shared" si="17"/>
        <v>21414.475755059921</v>
      </c>
    </row>
    <row r="84" spans="1:53" x14ac:dyDescent="0.3">
      <c r="A84">
        <v>77</v>
      </c>
      <c r="B84" t="s">
        <v>82</v>
      </c>
      <c r="C84" s="2">
        <v>44628.246157407404</v>
      </c>
      <c r="D84" t="s">
        <v>83</v>
      </c>
      <c r="E84" t="s">
        <v>13</v>
      </c>
      <c r="F84">
        <v>0</v>
      </c>
      <c r="G84">
        <v>6.0190000000000001</v>
      </c>
      <c r="H84" s="3">
        <v>20479</v>
      </c>
      <c r="I84">
        <v>3.6999999999999998E-2</v>
      </c>
      <c r="J84" t="s">
        <v>14</v>
      </c>
      <c r="K84" t="s">
        <v>14</v>
      </c>
      <c r="L84" t="s">
        <v>14</v>
      </c>
      <c r="M84" t="s">
        <v>14</v>
      </c>
      <c r="O84">
        <v>77</v>
      </c>
      <c r="P84" t="s">
        <v>82</v>
      </c>
      <c r="Q84" s="2">
        <v>44628.246157407404</v>
      </c>
      <c r="R84" t="s">
        <v>83</v>
      </c>
      <c r="S84" t="s">
        <v>13</v>
      </c>
      <c r="T84">
        <v>0</v>
      </c>
      <c r="U84" t="s">
        <v>14</v>
      </c>
      <c r="V84" t="s">
        <v>14</v>
      </c>
      <c r="W84" t="s">
        <v>14</v>
      </c>
      <c r="X84" t="s">
        <v>14</v>
      </c>
      <c r="Y84" t="s">
        <v>14</v>
      </c>
      <c r="Z84" t="s">
        <v>14</v>
      </c>
      <c r="AA84" t="s">
        <v>14</v>
      </c>
      <c r="AC84">
        <v>77</v>
      </c>
      <c r="AD84" t="s">
        <v>82</v>
      </c>
      <c r="AE84" s="2">
        <v>44628.246157407404</v>
      </c>
      <c r="AF84" t="s">
        <v>83</v>
      </c>
      <c r="AG84" t="s">
        <v>13</v>
      </c>
      <c r="AH84">
        <v>0</v>
      </c>
      <c r="AI84">
        <v>12.076000000000001</v>
      </c>
      <c r="AJ84" s="3">
        <v>102963</v>
      </c>
      <c r="AK84">
        <v>21.306000000000001</v>
      </c>
      <c r="AL84" t="s">
        <v>14</v>
      </c>
      <c r="AM84" t="s">
        <v>14</v>
      </c>
      <c r="AN84" t="s">
        <v>14</v>
      </c>
      <c r="AO84" t="s">
        <v>14</v>
      </c>
      <c r="AQ84">
        <v>1</v>
      </c>
      <c r="AT84" s="6">
        <f t="shared" si="12"/>
        <v>64.452433338255801</v>
      </c>
      <c r="AU84" s="7">
        <f t="shared" si="13"/>
        <v>18458.721617007875</v>
      </c>
      <c r="AW84" s="8">
        <f t="shared" si="14"/>
        <v>53.500360816583111</v>
      </c>
      <c r="AX84" s="9">
        <f t="shared" si="15"/>
        <v>19510.289171460059</v>
      </c>
      <c r="AZ84" s="10">
        <f t="shared" si="16"/>
        <v>45.580914374421859</v>
      </c>
      <c r="BA84" s="11">
        <f t="shared" si="17"/>
        <v>20908.204898503118</v>
      </c>
    </row>
    <row r="85" spans="1:53" x14ac:dyDescent="0.3">
      <c r="A85">
        <v>55</v>
      </c>
      <c r="B85" t="s">
        <v>38</v>
      </c>
      <c r="C85" s="2">
        <v>44627.778726851851</v>
      </c>
      <c r="D85" t="s">
        <v>39</v>
      </c>
      <c r="E85" t="s">
        <v>13</v>
      </c>
      <c r="F85">
        <v>0</v>
      </c>
      <c r="G85">
        <v>6.0190000000000001</v>
      </c>
      <c r="H85" s="3">
        <v>19169</v>
      </c>
      <c r="I85">
        <v>3.4000000000000002E-2</v>
      </c>
      <c r="J85" t="s">
        <v>14</v>
      </c>
      <c r="K85" t="s">
        <v>14</v>
      </c>
      <c r="L85" t="s">
        <v>14</v>
      </c>
      <c r="M85" t="s">
        <v>14</v>
      </c>
      <c r="O85">
        <v>55</v>
      </c>
      <c r="P85" t="s">
        <v>38</v>
      </c>
      <c r="Q85" s="2">
        <v>44627.778726851851</v>
      </c>
      <c r="R85" t="s">
        <v>39</v>
      </c>
      <c r="S85" t="s">
        <v>13</v>
      </c>
      <c r="T85">
        <v>0</v>
      </c>
      <c r="U85" t="s">
        <v>14</v>
      </c>
      <c r="V85" t="s">
        <v>14</v>
      </c>
      <c r="W85" t="s">
        <v>14</v>
      </c>
      <c r="X85" t="s">
        <v>14</v>
      </c>
      <c r="Y85" t="s">
        <v>14</v>
      </c>
      <c r="Z85" t="s">
        <v>14</v>
      </c>
      <c r="AA85" t="s">
        <v>14</v>
      </c>
      <c r="AC85">
        <v>55</v>
      </c>
      <c r="AD85" t="s">
        <v>38</v>
      </c>
      <c r="AE85" s="2">
        <v>44627.778726851851</v>
      </c>
      <c r="AF85" t="s">
        <v>39</v>
      </c>
      <c r="AG85" t="s">
        <v>13</v>
      </c>
      <c r="AH85">
        <v>0</v>
      </c>
      <c r="AI85">
        <v>12.065</v>
      </c>
      <c r="AJ85" s="3">
        <v>104373</v>
      </c>
      <c r="AK85">
        <v>21.591000000000001</v>
      </c>
      <c r="AL85" t="s">
        <v>14</v>
      </c>
      <c r="AM85" t="s">
        <v>14</v>
      </c>
      <c r="AN85" t="s">
        <v>14</v>
      </c>
      <c r="AO85" t="s">
        <v>14</v>
      </c>
      <c r="AQ85">
        <v>1</v>
      </c>
      <c r="AT85" s="6">
        <f t="shared" si="12"/>
        <v>60.3801158521118</v>
      </c>
      <c r="AU85" s="7">
        <f t="shared" si="13"/>
        <v>18701.785199192673</v>
      </c>
      <c r="AW85" s="8">
        <f t="shared" si="14"/>
        <v>50.054790227175111</v>
      </c>
      <c r="AX85" s="9">
        <f t="shared" si="15"/>
        <v>19775.127661922463</v>
      </c>
      <c r="AZ85" s="10">
        <f t="shared" si="16"/>
        <v>42.509217531817058</v>
      </c>
      <c r="BA85" s="11">
        <f t="shared" si="17"/>
        <v>21192.191285747918</v>
      </c>
    </row>
    <row r="86" spans="1:53" x14ac:dyDescent="0.3">
      <c r="A86">
        <v>86</v>
      </c>
      <c r="B86" t="s">
        <v>100</v>
      </c>
      <c r="C86" s="2">
        <v>44628.437349537038</v>
      </c>
      <c r="D86" t="s">
        <v>101</v>
      </c>
      <c r="E86" t="s">
        <v>13</v>
      </c>
      <c r="F86">
        <v>0</v>
      </c>
      <c r="G86">
        <v>6.0339999999999998</v>
      </c>
      <c r="H86" s="3">
        <v>15769</v>
      </c>
      <c r="I86">
        <v>2.7E-2</v>
      </c>
      <c r="J86" t="s">
        <v>14</v>
      </c>
      <c r="K86" t="s">
        <v>14</v>
      </c>
      <c r="L86" t="s">
        <v>14</v>
      </c>
      <c r="M86" t="s">
        <v>14</v>
      </c>
      <c r="O86">
        <v>86</v>
      </c>
      <c r="P86" t="s">
        <v>100</v>
      </c>
      <c r="Q86" s="2">
        <v>44628.437349537038</v>
      </c>
      <c r="R86" t="s">
        <v>101</v>
      </c>
      <c r="S86" t="s">
        <v>13</v>
      </c>
      <c r="T86">
        <v>0</v>
      </c>
      <c r="U86" t="s">
        <v>14</v>
      </c>
      <c r="V86" t="s">
        <v>14</v>
      </c>
      <c r="W86" t="s">
        <v>14</v>
      </c>
      <c r="X86" t="s">
        <v>14</v>
      </c>
      <c r="Y86" t="s">
        <v>14</v>
      </c>
      <c r="Z86" t="s">
        <v>14</v>
      </c>
      <c r="AA86" t="s">
        <v>14</v>
      </c>
      <c r="AC86">
        <v>86</v>
      </c>
      <c r="AD86" t="s">
        <v>100</v>
      </c>
      <c r="AE86" s="2">
        <v>44628.437349537038</v>
      </c>
      <c r="AF86" t="s">
        <v>101</v>
      </c>
      <c r="AG86" t="s">
        <v>13</v>
      </c>
      <c r="AH86">
        <v>0</v>
      </c>
      <c r="AI86">
        <v>12.178000000000001</v>
      </c>
      <c r="AJ86" s="3">
        <v>19646</v>
      </c>
      <c r="AK86">
        <v>4.0869999999999997</v>
      </c>
      <c r="AL86" t="s">
        <v>14</v>
      </c>
      <c r="AM86" t="s">
        <v>14</v>
      </c>
      <c r="AN86" t="s">
        <v>14</v>
      </c>
      <c r="AO86" t="s">
        <v>14</v>
      </c>
      <c r="AQ86">
        <v>1</v>
      </c>
      <c r="AT86" s="6">
        <f t="shared" si="12"/>
        <v>49.797671597151805</v>
      </c>
      <c r="AU86" s="7">
        <f t="shared" si="13"/>
        <v>3652.9713571146804</v>
      </c>
      <c r="AW86" s="8">
        <f t="shared" si="14"/>
        <v>41.110151841455107</v>
      </c>
      <c r="AX86" s="9">
        <f t="shared" si="15"/>
        <v>3746.1814039618398</v>
      </c>
      <c r="AZ86" s="10">
        <f t="shared" si="16"/>
        <v>34.535584813985054</v>
      </c>
      <c r="BA86" s="11">
        <f t="shared" si="17"/>
        <v>3947.2783651356799</v>
      </c>
    </row>
    <row r="87" spans="1:53" x14ac:dyDescent="0.3">
      <c r="A87">
        <v>98</v>
      </c>
      <c r="B87" t="s">
        <v>124</v>
      </c>
      <c r="C87" s="2">
        <v>44628.766898148147</v>
      </c>
      <c r="D87" t="s">
        <v>125</v>
      </c>
      <c r="E87" t="s">
        <v>13</v>
      </c>
      <c r="F87">
        <v>0</v>
      </c>
      <c r="G87">
        <v>6.0359999999999996</v>
      </c>
      <c r="H87" s="3">
        <v>16862</v>
      </c>
      <c r="I87">
        <v>2.9000000000000001E-2</v>
      </c>
      <c r="J87" t="s">
        <v>14</v>
      </c>
      <c r="K87" t="s">
        <v>14</v>
      </c>
      <c r="L87" t="s">
        <v>14</v>
      </c>
      <c r="M87" t="s">
        <v>14</v>
      </c>
      <c r="O87">
        <v>98</v>
      </c>
      <c r="P87" t="s">
        <v>124</v>
      </c>
      <c r="Q87" s="2">
        <v>44628.766898148147</v>
      </c>
      <c r="R87" t="s">
        <v>125</v>
      </c>
      <c r="S87" t="s">
        <v>13</v>
      </c>
      <c r="T87">
        <v>0</v>
      </c>
      <c r="U87" t="s">
        <v>14</v>
      </c>
      <c r="V87" t="s">
        <v>14</v>
      </c>
      <c r="W87" t="s">
        <v>14</v>
      </c>
      <c r="X87" t="s">
        <v>14</v>
      </c>
      <c r="Y87" t="s">
        <v>14</v>
      </c>
      <c r="Z87" t="s">
        <v>14</v>
      </c>
      <c r="AA87" t="s">
        <v>14</v>
      </c>
      <c r="AC87">
        <v>98</v>
      </c>
      <c r="AD87" t="s">
        <v>124</v>
      </c>
      <c r="AE87" s="2">
        <v>44628.766898148147</v>
      </c>
      <c r="AF87" t="s">
        <v>125</v>
      </c>
      <c r="AG87" t="s">
        <v>13</v>
      </c>
      <c r="AH87">
        <v>0</v>
      </c>
      <c r="AI87">
        <v>12.193</v>
      </c>
      <c r="AJ87" s="3">
        <v>17390</v>
      </c>
      <c r="AK87">
        <v>3.6110000000000002</v>
      </c>
      <c r="AL87" t="s">
        <v>14</v>
      </c>
      <c r="AM87" t="s">
        <v>14</v>
      </c>
      <c r="AN87" t="s">
        <v>14</v>
      </c>
      <c r="AO87" t="s">
        <v>14</v>
      </c>
      <c r="AQ87">
        <v>1</v>
      </c>
      <c r="AT87" s="6">
        <f t="shared" si="12"/>
        <v>53.201674266687199</v>
      </c>
      <c r="AU87" s="7">
        <f t="shared" si="13"/>
        <v>3239.9535924830002</v>
      </c>
      <c r="AW87" s="8">
        <f t="shared" si="14"/>
        <v>43.985894860380405</v>
      </c>
      <c r="AX87" s="9">
        <f t="shared" si="15"/>
        <v>3316.192779254</v>
      </c>
      <c r="AZ87" s="10">
        <f t="shared" si="16"/>
        <v>37.099076299876238</v>
      </c>
      <c r="BA87" s="11">
        <f t="shared" si="17"/>
        <v>3483.0954432080002</v>
      </c>
    </row>
    <row r="88" spans="1:53" x14ac:dyDescent="0.3">
      <c r="A88">
        <v>81</v>
      </c>
      <c r="B88" t="s">
        <v>90</v>
      </c>
      <c r="C88" s="2">
        <v>44628.331111111111</v>
      </c>
      <c r="D88" t="s">
        <v>91</v>
      </c>
      <c r="E88" t="s">
        <v>13</v>
      </c>
      <c r="F88">
        <v>0</v>
      </c>
      <c r="G88">
        <v>6.0350000000000001</v>
      </c>
      <c r="H88" s="3">
        <v>16566</v>
      </c>
      <c r="I88">
        <v>2.9000000000000001E-2</v>
      </c>
      <c r="J88" t="s">
        <v>14</v>
      </c>
      <c r="K88" t="s">
        <v>14</v>
      </c>
      <c r="L88" t="s">
        <v>14</v>
      </c>
      <c r="M88" t="s">
        <v>14</v>
      </c>
      <c r="O88">
        <v>81</v>
      </c>
      <c r="P88" t="s">
        <v>90</v>
      </c>
      <c r="Q88" s="2">
        <v>44628.331111111111</v>
      </c>
      <c r="R88" t="s">
        <v>91</v>
      </c>
      <c r="S88" t="s">
        <v>13</v>
      </c>
      <c r="T88">
        <v>0</v>
      </c>
      <c r="U88" t="s">
        <v>14</v>
      </c>
      <c r="V88" t="s">
        <v>14</v>
      </c>
      <c r="W88" t="s">
        <v>14</v>
      </c>
      <c r="X88" t="s">
        <v>14</v>
      </c>
      <c r="Y88" t="s">
        <v>14</v>
      </c>
      <c r="Z88" t="s">
        <v>14</v>
      </c>
      <c r="AA88" t="s">
        <v>14</v>
      </c>
      <c r="AC88">
        <v>81</v>
      </c>
      <c r="AD88" t="s">
        <v>90</v>
      </c>
      <c r="AE88" s="2">
        <v>44628.331111111111</v>
      </c>
      <c r="AF88" t="s">
        <v>91</v>
      </c>
      <c r="AG88" t="s">
        <v>13</v>
      </c>
      <c r="AH88">
        <v>0</v>
      </c>
      <c r="AI88">
        <v>12.183</v>
      </c>
      <c r="AJ88" s="3">
        <v>19402</v>
      </c>
      <c r="AK88">
        <v>4.0359999999999996</v>
      </c>
      <c r="AL88" t="s">
        <v>14</v>
      </c>
      <c r="AM88" t="s">
        <v>14</v>
      </c>
      <c r="AN88" t="s">
        <v>14</v>
      </c>
      <c r="AO88" t="s">
        <v>14</v>
      </c>
      <c r="AQ88">
        <v>1</v>
      </c>
      <c r="AT88" s="6">
        <f t="shared" si="12"/>
        <v>52.280014311032801</v>
      </c>
      <c r="AU88" s="7">
        <f t="shared" si="13"/>
        <v>3608.3318115969205</v>
      </c>
      <c r="AW88" s="8">
        <f t="shared" si="14"/>
        <v>43.20713112815961</v>
      </c>
      <c r="AX88" s="9">
        <f t="shared" si="15"/>
        <v>3699.68352455896</v>
      </c>
      <c r="AZ88" s="10">
        <f t="shared" si="16"/>
        <v>36.404865218047753</v>
      </c>
      <c r="BA88" s="11">
        <f t="shared" si="17"/>
        <v>3897.0867123459202</v>
      </c>
    </row>
    <row r="89" spans="1:53" x14ac:dyDescent="0.3">
      <c r="A89">
        <v>104</v>
      </c>
      <c r="B89" t="s">
        <v>136</v>
      </c>
      <c r="C89" s="2">
        <v>44628.89439814815</v>
      </c>
      <c r="D89" t="s">
        <v>137</v>
      </c>
      <c r="E89" t="s">
        <v>13</v>
      </c>
      <c r="F89">
        <v>0</v>
      </c>
      <c r="G89">
        <v>6.0549999999999997</v>
      </c>
      <c r="H89" s="3">
        <v>1985</v>
      </c>
      <c r="I89">
        <v>-1E-3</v>
      </c>
      <c r="J89" t="s">
        <v>14</v>
      </c>
      <c r="K89" t="s">
        <v>14</v>
      </c>
      <c r="L89" t="s">
        <v>14</v>
      </c>
      <c r="M89" t="s">
        <v>14</v>
      </c>
      <c r="O89">
        <v>104</v>
      </c>
      <c r="P89" t="s">
        <v>136</v>
      </c>
      <c r="Q89" s="2">
        <v>44628.89439814815</v>
      </c>
      <c r="R89" t="s">
        <v>137</v>
      </c>
      <c r="S89" t="s">
        <v>13</v>
      </c>
      <c r="T89">
        <v>0</v>
      </c>
      <c r="U89" t="s">
        <v>14</v>
      </c>
      <c r="V89" t="s">
        <v>14</v>
      </c>
      <c r="W89" t="s">
        <v>14</v>
      </c>
      <c r="X89" t="s">
        <v>14</v>
      </c>
      <c r="Y89" t="s">
        <v>14</v>
      </c>
      <c r="Z89" t="s">
        <v>14</v>
      </c>
      <c r="AA89" t="s">
        <v>14</v>
      </c>
      <c r="AC89">
        <v>104</v>
      </c>
      <c r="AD89" t="s">
        <v>136</v>
      </c>
      <c r="AE89" s="2">
        <v>44628.89439814815</v>
      </c>
      <c r="AF89" t="s">
        <v>137</v>
      </c>
      <c r="AG89" t="s">
        <v>13</v>
      </c>
      <c r="AH89">
        <v>0</v>
      </c>
      <c r="AI89">
        <v>12.175000000000001</v>
      </c>
      <c r="AJ89" s="3">
        <v>24889</v>
      </c>
      <c r="AK89">
        <v>5.1920000000000002</v>
      </c>
      <c r="AL89" t="s">
        <v>14</v>
      </c>
      <c r="AM89" t="s">
        <v>14</v>
      </c>
      <c r="AN89" t="s">
        <v>14</v>
      </c>
      <c r="AO89" t="s">
        <v>14</v>
      </c>
      <c r="AQ89">
        <v>1</v>
      </c>
      <c r="AT89" s="6">
        <f t="shared" si="12"/>
        <v>1.082154781249999</v>
      </c>
      <c r="AU89" s="7">
        <f t="shared" si="13"/>
        <v>4610.3669501108307</v>
      </c>
      <c r="AW89" s="8">
        <f t="shared" si="14"/>
        <v>0.6453189612500001</v>
      </c>
      <c r="AX89" s="9">
        <f t="shared" si="15"/>
        <v>4744.8463426605404</v>
      </c>
      <c r="AZ89" s="10">
        <f t="shared" si="16"/>
        <v>0.42479119250000008</v>
      </c>
      <c r="BA89" s="11">
        <f t="shared" si="17"/>
        <v>5025.0476215680801</v>
      </c>
    </row>
    <row r="90" spans="1:53" x14ac:dyDescent="0.3">
      <c r="A90">
        <v>133</v>
      </c>
      <c r="B90" t="s">
        <v>191</v>
      </c>
      <c r="C90" s="2">
        <v>44629.611319444448</v>
      </c>
      <c r="D90" t="s">
        <v>192</v>
      </c>
      <c r="E90" t="s">
        <v>13</v>
      </c>
      <c r="F90">
        <v>0</v>
      </c>
      <c r="G90">
        <v>6.0439999999999996</v>
      </c>
      <c r="H90" s="3">
        <v>2302</v>
      </c>
      <c r="I90">
        <v>0</v>
      </c>
      <c r="J90" t="s">
        <v>14</v>
      </c>
      <c r="K90" t="s">
        <v>14</v>
      </c>
      <c r="L90" t="s">
        <v>14</v>
      </c>
      <c r="M90" t="s">
        <v>14</v>
      </c>
      <c r="O90">
        <v>133</v>
      </c>
      <c r="P90" t="s">
        <v>191</v>
      </c>
      <c r="Q90" s="2">
        <v>44629.611319444448</v>
      </c>
      <c r="R90" t="s">
        <v>192</v>
      </c>
      <c r="S90" t="s">
        <v>13</v>
      </c>
      <c r="T90">
        <v>0</v>
      </c>
      <c r="U90" t="s">
        <v>14</v>
      </c>
      <c r="V90" t="s">
        <v>14</v>
      </c>
      <c r="W90" t="s">
        <v>14</v>
      </c>
      <c r="X90" t="s">
        <v>14</v>
      </c>
      <c r="Y90" t="s">
        <v>14</v>
      </c>
      <c r="Z90" t="s">
        <v>14</v>
      </c>
      <c r="AA90" t="s">
        <v>14</v>
      </c>
      <c r="AC90">
        <v>133</v>
      </c>
      <c r="AD90" t="s">
        <v>191</v>
      </c>
      <c r="AE90" s="2">
        <v>44629.611319444448</v>
      </c>
      <c r="AF90" t="s">
        <v>192</v>
      </c>
      <c r="AG90" t="s">
        <v>13</v>
      </c>
      <c r="AH90">
        <v>0</v>
      </c>
      <c r="AI90">
        <v>12.141999999999999</v>
      </c>
      <c r="AJ90" s="3">
        <v>41696</v>
      </c>
      <c r="AK90">
        <v>8.7140000000000004</v>
      </c>
      <c r="AL90" t="s">
        <v>14</v>
      </c>
      <c r="AM90" t="s">
        <v>14</v>
      </c>
      <c r="AN90" t="s">
        <v>14</v>
      </c>
      <c r="AO90" t="s">
        <v>14</v>
      </c>
      <c r="AQ90">
        <v>2</v>
      </c>
      <c r="AR90" t="s">
        <v>232</v>
      </c>
      <c r="AT90" s="6">
        <f t="shared" si="12"/>
        <v>1.9685180849999995</v>
      </c>
      <c r="AU90" s="7">
        <f t="shared" si="13"/>
        <v>7656.1392137676803</v>
      </c>
      <c r="AW90" s="8">
        <f t="shared" si="14"/>
        <v>1.7784571282000012</v>
      </c>
      <c r="AX90" s="9">
        <f t="shared" si="15"/>
        <v>7940.1482726758395</v>
      </c>
      <c r="AZ90" s="10">
        <f t="shared" si="16"/>
        <v>0.88691414119999989</v>
      </c>
      <c r="BA90" s="11">
        <f t="shared" si="17"/>
        <v>8470.4952402636791</v>
      </c>
    </row>
    <row r="91" spans="1:53" x14ac:dyDescent="0.3">
      <c r="A91">
        <v>64</v>
      </c>
      <c r="B91" t="s">
        <v>56</v>
      </c>
      <c r="C91" s="2">
        <v>44627.969895833332</v>
      </c>
      <c r="D91" t="s">
        <v>57</v>
      </c>
      <c r="E91" t="s">
        <v>13</v>
      </c>
      <c r="F91">
        <v>0</v>
      </c>
      <c r="G91">
        <v>6.0590000000000002</v>
      </c>
      <c r="H91" s="3">
        <v>2168</v>
      </c>
      <c r="I91">
        <v>0</v>
      </c>
      <c r="J91" t="s">
        <v>14</v>
      </c>
      <c r="K91" t="s">
        <v>14</v>
      </c>
      <c r="L91" t="s">
        <v>14</v>
      </c>
      <c r="M91" t="s">
        <v>14</v>
      </c>
      <c r="O91">
        <v>64</v>
      </c>
      <c r="P91" t="s">
        <v>56</v>
      </c>
      <c r="Q91" s="2">
        <v>44627.969895833332</v>
      </c>
      <c r="R91" t="s">
        <v>57</v>
      </c>
      <c r="S91" t="s">
        <v>13</v>
      </c>
      <c r="T91">
        <v>0</v>
      </c>
      <c r="U91" t="s">
        <v>14</v>
      </c>
      <c r="V91" t="s">
        <v>14</v>
      </c>
      <c r="W91" t="s">
        <v>14</v>
      </c>
      <c r="X91" t="s">
        <v>14</v>
      </c>
      <c r="Y91" t="s">
        <v>14</v>
      </c>
      <c r="Z91" t="s">
        <v>14</v>
      </c>
      <c r="AA91" t="s">
        <v>14</v>
      </c>
      <c r="AC91">
        <v>64</v>
      </c>
      <c r="AD91" t="s">
        <v>56</v>
      </c>
      <c r="AE91" s="2">
        <v>44627.969895833332</v>
      </c>
      <c r="AF91" t="s">
        <v>57</v>
      </c>
      <c r="AG91" t="s">
        <v>13</v>
      </c>
      <c r="AH91">
        <v>0</v>
      </c>
      <c r="AI91">
        <v>12.154</v>
      </c>
      <c r="AJ91" s="3">
        <v>25193</v>
      </c>
      <c r="AK91">
        <v>5.2560000000000002</v>
      </c>
      <c r="AL91" t="s">
        <v>14</v>
      </c>
      <c r="AM91" t="s">
        <v>14</v>
      </c>
      <c r="AN91" t="s">
        <v>14</v>
      </c>
      <c r="AO91" t="s">
        <v>14</v>
      </c>
      <c r="AQ91">
        <v>1</v>
      </c>
      <c r="AT91" s="6">
        <f t="shared" si="12"/>
        <v>1.59331976</v>
      </c>
      <c r="AU91" s="7">
        <f t="shared" si="13"/>
        <v>4665.7728813802705</v>
      </c>
      <c r="AW91" s="8">
        <f t="shared" si="14"/>
        <v>1.3008860192</v>
      </c>
      <c r="AX91" s="9">
        <f t="shared" si="15"/>
        <v>4802.7235853312595</v>
      </c>
      <c r="AZ91" s="10">
        <f t="shared" si="16"/>
        <v>0.68800574719999985</v>
      </c>
      <c r="BA91" s="11">
        <f t="shared" si="17"/>
        <v>5087.4958814055208</v>
      </c>
    </row>
    <row r="92" spans="1:53" x14ac:dyDescent="0.3">
      <c r="A92">
        <v>53</v>
      </c>
      <c r="B92" t="s">
        <v>34</v>
      </c>
      <c r="C92" s="2">
        <v>44627.736238425925</v>
      </c>
      <c r="D92" t="s">
        <v>35</v>
      </c>
      <c r="E92" t="s">
        <v>13</v>
      </c>
      <c r="F92">
        <v>0</v>
      </c>
      <c r="G92">
        <v>6.0049999999999999</v>
      </c>
      <c r="H92" s="3">
        <v>77286</v>
      </c>
      <c r="I92">
        <v>0.151</v>
      </c>
      <c r="J92" t="s">
        <v>14</v>
      </c>
      <c r="K92" t="s">
        <v>14</v>
      </c>
      <c r="L92" t="s">
        <v>14</v>
      </c>
      <c r="M92" t="s">
        <v>14</v>
      </c>
      <c r="O92">
        <v>53</v>
      </c>
      <c r="P92" t="s">
        <v>34</v>
      </c>
      <c r="Q92" s="2">
        <v>44627.736238425925</v>
      </c>
      <c r="R92" t="s">
        <v>35</v>
      </c>
      <c r="S92" t="s">
        <v>13</v>
      </c>
      <c r="T92">
        <v>0</v>
      </c>
      <c r="U92" t="s">
        <v>14</v>
      </c>
      <c r="V92" t="s">
        <v>14</v>
      </c>
      <c r="W92" t="s">
        <v>14</v>
      </c>
      <c r="X92" t="s">
        <v>14</v>
      </c>
      <c r="Y92" t="s">
        <v>14</v>
      </c>
      <c r="Z92" t="s">
        <v>14</v>
      </c>
      <c r="AA92" t="s">
        <v>14</v>
      </c>
      <c r="AC92">
        <v>53</v>
      </c>
      <c r="AD92" t="s">
        <v>34</v>
      </c>
      <c r="AE92" s="2">
        <v>44627.736238425925</v>
      </c>
      <c r="AF92" t="s">
        <v>35</v>
      </c>
      <c r="AG92" t="s">
        <v>13</v>
      </c>
      <c r="AH92">
        <v>0</v>
      </c>
      <c r="AI92">
        <v>12.069000000000001</v>
      </c>
      <c r="AJ92" s="3">
        <v>92191</v>
      </c>
      <c r="AK92">
        <v>19.119</v>
      </c>
      <c r="AL92" t="s">
        <v>14</v>
      </c>
      <c r="AM92" t="s">
        <v>14</v>
      </c>
      <c r="AN92" t="s">
        <v>14</v>
      </c>
      <c r="AO92" t="s">
        <v>14</v>
      </c>
      <c r="AQ92">
        <v>1</v>
      </c>
      <c r="AT92" s="6">
        <f t="shared" si="12"/>
        <v>238.35026072530479</v>
      </c>
      <c r="AU92" s="7">
        <f t="shared" si="13"/>
        <v>16593.547841207634</v>
      </c>
      <c r="AW92" s="8">
        <f t="shared" si="14"/>
        <v>202.5153590912636</v>
      </c>
      <c r="AX92" s="9">
        <f t="shared" si="15"/>
        <v>17484.86452537894</v>
      </c>
      <c r="AZ92" s="10">
        <f t="shared" si="16"/>
        <v>178.51645244839014</v>
      </c>
      <c r="BA92" s="11">
        <f t="shared" si="17"/>
        <v>18735.28061412488</v>
      </c>
    </row>
    <row r="93" spans="1:53" x14ac:dyDescent="0.3">
      <c r="A93">
        <v>114</v>
      </c>
      <c r="B93" t="s">
        <v>156</v>
      </c>
      <c r="C93" s="2">
        <v>44629.107037037036</v>
      </c>
      <c r="D93" t="s">
        <v>157</v>
      </c>
      <c r="E93" t="s">
        <v>13</v>
      </c>
      <c r="F93">
        <v>0</v>
      </c>
      <c r="G93">
        <v>6.0339999999999998</v>
      </c>
      <c r="H93" s="3">
        <v>73655</v>
      </c>
      <c r="I93">
        <v>0.14399999999999999</v>
      </c>
      <c r="J93" t="s">
        <v>14</v>
      </c>
      <c r="K93" t="s">
        <v>14</v>
      </c>
      <c r="L93" t="s">
        <v>14</v>
      </c>
      <c r="M93" t="s">
        <v>14</v>
      </c>
      <c r="O93">
        <v>114</v>
      </c>
      <c r="P93" t="s">
        <v>156</v>
      </c>
      <c r="Q93" s="2">
        <v>44629.107037037036</v>
      </c>
      <c r="R93" t="s">
        <v>157</v>
      </c>
      <c r="S93" t="s">
        <v>13</v>
      </c>
      <c r="T93">
        <v>0</v>
      </c>
      <c r="U93" t="s">
        <v>14</v>
      </c>
      <c r="V93" t="s">
        <v>14</v>
      </c>
      <c r="W93" t="s">
        <v>14</v>
      </c>
      <c r="X93" t="s">
        <v>14</v>
      </c>
      <c r="Y93" t="s">
        <v>14</v>
      </c>
      <c r="Z93" t="s">
        <v>14</v>
      </c>
      <c r="AA93" t="s">
        <v>14</v>
      </c>
      <c r="AC93">
        <v>114</v>
      </c>
      <c r="AD93" t="s">
        <v>156</v>
      </c>
      <c r="AE93" s="2">
        <v>44629.107037037036</v>
      </c>
      <c r="AF93" t="s">
        <v>157</v>
      </c>
      <c r="AG93" t="s">
        <v>13</v>
      </c>
      <c r="AH93">
        <v>0</v>
      </c>
      <c r="AI93">
        <v>12.119</v>
      </c>
      <c r="AJ93" s="3">
        <v>84446</v>
      </c>
      <c r="AK93">
        <v>17.54</v>
      </c>
      <c r="AL93" t="s">
        <v>14</v>
      </c>
      <c r="AM93" t="s">
        <v>14</v>
      </c>
      <c r="AN93" t="s">
        <v>14</v>
      </c>
      <c r="AO93" t="s">
        <v>14</v>
      </c>
      <c r="AQ93">
        <v>1</v>
      </c>
      <c r="AT93" s="6">
        <f t="shared" si="12"/>
        <v>227.39262182379503</v>
      </c>
      <c r="AU93" s="7">
        <f t="shared" si="13"/>
        <v>15243.497563482681</v>
      </c>
      <c r="AW93" s="8">
        <f t="shared" si="14"/>
        <v>193.01393536387749</v>
      </c>
      <c r="AX93" s="9">
        <f t="shared" si="15"/>
        <v>16026.26507634584</v>
      </c>
      <c r="AZ93" s="10">
        <f t="shared" si="16"/>
        <v>170.0350057461265</v>
      </c>
      <c r="BA93" s="11">
        <f t="shared" si="17"/>
        <v>17169.301841103679</v>
      </c>
    </row>
    <row r="94" spans="1:53" x14ac:dyDescent="0.3">
      <c r="A94">
        <v>83</v>
      </c>
      <c r="B94" t="s">
        <v>94</v>
      </c>
      <c r="C94" s="2">
        <v>44628.373599537037</v>
      </c>
      <c r="D94" t="s">
        <v>95</v>
      </c>
      <c r="E94" t="s">
        <v>13</v>
      </c>
      <c r="F94">
        <v>0</v>
      </c>
      <c r="G94">
        <v>6.032</v>
      </c>
      <c r="H94" s="3">
        <v>71470</v>
      </c>
      <c r="I94">
        <v>0.14000000000000001</v>
      </c>
      <c r="J94" t="s">
        <v>14</v>
      </c>
      <c r="K94" t="s">
        <v>14</v>
      </c>
      <c r="L94" t="s">
        <v>14</v>
      </c>
      <c r="M94" t="s">
        <v>14</v>
      </c>
      <c r="O94">
        <v>83</v>
      </c>
      <c r="P94" t="s">
        <v>94</v>
      </c>
      <c r="Q94" s="2">
        <v>44628.373599537037</v>
      </c>
      <c r="R94" t="s">
        <v>95</v>
      </c>
      <c r="S94" t="s">
        <v>13</v>
      </c>
      <c r="T94">
        <v>0</v>
      </c>
      <c r="U94" t="s">
        <v>14</v>
      </c>
      <c r="V94" t="s">
        <v>14</v>
      </c>
      <c r="W94" t="s">
        <v>14</v>
      </c>
      <c r="X94" t="s">
        <v>14</v>
      </c>
      <c r="Y94" t="s">
        <v>14</v>
      </c>
      <c r="Z94" t="s">
        <v>14</v>
      </c>
      <c r="AA94" t="s">
        <v>14</v>
      </c>
      <c r="AC94">
        <v>83</v>
      </c>
      <c r="AD94" t="s">
        <v>94</v>
      </c>
      <c r="AE94" s="2">
        <v>44628.373599537037</v>
      </c>
      <c r="AF94" t="s">
        <v>95</v>
      </c>
      <c r="AG94" t="s">
        <v>13</v>
      </c>
      <c r="AH94">
        <v>0</v>
      </c>
      <c r="AI94">
        <v>12.116</v>
      </c>
      <c r="AJ94" s="3">
        <v>83747</v>
      </c>
      <c r="AK94">
        <v>17.396999999999998</v>
      </c>
      <c r="AL94" t="s">
        <v>14</v>
      </c>
      <c r="AM94" t="s">
        <v>14</v>
      </c>
      <c r="AN94" t="s">
        <v>14</v>
      </c>
      <c r="AO94" t="s">
        <v>14</v>
      </c>
      <c r="AQ94">
        <v>1</v>
      </c>
      <c r="AT94" s="6">
        <f t="shared" si="12"/>
        <v>220.78835231342001</v>
      </c>
      <c r="AU94" s="7">
        <f t="shared" si="13"/>
        <v>15121.28263823507</v>
      </c>
      <c r="AW94" s="8">
        <f t="shared" si="14"/>
        <v>187.29479752719001</v>
      </c>
      <c r="AX94" s="9">
        <f t="shared" si="15"/>
        <v>15894.52791425366</v>
      </c>
      <c r="AZ94" s="10">
        <f t="shared" si="16"/>
        <v>164.93016482911398</v>
      </c>
      <c r="BA94" s="11">
        <f t="shared" si="17"/>
        <v>17027.818848570318</v>
      </c>
    </row>
    <row r="95" spans="1:53" x14ac:dyDescent="0.3">
      <c r="A95">
        <v>61</v>
      </c>
      <c r="B95" t="s">
        <v>50</v>
      </c>
      <c r="C95" s="2">
        <v>44627.906168981484</v>
      </c>
      <c r="D95" t="s">
        <v>51</v>
      </c>
      <c r="E95" t="s">
        <v>13</v>
      </c>
      <c r="F95">
        <v>0</v>
      </c>
      <c r="G95">
        <v>6.0030000000000001</v>
      </c>
      <c r="H95" s="3">
        <v>238151</v>
      </c>
      <c r="I95">
        <v>0.47599999999999998</v>
      </c>
      <c r="J95" t="s">
        <v>14</v>
      </c>
      <c r="K95" t="s">
        <v>14</v>
      </c>
      <c r="L95" t="s">
        <v>14</v>
      </c>
      <c r="M95" t="s">
        <v>14</v>
      </c>
      <c r="O95">
        <v>61</v>
      </c>
      <c r="P95" t="s">
        <v>50</v>
      </c>
      <c r="Q95" s="2">
        <v>44627.906168981484</v>
      </c>
      <c r="R95" t="s">
        <v>51</v>
      </c>
      <c r="S95" t="s">
        <v>13</v>
      </c>
      <c r="T95">
        <v>0</v>
      </c>
      <c r="U95">
        <v>5.9420000000000002</v>
      </c>
      <c r="V95" s="3">
        <v>1561</v>
      </c>
      <c r="W95">
        <v>0.53300000000000003</v>
      </c>
      <c r="X95" t="s">
        <v>14</v>
      </c>
      <c r="Y95" t="s">
        <v>14</v>
      </c>
      <c r="Z95" t="s">
        <v>14</v>
      </c>
      <c r="AA95" t="s">
        <v>14</v>
      </c>
      <c r="AC95">
        <v>61</v>
      </c>
      <c r="AD95" t="s">
        <v>50</v>
      </c>
      <c r="AE95" s="2">
        <v>44627.906168981484</v>
      </c>
      <c r="AF95" t="s">
        <v>51</v>
      </c>
      <c r="AG95" t="s">
        <v>13</v>
      </c>
      <c r="AH95">
        <v>0</v>
      </c>
      <c r="AI95">
        <v>12.127000000000001</v>
      </c>
      <c r="AJ95" s="3">
        <v>29145</v>
      </c>
      <c r="AK95">
        <v>6.0869999999999997</v>
      </c>
      <c r="AL95" t="s">
        <v>14</v>
      </c>
      <c r="AM95" t="s">
        <v>14</v>
      </c>
      <c r="AN95" t="s">
        <v>14</v>
      </c>
      <c r="AO95" t="s">
        <v>14</v>
      </c>
      <c r="AQ95">
        <v>1</v>
      </c>
      <c r="AT95" s="6">
        <f t="shared" si="12"/>
        <v>702.21097439862376</v>
      </c>
      <c r="AU95" s="7">
        <f t="shared" si="13"/>
        <v>5384.9942145607502</v>
      </c>
      <c r="AW95" s="8">
        <f t="shared" si="14"/>
        <v>620.25983283495918</v>
      </c>
      <c r="AX95" s="9">
        <f t="shared" si="15"/>
        <v>5554.8542515335002</v>
      </c>
      <c r="AZ95" s="10">
        <f t="shared" si="16"/>
        <v>552.14064951056741</v>
      </c>
      <c r="BA95" s="11">
        <f t="shared" si="17"/>
        <v>5898.8940202419999</v>
      </c>
    </row>
    <row r="96" spans="1:53" x14ac:dyDescent="0.3">
      <c r="A96">
        <v>68</v>
      </c>
      <c r="B96" t="s">
        <v>64</v>
      </c>
      <c r="C96" s="2">
        <v>44628.054837962962</v>
      </c>
      <c r="D96" t="s">
        <v>65</v>
      </c>
      <c r="E96" t="s">
        <v>13</v>
      </c>
      <c r="F96">
        <v>0</v>
      </c>
      <c r="G96">
        <v>6.0049999999999999</v>
      </c>
      <c r="H96" s="3">
        <v>238907</v>
      </c>
      <c r="I96">
        <v>0.47799999999999998</v>
      </c>
      <c r="J96" t="s">
        <v>14</v>
      </c>
      <c r="K96" t="s">
        <v>14</v>
      </c>
      <c r="L96" t="s">
        <v>14</v>
      </c>
      <c r="M96" t="s">
        <v>14</v>
      </c>
      <c r="O96">
        <v>68</v>
      </c>
      <c r="P96" t="s">
        <v>64</v>
      </c>
      <c r="Q96" s="2">
        <v>44628.054837962962</v>
      </c>
      <c r="R96" t="s">
        <v>65</v>
      </c>
      <c r="S96" t="s">
        <v>13</v>
      </c>
      <c r="T96">
        <v>0</v>
      </c>
      <c r="U96">
        <v>5.9720000000000004</v>
      </c>
      <c r="V96" s="3">
        <v>2193</v>
      </c>
      <c r="W96">
        <v>0.68799999999999994</v>
      </c>
      <c r="X96" t="s">
        <v>14</v>
      </c>
      <c r="Y96" t="s">
        <v>14</v>
      </c>
      <c r="Z96" t="s">
        <v>14</v>
      </c>
      <c r="AA96" t="s">
        <v>14</v>
      </c>
      <c r="AC96">
        <v>68</v>
      </c>
      <c r="AD96" t="s">
        <v>64</v>
      </c>
      <c r="AE96" s="2">
        <v>44628.054837962962</v>
      </c>
      <c r="AF96" t="s">
        <v>65</v>
      </c>
      <c r="AG96" t="s">
        <v>13</v>
      </c>
      <c r="AH96">
        <v>0</v>
      </c>
      <c r="AI96">
        <v>12.138999999999999</v>
      </c>
      <c r="AJ96" s="3">
        <v>26122</v>
      </c>
      <c r="AK96">
        <v>5.4509999999999996</v>
      </c>
      <c r="AL96" t="s">
        <v>14</v>
      </c>
      <c r="AM96" t="s">
        <v>14</v>
      </c>
      <c r="AN96" t="s">
        <v>14</v>
      </c>
      <c r="AO96" t="s">
        <v>14</v>
      </c>
      <c r="AQ96">
        <v>1</v>
      </c>
      <c r="AT96" s="6">
        <f t="shared" si="12"/>
        <v>704.29120309548614</v>
      </c>
      <c r="AU96" s="7">
        <f t="shared" si="13"/>
        <v>4835.0171328513197</v>
      </c>
      <c r="AW96" s="8">
        <f t="shared" si="14"/>
        <v>622.20828954293586</v>
      </c>
      <c r="AX96" s="9">
        <f t="shared" si="15"/>
        <v>4979.5732445461608</v>
      </c>
      <c r="AZ96" s="10">
        <f t="shared" si="16"/>
        <v>553.88669028856953</v>
      </c>
      <c r="BA96" s="11">
        <f t="shared" si="17"/>
        <v>5278.3036012803204</v>
      </c>
    </row>
    <row r="97" spans="1:53" x14ac:dyDescent="0.3">
      <c r="A97">
        <v>72</v>
      </c>
      <c r="B97" t="s">
        <v>72</v>
      </c>
      <c r="C97" s="2">
        <v>44628.139861111114</v>
      </c>
      <c r="D97" t="s">
        <v>73</v>
      </c>
      <c r="E97" t="s">
        <v>13</v>
      </c>
      <c r="F97">
        <v>0</v>
      </c>
      <c r="G97">
        <v>6.0250000000000004</v>
      </c>
      <c r="H97" s="3">
        <v>205506</v>
      </c>
      <c r="I97">
        <v>0.41</v>
      </c>
      <c r="J97" t="s">
        <v>14</v>
      </c>
      <c r="K97" t="s">
        <v>14</v>
      </c>
      <c r="L97" t="s">
        <v>14</v>
      </c>
      <c r="M97" t="s">
        <v>14</v>
      </c>
      <c r="O97">
        <v>72</v>
      </c>
      <c r="P97" t="s">
        <v>72</v>
      </c>
      <c r="Q97" s="2">
        <v>44628.139861111114</v>
      </c>
      <c r="R97" t="s">
        <v>73</v>
      </c>
      <c r="S97" t="s">
        <v>13</v>
      </c>
      <c r="T97">
        <v>0</v>
      </c>
      <c r="U97">
        <v>5.9870000000000001</v>
      </c>
      <c r="V97" s="3">
        <v>1824</v>
      </c>
      <c r="W97">
        <v>0.59699999999999998</v>
      </c>
      <c r="X97" t="s">
        <v>14</v>
      </c>
      <c r="Y97" t="s">
        <v>14</v>
      </c>
      <c r="Z97" t="s">
        <v>14</v>
      </c>
      <c r="AA97" t="s">
        <v>14</v>
      </c>
      <c r="AC97">
        <v>72</v>
      </c>
      <c r="AD97" t="s">
        <v>72</v>
      </c>
      <c r="AE97" s="2">
        <v>44628.139861111114</v>
      </c>
      <c r="AF97" t="s">
        <v>73</v>
      </c>
      <c r="AG97" t="s">
        <v>13</v>
      </c>
      <c r="AH97">
        <v>0</v>
      </c>
      <c r="AI97">
        <v>12.159000000000001</v>
      </c>
      <c r="AJ97" s="3">
        <v>27011</v>
      </c>
      <c r="AK97">
        <v>5.6379999999999999</v>
      </c>
      <c r="AL97" t="s">
        <v>14</v>
      </c>
      <c r="AM97" t="s">
        <v>14</v>
      </c>
      <c r="AN97" t="s">
        <v>14</v>
      </c>
      <c r="AO97" t="s">
        <v>14</v>
      </c>
      <c r="AQ97">
        <v>1</v>
      </c>
      <c r="AT97" s="6">
        <f t="shared" si="12"/>
        <v>611.49420317141687</v>
      </c>
      <c r="AU97" s="7">
        <f t="shared" si="13"/>
        <v>4996.8727770248297</v>
      </c>
      <c r="AW97" s="8">
        <f t="shared" si="14"/>
        <v>535.99127463124762</v>
      </c>
      <c r="AX97" s="9">
        <f t="shared" si="15"/>
        <v>5148.7819995925402</v>
      </c>
      <c r="AZ97" s="10">
        <f t="shared" si="16"/>
        <v>476.6566650504605</v>
      </c>
      <c r="BA97" s="11">
        <f t="shared" si="17"/>
        <v>5460.8544580320804</v>
      </c>
    </row>
    <row r="98" spans="1:53" x14ac:dyDescent="0.3">
      <c r="A98">
        <v>93</v>
      </c>
      <c r="B98" t="s">
        <v>114</v>
      </c>
      <c r="C98" s="2">
        <v>44628.660682870373</v>
      </c>
      <c r="D98" t="s">
        <v>115</v>
      </c>
      <c r="E98" t="s">
        <v>13</v>
      </c>
      <c r="F98">
        <v>0</v>
      </c>
      <c r="G98">
        <v>6.04</v>
      </c>
      <c r="H98" s="3">
        <v>2802</v>
      </c>
      <c r="I98">
        <v>1E-3</v>
      </c>
      <c r="J98" t="s">
        <v>14</v>
      </c>
      <c r="K98" t="s">
        <v>14</v>
      </c>
      <c r="L98" t="s">
        <v>14</v>
      </c>
      <c r="M98" t="s">
        <v>14</v>
      </c>
      <c r="O98">
        <v>93</v>
      </c>
      <c r="P98" t="s">
        <v>114</v>
      </c>
      <c r="Q98" s="2">
        <v>44628.660682870373</v>
      </c>
      <c r="R98" t="s">
        <v>115</v>
      </c>
      <c r="S98" t="s">
        <v>13</v>
      </c>
      <c r="T98">
        <v>0</v>
      </c>
      <c r="U98" t="s">
        <v>14</v>
      </c>
      <c r="V98" t="s">
        <v>14</v>
      </c>
      <c r="W98" t="s">
        <v>14</v>
      </c>
      <c r="X98" t="s">
        <v>14</v>
      </c>
      <c r="Y98" t="s">
        <v>14</v>
      </c>
      <c r="Z98" t="s">
        <v>14</v>
      </c>
      <c r="AA98" t="s">
        <v>14</v>
      </c>
      <c r="AC98">
        <v>93</v>
      </c>
      <c r="AD98" t="s">
        <v>114</v>
      </c>
      <c r="AE98" s="2">
        <v>44628.660682870373</v>
      </c>
      <c r="AF98" t="s">
        <v>115</v>
      </c>
      <c r="AG98" t="s">
        <v>13</v>
      </c>
      <c r="AH98">
        <v>0</v>
      </c>
      <c r="AI98">
        <v>12.175000000000001</v>
      </c>
      <c r="AJ98" s="3">
        <v>24088</v>
      </c>
      <c r="AK98">
        <v>5.024</v>
      </c>
      <c r="AL98" t="s">
        <v>14</v>
      </c>
      <c r="AM98" t="s">
        <v>14</v>
      </c>
      <c r="AN98" t="s">
        <v>14</v>
      </c>
      <c r="AO98" t="s">
        <v>14</v>
      </c>
      <c r="AQ98">
        <v>1</v>
      </c>
      <c r="AT98" s="6">
        <f t="shared" si="12"/>
        <v>3.375248085</v>
      </c>
      <c r="AU98" s="7">
        <f t="shared" si="13"/>
        <v>4464.3240534291199</v>
      </c>
      <c r="AW98" s="8">
        <f t="shared" si="14"/>
        <v>3.5420687282000003</v>
      </c>
      <c r="AX98" s="9">
        <f t="shared" si="15"/>
        <v>4592.3330318425606</v>
      </c>
      <c r="AZ98" s="10">
        <f t="shared" si="16"/>
        <v>1.6751697412000002</v>
      </c>
      <c r="BA98" s="11">
        <f t="shared" si="17"/>
        <v>4860.4820858931198</v>
      </c>
    </row>
    <row r="99" spans="1:53" x14ac:dyDescent="0.3">
      <c r="A99">
        <v>90</v>
      </c>
      <c r="B99" t="s">
        <v>108</v>
      </c>
      <c r="C99" s="2">
        <v>44628.52238425926</v>
      </c>
      <c r="D99" t="s">
        <v>109</v>
      </c>
      <c r="E99" t="s">
        <v>13</v>
      </c>
      <c r="F99">
        <v>0</v>
      </c>
      <c r="G99">
        <v>6.0579999999999998</v>
      </c>
      <c r="H99" s="3">
        <v>2953</v>
      </c>
      <c r="I99">
        <v>1E-3</v>
      </c>
      <c r="J99" t="s">
        <v>14</v>
      </c>
      <c r="K99" t="s">
        <v>14</v>
      </c>
      <c r="L99" t="s">
        <v>14</v>
      </c>
      <c r="M99" t="s">
        <v>14</v>
      </c>
      <c r="O99">
        <v>90</v>
      </c>
      <c r="P99" t="s">
        <v>108</v>
      </c>
      <c r="Q99" s="2">
        <v>44628.52238425926</v>
      </c>
      <c r="R99" t="s">
        <v>109</v>
      </c>
      <c r="S99" t="s">
        <v>13</v>
      </c>
      <c r="T99">
        <v>0</v>
      </c>
      <c r="U99" t="s">
        <v>14</v>
      </c>
      <c r="V99" t="s">
        <v>14</v>
      </c>
      <c r="W99" t="s">
        <v>14</v>
      </c>
      <c r="X99" t="s">
        <v>14</v>
      </c>
      <c r="Y99" t="s">
        <v>14</v>
      </c>
      <c r="Z99" t="s">
        <v>14</v>
      </c>
      <c r="AA99" t="s">
        <v>14</v>
      </c>
      <c r="AC99">
        <v>90</v>
      </c>
      <c r="AD99" t="s">
        <v>108</v>
      </c>
      <c r="AE99" s="2">
        <v>44628.52238425926</v>
      </c>
      <c r="AF99" t="s">
        <v>109</v>
      </c>
      <c r="AG99" t="s">
        <v>13</v>
      </c>
      <c r="AH99">
        <v>0</v>
      </c>
      <c r="AI99">
        <v>12.182</v>
      </c>
      <c r="AJ99" s="3">
        <v>19704</v>
      </c>
      <c r="AK99">
        <v>4.0999999999999996</v>
      </c>
      <c r="AL99" t="s">
        <v>14</v>
      </c>
      <c r="AM99" t="s">
        <v>14</v>
      </c>
      <c r="AN99" t="s">
        <v>14</v>
      </c>
      <c r="AO99" t="s">
        <v>14</v>
      </c>
      <c r="AQ99">
        <v>1</v>
      </c>
      <c r="AT99" s="6">
        <f t="shared" si="12"/>
        <v>3.8021694412499993</v>
      </c>
      <c r="AU99" s="7">
        <f t="shared" si="13"/>
        <v>3663.5812971436803</v>
      </c>
      <c r="AW99" s="8">
        <f t="shared" si="14"/>
        <v>4.0689828884500017</v>
      </c>
      <c r="AX99" s="9">
        <f t="shared" si="15"/>
        <v>3757.2338937638401</v>
      </c>
      <c r="AZ99" s="10">
        <f t="shared" si="16"/>
        <v>1.9275060677000002</v>
      </c>
      <c r="BA99" s="11">
        <f t="shared" si="17"/>
        <v>3959.2087208396802</v>
      </c>
    </row>
    <row r="100" spans="1:53" x14ac:dyDescent="0.3">
      <c r="A100">
        <v>76</v>
      </c>
      <c r="B100" t="s">
        <v>80</v>
      </c>
      <c r="C100" s="2">
        <v>44628.22488425926</v>
      </c>
      <c r="D100" t="s">
        <v>81</v>
      </c>
      <c r="E100" t="s">
        <v>13</v>
      </c>
      <c r="F100">
        <v>0</v>
      </c>
      <c r="G100">
        <v>6.0510000000000002</v>
      </c>
      <c r="H100" s="3">
        <v>2744</v>
      </c>
      <c r="I100">
        <v>1E-3</v>
      </c>
      <c r="J100" t="s">
        <v>14</v>
      </c>
      <c r="K100" t="s">
        <v>14</v>
      </c>
      <c r="L100" t="s">
        <v>14</v>
      </c>
      <c r="M100" t="s">
        <v>14</v>
      </c>
      <c r="O100">
        <v>76</v>
      </c>
      <c r="P100" t="s">
        <v>80</v>
      </c>
      <c r="Q100" s="2">
        <v>44628.22488425926</v>
      </c>
      <c r="R100" t="s">
        <v>81</v>
      </c>
      <c r="S100" t="s">
        <v>13</v>
      </c>
      <c r="T100">
        <v>0</v>
      </c>
      <c r="U100" t="s">
        <v>14</v>
      </c>
      <c r="V100" t="s">
        <v>14</v>
      </c>
      <c r="W100" t="s">
        <v>14</v>
      </c>
      <c r="X100" t="s">
        <v>14</v>
      </c>
      <c r="Y100" t="s">
        <v>14</v>
      </c>
      <c r="Z100" t="s">
        <v>14</v>
      </c>
      <c r="AA100" t="s">
        <v>14</v>
      </c>
      <c r="AC100">
        <v>76</v>
      </c>
      <c r="AD100" t="s">
        <v>80</v>
      </c>
      <c r="AE100" s="2">
        <v>44628.22488425926</v>
      </c>
      <c r="AF100" t="s">
        <v>81</v>
      </c>
      <c r="AG100" t="s">
        <v>13</v>
      </c>
      <c r="AH100">
        <v>0</v>
      </c>
      <c r="AI100">
        <v>12.178000000000001</v>
      </c>
      <c r="AJ100" s="3">
        <v>20466</v>
      </c>
      <c r="AK100">
        <v>4.26</v>
      </c>
      <c r="AL100" t="s">
        <v>14</v>
      </c>
      <c r="AM100" t="s">
        <v>14</v>
      </c>
      <c r="AN100" t="s">
        <v>14</v>
      </c>
      <c r="AO100" t="s">
        <v>14</v>
      </c>
      <c r="AQ100">
        <v>1</v>
      </c>
      <c r="AT100" s="6">
        <f t="shared" si="12"/>
        <v>3.2115226399999992</v>
      </c>
      <c r="AU100" s="7">
        <f t="shared" si="13"/>
        <v>3802.9347363178799</v>
      </c>
      <c r="AW100" s="8">
        <f t="shared" si="14"/>
        <v>3.3389753887999998</v>
      </c>
      <c r="AX100" s="9">
        <f t="shared" si="15"/>
        <v>3902.4305826434397</v>
      </c>
      <c r="AZ100" s="10">
        <f t="shared" si="16"/>
        <v>1.5800071807999998</v>
      </c>
      <c r="BA100" s="11">
        <f t="shared" si="17"/>
        <v>4115.93296537888</v>
      </c>
    </row>
    <row r="101" spans="1:53" x14ac:dyDescent="0.3">
      <c r="A101">
        <v>57</v>
      </c>
      <c r="B101" t="s">
        <v>42</v>
      </c>
      <c r="C101" s="2">
        <v>44627.821238425924</v>
      </c>
      <c r="D101" t="s">
        <v>43</v>
      </c>
      <c r="E101" t="s">
        <v>13</v>
      </c>
      <c r="F101">
        <v>0</v>
      </c>
      <c r="G101">
        <v>6.0579999999999998</v>
      </c>
      <c r="H101" s="3">
        <v>2299</v>
      </c>
      <c r="I101">
        <v>0</v>
      </c>
      <c r="J101" t="s">
        <v>14</v>
      </c>
      <c r="K101" t="s">
        <v>14</v>
      </c>
      <c r="L101" t="s">
        <v>14</v>
      </c>
      <c r="M101" t="s">
        <v>14</v>
      </c>
      <c r="O101">
        <v>57</v>
      </c>
      <c r="P101" t="s">
        <v>42</v>
      </c>
      <c r="Q101" s="2">
        <v>44627.821238425924</v>
      </c>
      <c r="R101" t="s">
        <v>43</v>
      </c>
      <c r="S101" t="s">
        <v>13</v>
      </c>
      <c r="T101">
        <v>0</v>
      </c>
      <c r="U101" t="s">
        <v>14</v>
      </c>
      <c r="V101" t="s">
        <v>14</v>
      </c>
      <c r="W101" t="s">
        <v>14</v>
      </c>
      <c r="X101" t="s">
        <v>14</v>
      </c>
      <c r="Y101" t="s">
        <v>14</v>
      </c>
      <c r="Z101" t="s">
        <v>14</v>
      </c>
      <c r="AA101" t="s">
        <v>14</v>
      </c>
      <c r="AC101">
        <v>57</v>
      </c>
      <c r="AD101" t="s">
        <v>42</v>
      </c>
      <c r="AE101" s="2">
        <v>44627.821238425924</v>
      </c>
      <c r="AF101" t="s">
        <v>43</v>
      </c>
      <c r="AG101" t="s">
        <v>13</v>
      </c>
      <c r="AH101">
        <v>0</v>
      </c>
      <c r="AI101">
        <v>12.199</v>
      </c>
      <c r="AJ101" s="3">
        <v>4785</v>
      </c>
      <c r="AK101">
        <v>0.94</v>
      </c>
      <c r="AL101" t="s">
        <v>14</v>
      </c>
      <c r="AM101" t="s">
        <v>14</v>
      </c>
      <c r="AN101" t="s">
        <v>14</v>
      </c>
      <c r="AO101" t="s">
        <v>14</v>
      </c>
      <c r="AQ101">
        <v>1</v>
      </c>
      <c r="AT101" s="6">
        <f t="shared" si="12"/>
        <v>1.96010977125</v>
      </c>
      <c r="AU101" s="7">
        <f t="shared" si="13"/>
        <v>920.53180395675008</v>
      </c>
      <c r="AW101" s="8">
        <f t="shared" si="14"/>
        <v>1.7677880120500014</v>
      </c>
      <c r="AX101" s="9">
        <f t="shared" si="15"/>
        <v>910.66170738150015</v>
      </c>
      <c r="AZ101" s="10">
        <f t="shared" si="16"/>
        <v>0.88240386529999992</v>
      </c>
      <c r="BA101" s="11">
        <f t="shared" si="17"/>
        <v>884.77518833799991</v>
      </c>
    </row>
    <row r="102" spans="1:53" x14ac:dyDescent="0.3">
      <c r="A102">
        <v>108</v>
      </c>
      <c r="B102" t="s">
        <v>144</v>
      </c>
      <c r="C102" s="2">
        <v>44628.979421296295</v>
      </c>
      <c r="D102" t="s">
        <v>145</v>
      </c>
      <c r="E102" t="s">
        <v>13</v>
      </c>
      <c r="F102">
        <v>0</v>
      </c>
      <c r="G102">
        <v>6.0659999999999998</v>
      </c>
      <c r="H102" s="3">
        <v>1776</v>
      </c>
      <c r="I102">
        <v>-1E-3</v>
      </c>
      <c r="J102" t="s">
        <v>14</v>
      </c>
      <c r="K102" t="s">
        <v>14</v>
      </c>
      <c r="L102" t="s">
        <v>14</v>
      </c>
      <c r="M102" t="s">
        <v>14</v>
      </c>
      <c r="O102">
        <v>108</v>
      </c>
      <c r="P102" t="s">
        <v>144</v>
      </c>
      <c r="Q102" s="2">
        <v>44628.979421296295</v>
      </c>
      <c r="R102" t="s">
        <v>145</v>
      </c>
      <c r="S102" t="s">
        <v>13</v>
      </c>
      <c r="T102">
        <v>0</v>
      </c>
      <c r="U102" t="s">
        <v>14</v>
      </c>
      <c r="V102" t="s">
        <v>14</v>
      </c>
      <c r="W102" t="s">
        <v>14</v>
      </c>
      <c r="X102" t="s">
        <v>14</v>
      </c>
      <c r="Y102" t="s">
        <v>14</v>
      </c>
      <c r="Z102" t="s">
        <v>14</v>
      </c>
      <c r="AA102" t="s">
        <v>14</v>
      </c>
      <c r="AC102">
        <v>108</v>
      </c>
      <c r="AD102" t="s">
        <v>144</v>
      </c>
      <c r="AE102" s="2">
        <v>44628.979421296295</v>
      </c>
      <c r="AF102" t="s">
        <v>145</v>
      </c>
      <c r="AG102" t="s">
        <v>13</v>
      </c>
      <c r="AH102">
        <v>0</v>
      </c>
      <c r="AI102">
        <v>12.180999999999999</v>
      </c>
      <c r="AJ102" s="3">
        <v>11926</v>
      </c>
      <c r="AK102">
        <v>2.4550000000000001</v>
      </c>
      <c r="AL102" t="s">
        <v>14</v>
      </c>
      <c r="AM102" t="s">
        <v>14</v>
      </c>
      <c r="AN102" t="s">
        <v>14</v>
      </c>
      <c r="AO102" t="s">
        <v>14</v>
      </c>
      <c r="AQ102">
        <v>1</v>
      </c>
      <c r="AT102" s="6">
        <f t="shared" si="12"/>
        <v>0.50010623999999915</v>
      </c>
      <c r="AU102" s="7">
        <f t="shared" si="13"/>
        <v>2236.9826557914803</v>
      </c>
      <c r="AW102" s="8">
        <f t="shared" si="14"/>
        <v>-0.10813649920000046</v>
      </c>
      <c r="AX102" s="9">
        <f t="shared" si="15"/>
        <v>2274.0805487202401</v>
      </c>
      <c r="AZ102" s="10">
        <f t="shared" si="16"/>
        <v>0.13608417279999996</v>
      </c>
      <c r="BA102" s="11">
        <f t="shared" si="17"/>
        <v>2357.7745037724799</v>
      </c>
    </row>
    <row r="103" spans="1:53" x14ac:dyDescent="0.3">
      <c r="A103">
        <v>101</v>
      </c>
      <c r="B103" t="s">
        <v>130</v>
      </c>
      <c r="C103" s="2">
        <v>44628.830659722225</v>
      </c>
      <c r="D103" t="s">
        <v>131</v>
      </c>
      <c r="E103" t="s">
        <v>13</v>
      </c>
      <c r="F103">
        <v>0</v>
      </c>
      <c r="G103">
        <v>6.0659999999999998</v>
      </c>
      <c r="H103" s="3">
        <v>1653</v>
      </c>
      <c r="I103">
        <v>-1E-3</v>
      </c>
      <c r="J103" t="s">
        <v>14</v>
      </c>
      <c r="K103" t="s">
        <v>14</v>
      </c>
      <c r="L103" t="s">
        <v>14</v>
      </c>
      <c r="M103" t="s">
        <v>14</v>
      </c>
      <c r="O103">
        <v>101</v>
      </c>
      <c r="P103" t="s">
        <v>130</v>
      </c>
      <c r="Q103" s="2">
        <v>44628.830659722225</v>
      </c>
      <c r="R103" t="s">
        <v>131</v>
      </c>
      <c r="S103" t="s">
        <v>13</v>
      </c>
      <c r="T103">
        <v>0</v>
      </c>
      <c r="U103" t="s">
        <v>14</v>
      </c>
      <c r="V103" t="s">
        <v>14</v>
      </c>
      <c r="W103" t="s">
        <v>14</v>
      </c>
      <c r="X103" t="s">
        <v>14</v>
      </c>
      <c r="Y103" t="s">
        <v>14</v>
      </c>
      <c r="Z103" t="s">
        <v>14</v>
      </c>
      <c r="AA103" t="s">
        <v>14</v>
      </c>
      <c r="AC103">
        <v>101</v>
      </c>
      <c r="AD103" t="s">
        <v>130</v>
      </c>
      <c r="AE103" s="2">
        <v>44628.830659722225</v>
      </c>
      <c r="AF103" t="s">
        <v>131</v>
      </c>
      <c r="AG103" t="s">
        <v>13</v>
      </c>
      <c r="AH103">
        <v>0</v>
      </c>
      <c r="AI103">
        <v>12.223000000000001</v>
      </c>
      <c r="AJ103" s="3">
        <v>4327</v>
      </c>
      <c r="AK103">
        <v>0.84299999999999997</v>
      </c>
      <c r="AL103" t="s">
        <v>14</v>
      </c>
      <c r="AM103" t="s">
        <v>14</v>
      </c>
      <c r="AN103" t="s">
        <v>14</v>
      </c>
      <c r="AO103" t="s">
        <v>14</v>
      </c>
      <c r="AQ103">
        <v>1</v>
      </c>
      <c r="AT103" s="6">
        <f t="shared" si="12"/>
        <v>0.15842869124999925</v>
      </c>
      <c r="AU103" s="7">
        <f t="shared" si="13"/>
        <v>835.88056174667008</v>
      </c>
      <c r="AW103" s="8">
        <f t="shared" si="14"/>
        <v>-0.55392410154999983</v>
      </c>
      <c r="AX103" s="9">
        <f t="shared" si="15"/>
        <v>823.15996517446001</v>
      </c>
      <c r="AZ103" s="10">
        <f t="shared" si="16"/>
        <v>-2.7891272299999992E-2</v>
      </c>
      <c r="BA103" s="11">
        <f t="shared" si="17"/>
        <v>790.2130908519199</v>
      </c>
    </row>
    <row r="104" spans="1:53" x14ac:dyDescent="0.3">
      <c r="A104">
        <v>111</v>
      </c>
      <c r="B104" t="s">
        <v>150</v>
      </c>
      <c r="C104" s="2">
        <v>44629.043252314812</v>
      </c>
      <c r="D104" t="s">
        <v>151</v>
      </c>
      <c r="E104" t="s">
        <v>13</v>
      </c>
      <c r="F104">
        <v>0</v>
      </c>
      <c r="G104">
        <v>6.056</v>
      </c>
      <c r="H104" s="3">
        <v>2066</v>
      </c>
      <c r="I104">
        <v>-1E-3</v>
      </c>
      <c r="J104" t="s">
        <v>14</v>
      </c>
      <c r="K104" t="s">
        <v>14</v>
      </c>
      <c r="L104" t="s">
        <v>14</v>
      </c>
      <c r="M104" t="s">
        <v>14</v>
      </c>
      <c r="O104">
        <v>111</v>
      </c>
      <c r="P104" t="s">
        <v>150</v>
      </c>
      <c r="Q104" s="2">
        <v>44629.043252314812</v>
      </c>
      <c r="R104" t="s">
        <v>151</v>
      </c>
      <c r="S104" t="s">
        <v>13</v>
      </c>
      <c r="T104">
        <v>0</v>
      </c>
      <c r="U104" t="s">
        <v>14</v>
      </c>
      <c r="V104" t="s">
        <v>14</v>
      </c>
      <c r="W104" t="s">
        <v>14</v>
      </c>
      <c r="X104" t="s">
        <v>14</v>
      </c>
      <c r="Y104" t="s">
        <v>14</v>
      </c>
      <c r="Z104" t="s">
        <v>14</v>
      </c>
      <c r="AA104" t="s">
        <v>14</v>
      </c>
      <c r="AC104">
        <v>111</v>
      </c>
      <c r="AD104" t="s">
        <v>150</v>
      </c>
      <c r="AE104" s="2">
        <v>44629.043252314812</v>
      </c>
      <c r="AF104" t="s">
        <v>151</v>
      </c>
      <c r="AG104" t="s">
        <v>13</v>
      </c>
      <c r="AH104">
        <v>0</v>
      </c>
      <c r="AI104">
        <v>12.194000000000001</v>
      </c>
      <c r="AJ104" s="3">
        <v>6067</v>
      </c>
      <c r="AK104">
        <v>1.2130000000000001</v>
      </c>
      <c r="AL104" t="s">
        <v>14</v>
      </c>
      <c r="AM104" t="s">
        <v>14</v>
      </c>
      <c r="AN104" t="s">
        <v>14</v>
      </c>
      <c r="AO104" t="s">
        <v>14</v>
      </c>
      <c r="AQ104">
        <v>1</v>
      </c>
      <c r="AT104" s="6">
        <f t="shared" si="12"/>
        <v>1.3082325649999991</v>
      </c>
      <c r="AU104" s="7">
        <f t="shared" si="13"/>
        <v>1157.3413311454701</v>
      </c>
      <c r="AW104" s="8">
        <f t="shared" si="14"/>
        <v>0.93596676980000026</v>
      </c>
      <c r="AX104" s="9">
        <f t="shared" si="15"/>
        <v>1155.5538939688602</v>
      </c>
      <c r="AZ104" s="10">
        <f t="shared" si="16"/>
        <v>0.54009552679999984</v>
      </c>
      <c r="BA104" s="11">
        <f t="shared" si="17"/>
        <v>1149.4095473607199</v>
      </c>
    </row>
    <row r="105" spans="1:53" x14ac:dyDescent="0.3">
      <c r="A105">
        <v>67</v>
      </c>
      <c r="B105" t="s">
        <v>62</v>
      </c>
      <c r="C105" s="2">
        <v>44628.03361111111</v>
      </c>
      <c r="D105" t="s">
        <v>63</v>
      </c>
      <c r="E105" t="s">
        <v>13</v>
      </c>
      <c r="F105">
        <v>0</v>
      </c>
      <c r="G105">
        <v>6.056</v>
      </c>
      <c r="H105" s="3">
        <v>2199</v>
      </c>
      <c r="I105">
        <v>0</v>
      </c>
      <c r="J105" t="s">
        <v>14</v>
      </c>
      <c r="K105" t="s">
        <v>14</v>
      </c>
      <c r="L105" t="s">
        <v>14</v>
      </c>
      <c r="M105" t="s">
        <v>14</v>
      </c>
      <c r="O105">
        <v>67</v>
      </c>
      <c r="P105" t="s">
        <v>62</v>
      </c>
      <c r="Q105" s="2">
        <v>44628.03361111111</v>
      </c>
      <c r="R105" t="s">
        <v>63</v>
      </c>
      <c r="S105" t="s">
        <v>13</v>
      </c>
      <c r="T105">
        <v>0</v>
      </c>
      <c r="U105" t="s">
        <v>14</v>
      </c>
      <c r="V105" t="s">
        <v>14</v>
      </c>
      <c r="W105" t="s">
        <v>14</v>
      </c>
      <c r="X105" t="s">
        <v>14</v>
      </c>
      <c r="Y105" t="s">
        <v>14</v>
      </c>
      <c r="Z105" t="s">
        <v>14</v>
      </c>
      <c r="AA105" t="s">
        <v>14</v>
      </c>
      <c r="AC105">
        <v>67</v>
      </c>
      <c r="AD105" t="s">
        <v>62</v>
      </c>
      <c r="AE105" s="2">
        <v>44628.03361111111</v>
      </c>
      <c r="AF105" t="s">
        <v>63</v>
      </c>
      <c r="AG105" t="s">
        <v>13</v>
      </c>
      <c r="AH105">
        <v>0</v>
      </c>
      <c r="AI105">
        <v>12.186</v>
      </c>
      <c r="AJ105" s="3">
        <v>4849</v>
      </c>
      <c r="AK105">
        <v>0.95399999999999996</v>
      </c>
      <c r="AL105" t="s">
        <v>14</v>
      </c>
      <c r="AM105" t="s">
        <v>14</v>
      </c>
      <c r="AN105" t="s">
        <v>14</v>
      </c>
      <c r="AO105" t="s">
        <v>14</v>
      </c>
      <c r="AQ105">
        <v>1</v>
      </c>
      <c r="AT105" s="6">
        <f t="shared" ref="AT105:AT112" si="18">IF(H105&lt;15000,((0.00000002125*H105^2)+(0.002705*H105)+(-4.371)),(IF(H105&lt;700000,((-0.0000000008162*H105^2)+(0.003141*H105)+(0.4702)), ((0.000000003285*V105^2)+(0.1899*V105)+(559.5)))))</f>
        <v>1.6800515212499993</v>
      </c>
      <c r="AU105" s="7">
        <f t="shared" ref="AU105:AU112" si="19">((-0.00000006277*AJ105^2)+(0.1854*AJ105)+(34.83))</f>
        <v>932.35870148123013</v>
      </c>
      <c r="AW105" s="8">
        <f t="shared" ref="AW105:AW112" si="20">IF(H105&lt;10000,((-0.00000005795*H105^2)+(0.003823*H105)+(-6.715)),(IF(H105&lt;700000,((-0.0000000001209*H105^2)+(0.002635*H105)+(-0.4111)), ((-0.00000002007*V105^2)+(0.2564*V105)+(286.1)))))</f>
        <v>1.4115539220500004</v>
      </c>
      <c r="AX105" s="9">
        <f t="shared" ref="AX105:AX112" si="21">(-0.00000001626*AJ105^2)+(0.1912*AJ105)+(-3.858)</f>
        <v>922.88848185574011</v>
      </c>
      <c r="AZ105" s="10">
        <f t="shared" ref="AZ105:AZ112" si="22">IF(H105&lt;10000,((0.0000001453*H105^2)+(0.0008349*H105)+(-1.805)),(IF(H105&lt;700000,((-0.00000000008054*H105^2)+(0.002348*H105)+(-2.47)), ((-0.00000001938*V105^2)+(0.2471*V105)+(226.8)))))</f>
        <v>0.73355792530000019</v>
      </c>
      <c r="BA105" s="11">
        <f t="shared" ref="BA105:BA112" si="23">(-0.00000002552*AJ105^2)+(0.2067*AJ105)+(-103.7)</f>
        <v>897.98825331847991</v>
      </c>
    </row>
    <row r="106" spans="1:53" x14ac:dyDescent="0.3">
      <c r="A106">
        <v>52</v>
      </c>
      <c r="B106" t="s">
        <v>32</v>
      </c>
      <c r="C106" s="2">
        <v>44627.714999999997</v>
      </c>
      <c r="D106" t="s">
        <v>33</v>
      </c>
      <c r="E106" t="s">
        <v>13</v>
      </c>
      <c r="F106">
        <v>0</v>
      </c>
      <c r="G106">
        <v>6.0590000000000002</v>
      </c>
      <c r="H106" s="3">
        <v>2329</v>
      </c>
      <c r="I106">
        <v>0</v>
      </c>
      <c r="J106" t="s">
        <v>14</v>
      </c>
      <c r="K106" t="s">
        <v>14</v>
      </c>
      <c r="L106" t="s">
        <v>14</v>
      </c>
      <c r="M106" t="s">
        <v>14</v>
      </c>
      <c r="O106">
        <v>52</v>
      </c>
      <c r="P106" t="s">
        <v>32</v>
      </c>
      <c r="Q106" s="2">
        <v>44627.714999999997</v>
      </c>
      <c r="R106" t="s">
        <v>33</v>
      </c>
      <c r="S106" t="s">
        <v>13</v>
      </c>
      <c r="T106">
        <v>0</v>
      </c>
      <c r="U106" t="s">
        <v>14</v>
      </c>
      <c r="V106" t="s">
        <v>14</v>
      </c>
      <c r="W106" t="s">
        <v>14</v>
      </c>
      <c r="X106" t="s">
        <v>14</v>
      </c>
      <c r="Y106" t="s">
        <v>14</v>
      </c>
      <c r="Z106" t="s">
        <v>14</v>
      </c>
      <c r="AA106" t="s">
        <v>14</v>
      </c>
      <c r="AC106">
        <v>52</v>
      </c>
      <c r="AD106" t="s">
        <v>32</v>
      </c>
      <c r="AE106" s="2">
        <v>44627.714999999997</v>
      </c>
      <c r="AF106" t="s">
        <v>33</v>
      </c>
      <c r="AG106" t="s">
        <v>13</v>
      </c>
      <c r="AH106">
        <v>0</v>
      </c>
      <c r="AI106">
        <v>12.189</v>
      </c>
      <c r="AJ106" s="3">
        <v>3653</v>
      </c>
      <c r="AK106">
        <v>0.69899999999999995</v>
      </c>
      <c r="AL106" t="s">
        <v>14</v>
      </c>
      <c r="AM106" t="s">
        <v>14</v>
      </c>
      <c r="AN106" t="s">
        <v>14</v>
      </c>
      <c r="AO106" t="s">
        <v>14</v>
      </c>
      <c r="AQ106">
        <v>1</v>
      </c>
      <c r="AT106" s="6">
        <f t="shared" si="18"/>
        <v>2.0442101212499999</v>
      </c>
      <c r="AU106" s="7">
        <f t="shared" si="19"/>
        <v>711.25857144707004</v>
      </c>
      <c r="AW106" s="8">
        <f t="shared" si="20"/>
        <v>1.8744322340500013</v>
      </c>
      <c r="AX106" s="9">
        <f t="shared" si="21"/>
        <v>694.37861990966007</v>
      </c>
      <c r="AZ106" s="10">
        <f t="shared" si="22"/>
        <v>0.92762431730000006</v>
      </c>
      <c r="BA106" s="11">
        <f t="shared" si="23"/>
        <v>651.03455068231995</v>
      </c>
    </row>
    <row r="107" spans="1:53" x14ac:dyDescent="0.3">
      <c r="A107">
        <v>115</v>
      </c>
      <c r="B107" t="s">
        <v>158</v>
      </c>
      <c r="C107" s="2">
        <v>44629.128298611111</v>
      </c>
      <c r="D107" t="s">
        <v>33</v>
      </c>
      <c r="E107" t="s">
        <v>13</v>
      </c>
      <c r="F107">
        <v>0</v>
      </c>
      <c r="G107">
        <v>6.0720000000000001</v>
      </c>
      <c r="H107" s="3">
        <v>1676</v>
      </c>
      <c r="I107">
        <v>-1E-3</v>
      </c>
      <c r="J107" t="s">
        <v>14</v>
      </c>
      <c r="K107" t="s">
        <v>14</v>
      </c>
      <c r="L107" t="s">
        <v>14</v>
      </c>
      <c r="M107" t="s">
        <v>14</v>
      </c>
      <c r="O107">
        <v>115</v>
      </c>
      <c r="P107" t="s">
        <v>158</v>
      </c>
      <c r="Q107" s="2">
        <v>44629.128298611111</v>
      </c>
      <c r="R107" t="s">
        <v>33</v>
      </c>
      <c r="S107" t="s">
        <v>13</v>
      </c>
      <c r="T107">
        <v>0</v>
      </c>
      <c r="U107" t="s">
        <v>14</v>
      </c>
      <c r="V107" t="s">
        <v>14</v>
      </c>
      <c r="W107" t="s">
        <v>14</v>
      </c>
      <c r="X107" t="s">
        <v>14</v>
      </c>
      <c r="Y107" t="s">
        <v>14</v>
      </c>
      <c r="Z107" t="s">
        <v>14</v>
      </c>
      <c r="AA107" t="s">
        <v>14</v>
      </c>
      <c r="AC107">
        <v>115</v>
      </c>
      <c r="AD107" t="s">
        <v>158</v>
      </c>
      <c r="AE107" s="2">
        <v>44629.128298611111</v>
      </c>
      <c r="AF107" t="s">
        <v>33</v>
      </c>
      <c r="AG107" t="s">
        <v>13</v>
      </c>
      <c r="AH107">
        <v>0</v>
      </c>
      <c r="AI107">
        <v>12.209</v>
      </c>
      <c r="AJ107" s="3">
        <v>4364</v>
      </c>
      <c r="AK107">
        <v>0.85099999999999998</v>
      </c>
      <c r="AL107" t="s">
        <v>14</v>
      </c>
      <c r="AM107" t="s">
        <v>14</v>
      </c>
      <c r="AN107" t="s">
        <v>14</v>
      </c>
      <c r="AO107" t="s">
        <v>14</v>
      </c>
      <c r="AQ107">
        <v>1</v>
      </c>
      <c r="AT107" s="6">
        <f t="shared" si="18"/>
        <v>0.22227073999999902</v>
      </c>
      <c r="AU107" s="7">
        <f t="shared" si="19"/>
        <v>842.72017698607999</v>
      </c>
      <c r="AW107" s="8">
        <f t="shared" si="20"/>
        <v>-0.47043215919999959</v>
      </c>
      <c r="AX107" s="9">
        <f t="shared" si="21"/>
        <v>830.22913649504005</v>
      </c>
      <c r="AZ107" s="10">
        <f t="shared" si="22"/>
        <v>2.4366128000001819E-3</v>
      </c>
      <c r="BA107" s="11">
        <f t="shared" si="23"/>
        <v>797.85278446207985</v>
      </c>
    </row>
    <row r="108" spans="1:53" x14ac:dyDescent="0.3">
      <c r="A108">
        <v>96</v>
      </c>
      <c r="B108" t="s">
        <v>120</v>
      </c>
      <c r="C108" s="2">
        <v>44628.724421296298</v>
      </c>
      <c r="D108" t="s">
        <v>121</v>
      </c>
      <c r="E108" t="s">
        <v>13</v>
      </c>
      <c r="F108">
        <v>0</v>
      </c>
      <c r="G108">
        <v>6.0709999999999997</v>
      </c>
      <c r="H108" s="3">
        <v>1485</v>
      </c>
      <c r="I108">
        <v>-2E-3</v>
      </c>
      <c r="J108" t="s">
        <v>14</v>
      </c>
      <c r="K108" t="s">
        <v>14</v>
      </c>
      <c r="L108" t="s">
        <v>14</v>
      </c>
      <c r="M108" t="s">
        <v>14</v>
      </c>
      <c r="O108">
        <v>96</v>
      </c>
      <c r="P108" t="s">
        <v>120</v>
      </c>
      <c r="Q108" s="2">
        <v>44628.724421296298</v>
      </c>
      <c r="R108" t="s">
        <v>121</v>
      </c>
      <c r="S108" t="s">
        <v>13</v>
      </c>
      <c r="T108">
        <v>0</v>
      </c>
      <c r="U108" t="s">
        <v>14</v>
      </c>
      <c r="V108" t="s">
        <v>14</v>
      </c>
      <c r="W108" t="s">
        <v>14</v>
      </c>
      <c r="X108" t="s">
        <v>14</v>
      </c>
      <c r="Y108" t="s">
        <v>14</v>
      </c>
      <c r="Z108" t="s">
        <v>14</v>
      </c>
      <c r="AA108" t="s">
        <v>14</v>
      </c>
      <c r="AC108">
        <v>96</v>
      </c>
      <c r="AD108" t="s">
        <v>120</v>
      </c>
      <c r="AE108" s="2">
        <v>44628.724421296298</v>
      </c>
      <c r="AF108" t="s">
        <v>121</v>
      </c>
      <c r="AG108" t="s">
        <v>13</v>
      </c>
      <c r="AH108">
        <v>0</v>
      </c>
      <c r="AI108">
        <v>12.227</v>
      </c>
      <c r="AJ108" s="3">
        <v>4088</v>
      </c>
      <c r="AK108">
        <v>0.79200000000000004</v>
      </c>
      <c r="AL108" t="s">
        <v>14</v>
      </c>
      <c r="AM108" t="s">
        <v>14</v>
      </c>
      <c r="AN108" t="s">
        <v>14</v>
      </c>
      <c r="AO108" t="s">
        <v>14</v>
      </c>
      <c r="AQ108">
        <v>1</v>
      </c>
      <c r="AT108" s="6">
        <f t="shared" si="18"/>
        <v>-0.30721396875000107</v>
      </c>
      <c r="AU108" s="7">
        <f t="shared" si="19"/>
        <v>791.69620382912012</v>
      </c>
      <c r="AW108" s="8">
        <f t="shared" si="20"/>
        <v>-1.1656377887499998</v>
      </c>
      <c r="AX108" s="9">
        <f t="shared" si="21"/>
        <v>777.49586704256012</v>
      </c>
      <c r="AZ108" s="10">
        <f t="shared" si="22"/>
        <v>-0.24475430750000005</v>
      </c>
      <c r="BA108" s="11">
        <f t="shared" si="23"/>
        <v>740.8631162931199</v>
      </c>
    </row>
    <row r="109" spans="1:53" x14ac:dyDescent="0.3">
      <c r="A109">
        <v>58</v>
      </c>
      <c r="B109" t="s">
        <v>44</v>
      </c>
      <c r="C109" s="2">
        <v>44627.842442129629</v>
      </c>
      <c r="D109" t="s">
        <v>45</v>
      </c>
      <c r="E109" t="s">
        <v>13</v>
      </c>
      <c r="F109">
        <v>0</v>
      </c>
      <c r="G109">
        <v>6.0469999999999997</v>
      </c>
      <c r="H109" s="3">
        <v>1752</v>
      </c>
      <c r="I109">
        <v>-1E-3</v>
      </c>
      <c r="J109" t="s">
        <v>14</v>
      </c>
      <c r="K109" t="s">
        <v>14</v>
      </c>
      <c r="L109" t="s">
        <v>14</v>
      </c>
      <c r="M109" t="s">
        <v>14</v>
      </c>
      <c r="O109">
        <v>58</v>
      </c>
      <c r="P109" t="s">
        <v>44</v>
      </c>
      <c r="Q109" s="2">
        <v>44627.842442129629</v>
      </c>
      <c r="R109" t="s">
        <v>45</v>
      </c>
      <c r="S109" t="s">
        <v>13</v>
      </c>
      <c r="T109">
        <v>0</v>
      </c>
      <c r="U109" t="s">
        <v>14</v>
      </c>
      <c r="V109" t="s">
        <v>14</v>
      </c>
      <c r="W109" t="s">
        <v>14</v>
      </c>
      <c r="X109" t="s">
        <v>14</v>
      </c>
      <c r="Y109" t="s">
        <v>14</v>
      </c>
      <c r="Z109" t="s">
        <v>14</v>
      </c>
      <c r="AA109" t="s">
        <v>14</v>
      </c>
      <c r="AC109">
        <v>58</v>
      </c>
      <c r="AD109" t="s">
        <v>44</v>
      </c>
      <c r="AE109" s="2">
        <v>44627.842442129629</v>
      </c>
      <c r="AF109" t="s">
        <v>45</v>
      </c>
      <c r="AG109" t="s">
        <v>13</v>
      </c>
      <c r="AH109">
        <v>0</v>
      </c>
      <c r="AI109">
        <v>12.170999999999999</v>
      </c>
      <c r="AJ109" s="3">
        <v>6456</v>
      </c>
      <c r="AK109">
        <v>1.2949999999999999</v>
      </c>
      <c r="AL109" t="s">
        <v>14</v>
      </c>
      <c r="AM109" t="s">
        <v>14</v>
      </c>
      <c r="AN109" t="s">
        <v>14</v>
      </c>
      <c r="AO109" t="s">
        <v>14</v>
      </c>
      <c r="AQ109">
        <v>1</v>
      </c>
      <c r="AT109" s="6">
        <f t="shared" si="18"/>
        <v>0.43338695999999999</v>
      </c>
      <c r="AU109" s="7">
        <f t="shared" si="19"/>
        <v>1229.1561504172801</v>
      </c>
      <c r="AW109" s="8">
        <f t="shared" si="20"/>
        <v>-0.19498175679999985</v>
      </c>
      <c r="AX109" s="9">
        <f t="shared" si="21"/>
        <v>1229.8514842406403</v>
      </c>
      <c r="AZ109" s="10">
        <f t="shared" si="22"/>
        <v>0.10374373120000002</v>
      </c>
      <c r="BA109" s="11">
        <f t="shared" si="23"/>
        <v>1229.6915280332798</v>
      </c>
    </row>
    <row r="110" spans="1:53" x14ac:dyDescent="0.3">
      <c r="A110">
        <v>54</v>
      </c>
      <c r="B110" t="s">
        <v>36</v>
      </c>
      <c r="C110" s="2">
        <v>44627.757476851853</v>
      </c>
      <c r="D110" t="s">
        <v>37</v>
      </c>
      <c r="E110" t="s">
        <v>13</v>
      </c>
      <c r="F110">
        <v>0</v>
      </c>
      <c r="G110">
        <v>6.0469999999999997</v>
      </c>
      <c r="H110" s="3">
        <v>1952</v>
      </c>
      <c r="I110">
        <v>-1E-3</v>
      </c>
      <c r="J110" t="s">
        <v>14</v>
      </c>
      <c r="K110" t="s">
        <v>14</v>
      </c>
      <c r="L110" t="s">
        <v>14</v>
      </c>
      <c r="M110" t="s">
        <v>14</v>
      </c>
      <c r="O110">
        <v>54</v>
      </c>
      <c r="P110" t="s">
        <v>36</v>
      </c>
      <c r="Q110" s="2">
        <v>44627.757476851853</v>
      </c>
      <c r="R110" t="s">
        <v>37</v>
      </c>
      <c r="S110" t="s">
        <v>13</v>
      </c>
      <c r="T110">
        <v>0</v>
      </c>
      <c r="U110" t="s">
        <v>14</v>
      </c>
      <c r="V110" t="s">
        <v>14</v>
      </c>
      <c r="W110" t="s">
        <v>14</v>
      </c>
      <c r="X110" t="s">
        <v>14</v>
      </c>
      <c r="Y110" t="s">
        <v>14</v>
      </c>
      <c r="Z110" t="s">
        <v>14</v>
      </c>
      <c r="AA110" t="s">
        <v>14</v>
      </c>
      <c r="AC110">
        <v>54</v>
      </c>
      <c r="AD110" t="s">
        <v>36</v>
      </c>
      <c r="AE110" s="2">
        <v>44627.757476851853</v>
      </c>
      <c r="AF110" t="s">
        <v>37</v>
      </c>
      <c r="AG110" t="s">
        <v>13</v>
      </c>
      <c r="AH110">
        <v>0</v>
      </c>
      <c r="AI110">
        <v>12.180999999999999</v>
      </c>
      <c r="AJ110" s="3">
        <v>4201</v>
      </c>
      <c r="AK110">
        <v>0.81599999999999995</v>
      </c>
      <c r="AL110" t="s">
        <v>14</v>
      </c>
      <c r="AM110" t="s">
        <v>14</v>
      </c>
      <c r="AN110" t="s">
        <v>14</v>
      </c>
      <c r="AO110" t="s">
        <v>14</v>
      </c>
      <c r="AQ110">
        <v>1</v>
      </c>
      <c r="AT110" s="6">
        <f t="shared" si="18"/>
        <v>0.99012895999999895</v>
      </c>
      <c r="AU110" s="7">
        <f t="shared" si="19"/>
        <v>812.58760986923005</v>
      </c>
      <c r="AW110" s="8">
        <f t="shared" si="20"/>
        <v>0.52668888320000029</v>
      </c>
      <c r="AX110" s="9">
        <f t="shared" si="21"/>
        <v>799.08623699974009</v>
      </c>
      <c r="AZ110" s="10">
        <f t="shared" si="22"/>
        <v>0.37836197120000015</v>
      </c>
      <c r="BA110" s="11">
        <f t="shared" si="23"/>
        <v>764.19631280647991</v>
      </c>
    </row>
    <row r="111" spans="1:53" x14ac:dyDescent="0.3">
      <c r="A111">
        <v>95</v>
      </c>
      <c r="B111" t="s">
        <v>118</v>
      </c>
      <c r="C111" s="2">
        <v>44628.703148148146</v>
      </c>
      <c r="D111" t="s">
        <v>119</v>
      </c>
      <c r="E111" t="s">
        <v>13</v>
      </c>
      <c r="F111">
        <v>0</v>
      </c>
      <c r="G111">
        <v>6.0780000000000003</v>
      </c>
      <c r="H111" s="3">
        <v>1449</v>
      </c>
      <c r="I111">
        <v>-2E-3</v>
      </c>
      <c r="J111" t="s">
        <v>14</v>
      </c>
      <c r="K111" t="s">
        <v>14</v>
      </c>
      <c r="L111" t="s">
        <v>14</v>
      </c>
      <c r="M111" t="s">
        <v>14</v>
      </c>
      <c r="O111">
        <v>95</v>
      </c>
      <c r="P111" t="s">
        <v>118</v>
      </c>
      <c r="Q111" s="2">
        <v>44628.703148148146</v>
      </c>
      <c r="R111" t="s">
        <v>119</v>
      </c>
      <c r="S111" t="s">
        <v>13</v>
      </c>
      <c r="T111">
        <v>0</v>
      </c>
      <c r="U111" t="s">
        <v>14</v>
      </c>
      <c r="V111" t="s">
        <v>14</v>
      </c>
      <c r="W111" t="s">
        <v>14</v>
      </c>
      <c r="X111" t="s">
        <v>14</v>
      </c>
      <c r="Y111" t="s">
        <v>14</v>
      </c>
      <c r="Z111" t="s">
        <v>14</v>
      </c>
      <c r="AA111" t="s">
        <v>14</v>
      </c>
      <c r="AC111">
        <v>95</v>
      </c>
      <c r="AD111" t="s">
        <v>118</v>
      </c>
      <c r="AE111" s="2">
        <v>44628.703148148146</v>
      </c>
      <c r="AF111" t="s">
        <v>119</v>
      </c>
      <c r="AG111" t="s">
        <v>13</v>
      </c>
      <c r="AH111">
        <v>0</v>
      </c>
      <c r="AI111">
        <v>12.2</v>
      </c>
      <c r="AJ111" s="3">
        <v>10370</v>
      </c>
      <c r="AK111">
        <v>2.1259999999999999</v>
      </c>
      <c r="AL111" t="s">
        <v>14</v>
      </c>
      <c r="AM111" t="s">
        <v>14</v>
      </c>
      <c r="AN111" t="s">
        <v>14</v>
      </c>
      <c r="AO111" t="s">
        <v>14</v>
      </c>
      <c r="AQ111">
        <v>1</v>
      </c>
      <c r="AT111" s="6">
        <f t="shared" si="18"/>
        <v>-0.40683847875000057</v>
      </c>
      <c r="AU111" s="7">
        <f t="shared" si="19"/>
        <v>1950.6779087870002</v>
      </c>
      <c r="AW111" s="8">
        <f t="shared" si="20"/>
        <v>-1.2971448779500001</v>
      </c>
      <c r="AX111" s="9">
        <f t="shared" si="21"/>
        <v>1977.1374500060001</v>
      </c>
      <c r="AZ111" s="10">
        <f t="shared" si="22"/>
        <v>-0.29015787469999998</v>
      </c>
      <c r="BA111" s="11">
        <f t="shared" si="23"/>
        <v>2037.0346583119997</v>
      </c>
    </row>
    <row r="112" spans="1:53" x14ac:dyDescent="0.3">
      <c r="A112">
        <v>71</v>
      </c>
      <c r="B112" t="s">
        <v>70</v>
      </c>
      <c r="C112" s="2">
        <v>44628.118622685186</v>
      </c>
      <c r="D112" t="s">
        <v>71</v>
      </c>
      <c r="E112" t="s">
        <v>13</v>
      </c>
      <c r="F112">
        <v>0</v>
      </c>
      <c r="G112">
        <v>6.0579999999999998</v>
      </c>
      <c r="H112" s="3">
        <v>1742</v>
      </c>
      <c r="I112">
        <v>-1E-3</v>
      </c>
      <c r="J112" t="s">
        <v>14</v>
      </c>
      <c r="K112" t="s">
        <v>14</v>
      </c>
      <c r="L112" t="s">
        <v>14</v>
      </c>
      <c r="M112" t="s">
        <v>14</v>
      </c>
      <c r="O112">
        <v>71</v>
      </c>
      <c r="P112" t="s">
        <v>70</v>
      </c>
      <c r="Q112" s="2">
        <v>44628.118622685186</v>
      </c>
      <c r="R112" t="s">
        <v>71</v>
      </c>
      <c r="S112" t="s">
        <v>13</v>
      </c>
      <c r="T112">
        <v>0</v>
      </c>
      <c r="U112" t="s">
        <v>14</v>
      </c>
      <c r="V112" t="s">
        <v>14</v>
      </c>
      <c r="W112" t="s">
        <v>14</v>
      </c>
      <c r="X112" t="s">
        <v>14</v>
      </c>
      <c r="Y112" t="s">
        <v>14</v>
      </c>
      <c r="Z112" t="s">
        <v>14</v>
      </c>
      <c r="AA112" t="s">
        <v>14</v>
      </c>
      <c r="AC112">
        <v>71</v>
      </c>
      <c r="AD112" t="s">
        <v>70</v>
      </c>
      <c r="AE112" s="2">
        <v>44628.118622685186</v>
      </c>
      <c r="AF112" t="s">
        <v>71</v>
      </c>
      <c r="AG112" t="s">
        <v>13</v>
      </c>
      <c r="AH112">
        <v>0</v>
      </c>
      <c r="AI112">
        <v>12.202999999999999</v>
      </c>
      <c r="AJ112" s="3">
        <v>3439</v>
      </c>
      <c r="AK112">
        <v>0.65400000000000003</v>
      </c>
      <c r="AL112" t="s">
        <v>14</v>
      </c>
      <c r="AM112" t="s">
        <v>14</v>
      </c>
      <c r="AN112" t="s">
        <v>14</v>
      </c>
      <c r="AO112" t="s">
        <v>14</v>
      </c>
      <c r="AQ112">
        <v>1</v>
      </c>
      <c r="AT112" s="6">
        <f t="shared" si="18"/>
        <v>0.40559448499999995</v>
      </c>
      <c r="AU112" s="7">
        <f t="shared" si="19"/>
        <v>671.67823672283009</v>
      </c>
      <c r="AW112" s="8">
        <f t="shared" si="20"/>
        <v>-0.2311869837999998</v>
      </c>
      <c r="AX112" s="9">
        <f t="shared" si="21"/>
        <v>653.48649751654011</v>
      </c>
      <c r="AZ112" s="10">
        <f t="shared" si="22"/>
        <v>9.0317949199999914E-2</v>
      </c>
      <c r="BA112" s="11">
        <f t="shared" si="23"/>
        <v>606.83948208007985</v>
      </c>
    </row>
  </sheetData>
  <sortState xmlns:xlrd2="http://schemas.microsoft.com/office/spreadsheetml/2017/richdata2" ref="A9:BA112">
    <sortCondition ref="D9:D11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one</vt:lpstr>
      <vt:lpstr>resampling</vt:lpstr>
      <vt:lpstr>sorted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Analytical Lab</dc:creator>
  <cp:lastModifiedBy>Carla López Lloreda</cp:lastModifiedBy>
  <dcterms:created xsi:type="dcterms:W3CDTF">2020-10-28T13:32:09Z</dcterms:created>
  <dcterms:modified xsi:type="dcterms:W3CDTF">2022-03-14T19:30:49Z</dcterms:modified>
</cp:coreProperties>
</file>