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06\Raw GC data\"/>
    </mc:Choice>
  </mc:AlternateContent>
  <xr:revisionPtr revIDLastSave="0" documentId="8_{EE8B21A2-3B2D-479D-AD2F-9999CCC826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4" i="1" l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20" i="1" l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<sst xmlns="http://schemas.openxmlformats.org/spreadsheetml/2006/main" count="4749" uniqueCount="457">
  <si>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</si>
  <si>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</si>
  <si>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</si>
  <si>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</si>
  <si>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</si>
  <si>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</si>
  <si>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</si>
  <si>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</si>
  <si>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</si>
  <si>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</si>
  <si>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</si>
  <si>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</si>
  <si>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</si>
  <si>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</si>
  <si>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</si>
  <si>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</si>
  <si>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</si>
  <si>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</si>
  <si>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</si>
  <si>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</si>
  <si>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</si>
  <si>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</si>
  <si>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</si>
  <si>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</si>
  <si>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</si>
  <si>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</si>
  <si>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</si>
  <si>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</si>
  <si>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</si>
  <si>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</si>
  <si>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</si>
  <si>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</si>
  <si>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</si>
  <si>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</si>
  <si>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</si>
  <si>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</si>
  <si>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</si>
  <si>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</si>
  <si>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</si>
  <si>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</si>
  <si>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</si>
  <si>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</si>
  <si>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</si>
  <si>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</si>
  <si>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</si>
  <si>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</si>
  <si>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</si>
  <si>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</si>
  <si>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</si>
  <si>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</si>
  <si>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</si>
  <si>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</si>
  <si>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</si>
  <si>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</si>
  <si>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</si>
  <si>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</si>
  <si>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</si>
  <si>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</si>
  <si>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</si>
  <si>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</si>
  <si>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</si>
  <si>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</si>
  <si>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</si>
  <si>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</si>
  <si>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</si>
  <si>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</si>
  <si>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</si>
  <si>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</si>
  <si>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</si>
  <si>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</si>
  <si>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</si>
  <si>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</si>
  <si>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</si>
  <si>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</si>
  <si>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</si>
  <si>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</si>
  <si>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</si>
  <si>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</si>
  <si>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</si>
  <si>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</si>
  <si>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</si>
  <si>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</si>
  <si>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</si>
  <si>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</si>
  <si>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</si>
  <si>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</si>
  <si>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</si>
  <si>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</si>
  <si>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</si>
  <si>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</si>
  <si>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</si>
  <si>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</si>
  <si>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</si>
  <si>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</si>
  <si>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</si>
  <si>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</si>
  <si>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</si>
  <si>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</si>
  <si>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</si>
  <si>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</si>
  <si>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</si>
  <si>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</si>
  <si>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</si>
  <si>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</si>
  <si>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</si>
  <si>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</si>
  <si>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</si>
  <si>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</si>
  <si>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</si>
  <si>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</si>
  <si>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</si>
  <si>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</si>
  <si>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</si>
  <si>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</si>
  <si>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</si>
  <si>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</si>
  <si>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</si>
  <si>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</si>
  <si>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</si>
  <si>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</si>
  <si>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</si>
  <si>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</si>
  <si>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</si>
  <si>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</si>
  <si>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</si>
  <si>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</si>
  <si>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</si>
  <si>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</si>
  <si>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</si>
  <si>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</si>
  <si>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</si>
  <si>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</si>
  <si>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</si>
  <si>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</si>
  <si>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</si>
  <si>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</si>
  <si>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</si>
  <si>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</si>
  <si>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</si>
  <si>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</si>
  <si>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</si>
  <si>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</si>
  <si>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</si>
  <si>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</si>
  <si>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</si>
  <si>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</si>
  <si>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</si>
  <si>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</si>
  <si>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</si>
  <si>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</si>
  <si>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</si>
  <si>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</si>
  <si>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</si>
  <si>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</si>
  <si>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</si>
  <si>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</si>
  <si>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</si>
  <si>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</si>
  <si>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</si>
  <si>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</si>
  <si>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</si>
  <si>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</si>
  <si>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</si>
  <si>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</si>
  <si>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</si>
  <si>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</si>
  <si>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</si>
  <si>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</si>
  <si>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</si>
  <si>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</si>
  <si>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</si>
  <si>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</si>
  <si>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</si>
  <si>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</si>
  <si>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</si>
  <si>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</si>
  <si>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</si>
  <si>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</si>
  <si>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</si>
  <si>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</si>
  <si>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</si>
  <si>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</si>
  <si>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</si>
  <si>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</si>
  <si>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</si>
  <si>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</si>
  <si>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</si>
  <si>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</si>
  <si>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</si>
  <si>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</si>
  <si>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</si>
  <si>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</si>
  <si>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</si>
  <si>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</si>
  <si>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</si>
  <si>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</si>
  <si>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</si>
  <si>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</si>
  <si>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</si>
  <si>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</si>
  <si>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</si>
  <si>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</si>
  <si>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</si>
  <si>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</si>
  <si>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</si>
  <si>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</si>
  <si>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</si>
  <si>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</si>
  <si>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</si>
  <si>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</si>
  <si>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</si>
  <si>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</si>
  <si>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</si>
  <si>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</si>
  <si>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</si>
  <si>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</si>
  <si>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</si>
  <si>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</si>
  <si>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</si>
  <si>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</si>
  <si>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</si>
  <si>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</si>
  <si>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</si>
  <si>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</si>
  <si>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</si>
  <si>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</si>
  <si>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</si>
  <si>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</si>
  <si>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</si>
  <si>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</si>
  <si>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</si>
  <si>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</si>
  <si>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</si>
  <si>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</si>
  <si>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</si>
  <si>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</si>
  <si>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</si>
  <si>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</si>
  <si>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</si>
  <si>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</si>
  <si>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</si>
  <si>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</si>
  <si>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</si>
  <si>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</si>
  <si>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</si>
  <si>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</si>
  <si>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</si>
  <si>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</si>
  <si>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</si>
  <si>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</si>
  <si>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</si>
  <si>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</si>
  <si>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</si>
  <si>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</si>
  <si>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</si>
  <si>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</si>
  <si>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</si>
  <si>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</si>
  <si>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</si>
  <si>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</si>
  <si>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</si>
  <si>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</si>
  <si>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</si>
  <si>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</si>
  <si>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</si>
  <si>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</si>
  <si>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</si>
  <si>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</si>
  <si>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</si>
  <si>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</si>
  <si>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</si>
  <si>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</si>
  <si>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</si>
  <si>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</si>
  <si>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</si>
  <si>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</si>
  <si>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</si>
  <si>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</si>
  <si>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</si>
  <si>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</si>
  <si>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</si>
  <si>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</si>
  <si>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</si>
  <si>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</si>
  <si>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</si>
  <si>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</si>
  <si>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</si>
  <si>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</si>
  <si>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</si>
  <si>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</si>
  <si>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</si>
  <si>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</si>
  <si>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</si>
  <si>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</si>
  <si>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</si>
  <si>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</si>
  <si>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</si>
  <si>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</si>
  <si>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</si>
  <si>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</si>
  <si>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</si>
  <si>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</si>
  <si>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</si>
  <si>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</si>
  <si>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</si>
  <si>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</si>
  <si>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</si>
  <si>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</si>
  <si>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</si>
  <si>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</si>
  <si>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</si>
  <si>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</si>
  <si>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</si>
  <si>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</si>
  <si>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</si>
  <si>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</si>
  <si>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</si>
  <si>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</si>
  <si>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</si>
  <si>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</si>
  <si>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</si>
  <si>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</si>
  <si>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</si>
  <si>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</si>
  <si>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</si>
  <si>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</si>
  <si>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</si>
  <si>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</si>
  <si>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</si>
  <si>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</si>
  <si>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</si>
  <si>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</si>
  <si>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</si>
  <si>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</si>
  <si>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</si>
  <si>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</si>
  <si>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</si>
  <si>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</si>
  <si>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</si>
  <si>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</si>
  <si>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</si>
  <si>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dd-2206-030</t>
  </si>
  <si>
    <t>BRN18nov22_052.gcd</t>
  </si>
  <si>
    <t>dd-2206-045</t>
  </si>
  <si>
    <t>BRN18nov22_053.gcd</t>
  </si>
  <si>
    <t>dd-2206-032</t>
  </si>
  <si>
    <t>BRN18nov22_054.gcd</t>
  </si>
  <si>
    <t>dd-2206-044</t>
  </si>
  <si>
    <t>BRN18nov22_055.gcd</t>
  </si>
  <si>
    <t>dd-2206-061</t>
  </si>
  <si>
    <t>BRN18nov22_056.gcd</t>
  </si>
  <si>
    <t>dd-2206-054</t>
  </si>
  <si>
    <t>BRN18nov22_057.gcd</t>
  </si>
  <si>
    <t>dd-2206-017</t>
  </si>
  <si>
    <t>BRN18nov22_058.gcd</t>
  </si>
  <si>
    <t>dd-2206-021</t>
  </si>
  <si>
    <t>BRN18nov22_059.gcd</t>
  </si>
  <si>
    <t>dd-2206-009</t>
  </si>
  <si>
    <t>BRN18nov22_060.gcd</t>
  </si>
  <si>
    <t>BRN05dec22_001.gcd</t>
  </si>
  <si>
    <t>BRN05dec22_002.gcd</t>
  </si>
  <si>
    <t>BRN05dec22_003.gcd</t>
  </si>
  <si>
    <t>BRN05dec22_004.gcd</t>
  </si>
  <si>
    <t>BRN05dec22_005.gcd</t>
  </si>
  <si>
    <t>dd-2210-054</t>
  </si>
  <si>
    <t>BRN05dec22_006.gcd</t>
  </si>
  <si>
    <t>dd-2210-022</t>
  </si>
  <si>
    <t>BRN05dec22_007.gcd</t>
  </si>
  <si>
    <t>dd-2210-016</t>
  </si>
  <si>
    <t>BRN05dec22_008.gcd</t>
  </si>
  <si>
    <t>dd-2210-055</t>
  </si>
  <si>
    <t>BRN05dec22_009.gcd</t>
  </si>
  <si>
    <t>dd-2210-099</t>
  </si>
  <si>
    <t>BRN05dec22_010.gcd</t>
  </si>
  <si>
    <t>dd-2210-019</t>
  </si>
  <si>
    <t>BRN05dec22_011.gcd</t>
  </si>
  <si>
    <t>dd-2210-062</t>
  </si>
  <si>
    <t>BRN05dec22_012.gcd</t>
  </si>
  <si>
    <t>dd-2210-106</t>
  </si>
  <si>
    <t>BRN05dec22_013.gcd</t>
  </si>
  <si>
    <t>dd-2210-057</t>
  </si>
  <si>
    <t>BRN05dec22_014.gcd</t>
  </si>
  <si>
    <t>dd-2210-082</t>
  </si>
  <si>
    <t>BRN05dec22_015.gcd</t>
  </si>
  <si>
    <t>dd-2210-039</t>
  </si>
  <si>
    <t>BRN05dec22_016.gcd</t>
  </si>
  <si>
    <t>dd-2210-042</t>
  </si>
  <si>
    <t>BRN05dec22_017.gcd</t>
  </si>
  <si>
    <t>dd-2210-063</t>
  </si>
  <si>
    <t>BRN05dec22_018.gcd</t>
  </si>
  <si>
    <t>dd-2210-046</t>
  </si>
  <si>
    <t>BRN05dec22_019.gcd</t>
  </si>
  <si>
    <t>dd-2210-103</t>
  </si>
  <si>
    <t>BRN05dec22_020.gcd</t>
  </si>
  <si>
    <t>dd-2210-045</t>
  </si>
  <si>
    <t>BRN05dec22_021.gcd</t>
  </si>
  <si>
    <t>dd-2210-034</t>
  </si>
  <si>
    <t>BRN05dec22_022.gcd</t>
  </si>
  <si>
    <t>dd-2210-085</t>
  </si>
  <si>
    <t>BRN05dec22_023.gcd</t>
  </si>
  <si>
    <t>dd-2210-012</t>
  </si>
  <si>
    <t>BRN05dec22_024.gcd</t>
  </si>
  <si>
    <t>dd-2210-027</t>
  </si>
  <si>
    <t>BRN05dec22_025.gcd</t>
  </si>
  <si>
    <t>dd-2210-080</t>
  </si>
  <si>
    <t>BRN05dec22_026.gcd</t>
  </si>
  <si>
    <t>dd-2210-021</t>
  </si>
  <si>
    <t>BRN05dec22_027.gcd</t>
  </si>
  <si>
    <t>dd-2210-048</t>
  </si>
  <si>
    <t>BRN05dec22_028.gcd</t>
  </si>
  <si>
    <t>dd-2210-067</t>
  </si>
  <si>
    <t>BRN05dec22_029.gcd</t>
  </si>
  <si>
    <t>dd-2210-013 or 018?</t>
  </si>
  <si>
    <t>BRN05dec22_030.gcd</t>
  </si>
  <si>
    <t>dd-2210-038</t>
  </si>
  <si>
    <t>BRN05dec22_031.gcd</t>
  </si>
  <si>
    <t>dd-2210-058</t>
  </si>
  <si>
    <t>BRN05dec22_032.gcd</t>
  </si>
  <si>
    <t>dd-2210-017</t>
  </si>
  <si>
    <t>BRN05dec22_033.gcd</t>
  </si>
  <si>
    <t>dd-2210-004</t>
  </si>
  <si>
    <t>BRN05dec22_034.gcd</t>
  </si>
  <si>
    <t>dd-2210-107</t>
  </si>
  <si>
    <t>BRN05dec22_035.gcd</t>
  </si>
  <si>
    <t>dd-2210-029</t>
  </si>
  <si>
    <t>BRN05dec22_036.gcd</t>
  </si>
  <si>
    <t>dd-2210-006</t>
  </si>
  <si>
    <t>BRN05dec22_037.gcd</t>
  </si>
  <si>
    <t>dd-2210-014</t>
  </si>
  <si>
    <t>BRN05dec22_038.gcd</t>
  </si>
  <si>
    <t>dd-2210-053</t>
  </si>
  <si>
    <t>BRN05dec22_039.gcd</t>
  </si>
  <si>
    <t>dd-2210-105</t>
  </si>
  <si>
    <t>BRN05dec22_040.gcd</t>
  </si>
  <si>
    <t>dd-2210-033</t>
  </si>
  <si>
    <t>BRN05dec22_041.gcd</t>
  </si>
  <si>
    <t>dd-2210-009</t>
  </si>
  <si>
    <t>BRN05dec22_042.gcd</t>
  </si>
  <si>
    <t>dd-2210-110</t>
  </si>
  <si>
    <t>BRN05dec22_043.gcd</t>
  </si>
  <si>
    <t>dd-2210-031</t>
  </si>
  <si>
    <t>BRN05dec22_044.gcd</t>
  </si>
  <si>
    <t>dd-2210-043</t>
  </si>
  <si>
    <t>BRN05dec22_045.gcd</t>
  </si>
  <si>
    <t>dd-2210-070</t>
  </si>
  <si>
    <t>BRN05dec22_046.gcd</t>
  </si>
  <si>
    <t>dd-2210-044</t>
  </si>
  <si>
    <t>BRN05dec22_047.gcd</t>
  </si>
  <si>
    <t>dd-2210-078</t>
  </si>
  <si>
    <t>BRN05dec22_048.gcd</t>
  </si>
  <si>
    <t>dd-2210-102</t>
  </si>
  <si>
    <t>BRN05dec22_049.gcd</t>
  </si>
  <si>
    <t>dd-2210-108</t>
  </si>
  <si>
    <t>BRN05dec22_050.gcd</t>
  </si>
  <si>
    <t>dd-2210-071</t>
  </si>
  <si>
    <t>BRN05dec22_051.gcd</t>
  </si>
  <si>
    <t>dd-2210-101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</si>
</sst>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topLeftCell="A43" workbookViewId="0">
      <selection activeCell="D54" sqref="D54"/>
    </sheetView>
  </sheetViews>
  <sheetFormatPr defaultRowHeight="14.4" x14ac:dyDescent="0.3"/>
  <cols>
    <col min="2" max="2" width="23.5546875" customWidth="1"/>
    <col min="3" max="3" width="17.77734375" customWidth="1"/>
    <col min="4" max="4" width="27.2187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359</v>
      </c>
      <c r="C9" s="2">
        <v>44900.465300925927</v>
      </c>
      <c r="D9" t="s">
        <v>24</v>
      </c>
      <c r="E9" t="s">
        <v>13</v>
      </c>
      <c r="F9">
        <v>0</v>
      </c>
      <c r="G9">
        <v>6.1070000000000002</v>
      </c>
      <c r="H9" s="3">
        <v>2969</v>
      </c>
      <c r="I9">
        <v>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359</v>
      </c>
      <c r="Q9" s="2">
        <v>44900.465300925927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359</v>
      </c>
      <c r="AE9" s="2">
        <v>44900.465300925927</v>
      </c>
      <c r="AF9" t="s">
        <v>24</v>
      </c>
      <c r="AG9" t="s">
        <v>13</v>
      </c>
      <c r="AH9">
        <v>0</v>
      </c>
      <c r="AI9">
        <v>12.260999999999999</v>
      </c>
      <c r="AJ9" s="3">
        <v>2637</v>
      </c>
      <c r="AK9">
        <v>0.48299999999999998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1.9546319332999997</v>
      </c>
      <c r="AU9" s="10">
        <f t="shared" ref="AU9:AU19" si="1">(-0.00000002552*AJ9^2)+(0.2067*AJ9)+(-103.7)</f>
        <v>441.19043981511999</v>
      </c>
      <c r="AW9" s="5">
        <f t="shared" ref="AW9:AW19" si="2">IF(H9&lt;15000,((0.00000002125*H9^2)+(0.002705*H9)+(-4.371)),(IF(H9&lt;700000,((-0.0000000008162*H9^2)+(0.003141*H9)+(0.4702)), ((0.000000003285*V9^2)+(0.1899*V9)+(559.5)))))</f>
        <v>3.8474629212499991</v>
      </c>
      <c r="AX9" s="6">
        <f t="shared" ref="AX9:AX19" si="3">((-0.00000006277*AJ9^2)+(0.1854*AJ9)+(34.83))</f>
        <v>523.29331191987001</v>
      </c>
      <c r="AZ9" s="7">
        <f t="shared" ref="AZ9:AZ19" si="4">IF(H9&lt;10000,((-0.00000005795*H9^2)+(0.003823*H9)+(-6.715)),(IF(H9&lt;700000,((-0.0000000001209*H9^2)+(0.002635*H9)+(-0.4111)), ((-0.00000002007*V9^2)+(0.2564*V9)+(286.1)))))</f>
        <v>4.1246600100500004</v>
      </c>
      <c r="BA9" s="8">
        <f t="shared" ref="BA9:BA19" si="5">(-0.00000001626*AJ9^2)+(0.1912*AJ9)+(-3.858)</f>
        <v>500.22333171606004</v>
      </c>
      <c r="BC9" s="9">
        <f t="shared" ref="BC9:BC19" si="6">IF(H9&lt;10000,((0.0000001453*H9^2)+(0.0008349*H9)+(-1.805)),(IF(H9&lt;700000,((-0.00000000008054*H9^2)+(0.002348*H9)+(-2.47)), ((-0.00000001938*V9^2)+(0.2471*V9)+(226.8)))))</f>
        <v>1.9546319332999997</v>
      </c>
      <c r="BD9" s="10">
        <f t="shared" ref="BD9:BD19" si="7">(-0.00000002552*AJ9^2)+(0.2067*AJ9)+(-103.7)</f>
        <v>441.19043981511999</v>
      </c>
      <c r="BF9" s="12">
        <f t="shared" ref="BF9:BF19" si="8">IF(H9&lt;100000,((0.0000000152*H9^2)+(0.0014347*H9)+(-4.08313)),((0.00000295*V9^2)+(0.083061*V9)+(133)))</f>
        <v>0.31048170720000012</v>
      </c>
      <c r="BG9" s="13">
        <f t="shared" ref="BG9:BG19" si="9">(-0.00000172*AJ9^2)+(0.108838*AJ9)+(-21.89)</f>
        <v>253.15532332000004</v>
      </c>
      <c r="BI9">
        <v>49</v>
      </c>
      <c r="BJ9" t="s">
        <v>359</v>
      </c>
      <c r="BK9" s="2">
        <v>44900.465300925927</v>
      </c>
      <c r="BL9" t="s">
        <v>24</v>
      </c>
      <c r="BM9" t="s">
        <v>13</v>
      </c>
      <c r="BN9">
        <v>0</v>
      </c>
      <c r="BO9">
        <v>2.7029999999999998</v>
      </c>
      <c r="BP9" s="3">
        <v>5585291</v>
      </c>
      <c r="BQ9">
        <v>961.35299999999995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360</v>
      </c>
      <c r="C10" s="2">
        <v>44900.486539351848</v>
      </c>
      <c r="D10" t="s">
        <v>25</v>
      </c>
      <c r="E10" t="s">
        <v>13</v>
      </c>
      <c r="F10">
        <v>0</v>
      </c>
      <c r="G10">
        <v>6.032</v>
      </c>
      <c r="H10" s="3">
        <v>1093347</v>
      </c>
      <c r="I10">
        <v>2.206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360</v>
      </c>
      <c r="Q10" s="2">
        <v>44900.486539351848</v>
      </c>
      <c r="R10" t="s">
        <v>25</v>
      </c>
      <c r="S10" t="s">
        <v>13</v>
      </c>
      <c r="T10">
        <v>0</v>
      </c>
      <c r="U10">
        <v>5.984</v>
      </c>
      <c r="V10" s="3">
        <v>10438</v>
      </c>
      <c r="W10">
        <v>2.7109999999999999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360</v>
      </c>
      <c r="AE10" s="2">
        <v>44900.486539351848</v>
      </c>
      <c r="AF10" t="s">
        <v>25</v>
      </c>
      <c r="AG10" t="s">
        <v>13</v>
      </c>
      <c r="AH10">
        <v>0</v>
      </c>
      <c r="AI10">
        <v>12.247999999999999</v>
      </c>
      <c r="AJ10" s="3">
        <v>9476</v>
      </c>
      <c r="AK10">
        <v>1.9359999999999999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2803.9183132632802</v>
      </c>
      <c r="AU10" s="10">
        <f t="shared" si="1"/>
        <v>1852.69764242048</v>
      </c>
      <c r="AW10" s="5">
        <f t="shared" si="2"/>
        <v>2542.0341068075404</v>
      </c>
      <c r="AX10" s="6">
        <f t="shared" si="3"/>
        <v>1786.04399446448</v>
      </c>
      <c r="AZ10" s="7">
        <f t="shared" si="4"/>
        <v>2960.2165364909201</v>
      </c>
      <c r="BA10" s="8">
        <f t="shared" si="5"/>
        <v>1806.4931401942401</v>
      </c>
      <c r="BC10" s="9">
        <f t="shared" si="6"/>
        <v>2803.9183132632802</v>
      </c>
      <c r="BD10" s="10">
        <f t="shared" si="7"/>
        <v>1852.69764242048</v>
      </c>
      <c r="BF10" s="12">
        <f t="shared" si="8"/>
        <v>1321.3986577999999</v>
      </c>
      <c r="BG10" s="13">
        <f t="shared" si="9"/>
        <v>855.01221727999996</v>
      </c>
      <c r="BI10">
        <v>50</v>
      </c>
      <c r="BJ10" t="s">
        <v>360</v>
      </c>
      <c r="BK10" s="2">
        <v>44900.486539351848</v>
      </c>
      <c r="BL10" t="s">
        <v>25</v>
      </c>
      <c r="BM10" t="s">
        <v>13</v>
      </c>
      <c r="BN10">
        <v>0</v>
      </c>
      <c r="BO10">
        <v>2.7170000000000001</v>
      </c>
      <c r="BP10" s="3">
        <v>5285591</v>
      </c>
      <c r="BQ10">
        <v>959.43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361</v>
      </c>
      <c r="C11" s="2">
        <v>44900.507800925923</v>
      </c>
      <c r="D11" t="s">
        <v>29</v>
      </c>
      <c r="E11" t="s">
        <v>13</v>
      </c>
      <c r="F11">
        <v>0</v>
      </c>
      <c r="G11">
        <v>6.077</v>
      </c>
      <c r="H11" s="3">
        <v>4423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361</v>
      </c>
      <c r="Q11" s="2">
        <v>44900.507800925923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361</v>
      </c>
      <c r="AE11" s="2">
        <v>44900.507800925923</v>
      </c>
      <c r="AF11" t="s">
        <v>29</v>
      </c>
      <c r="AG11" t="s">
        <v>13</v>
      </c>
      <c r="AH11">
        <v>0</v>
      </c>
      <c r="AI11">
        <v>12.257999999999999</v>
      </c>
      <c r="AJ11" s="3">
        <v>1481</v>
      </c>
      <c r="AK11">
        <v>0.23699999999999999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4.7302562837000002</v>
      </c>
      <c r="AU11" s="10">
        <f t="shared" si="1"/>
        <v>202.36672542728002</v>
      </c>
      <c r="AW11" s="5">
        <f t="shared" si="2"/>
        <v>8.0089272412499994</v>
      </c>
      <c r="AX11" s="6">
        <f t="shared" si="3"/>
        <v>309.26972273002997</v>
      </c>
      <c r="AZ11" s="7">
        <f t="shared" si="4"/>
        <v>9.060457264450001</v>
      </c>
      <c r="BA11" s="8">
        <f t="shared" si="5"/>
        <v>279.27353595014006</v>
      </c>
      <c r="BC11" s="9">
        <f t="shared" si="6"/>
        <v>4.7302562837000002</v>
      </c>
      <c r="BD11" s="10">
        <f t="shared" si="7"/>
        <v>202.36672542728002</v>
      </c>
      <c r="BF11" s="12">
        <f t="shared" si="8"/>
        <v>2.5599046208000003</v>
      </c>
      <c r="BG11" s="13">
        <f t="shared" si="9"/>
        <v>135.52649708000001</v>
      </c>
      <c r="BI11">
        <v>51</v>
      </c>
      <c r="BJ11" t="s">
        <v>361</v>
      </c>
      <c r="BK11" s="2">
        <v>44900.507800925923</v>
      </c>
      <c r="BL11" t="s">
        <v>29</v>
      </c>
      <c r="BM11" t="s">
        <v>13</v>
      </c>
      <c r="BN11">
        <v>0</v>
      </c>
      <c r="BO11">
        <v>2.7189999999999999</v>
      </c>
      <c r="BP11" s="3">
        <v>5326768</v>
      </c>
      <c r="BQ11">
        <v>959.71500000000003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362</v>
      </c>
      <c r="C12" s="2">
        <v>44900.529050925928</v>
      </c>
      <c r="D12" t="s">
        <v>29</v>
      </c>
      <c r="E12" t="s">
        <v>13</v>
      </c>
      <c r="F12">
        <v>0</v>
      </c>
      <c r="G12">
        <v>6.0679999999999996</v>
      </c>
      <c r="H12" s="3">
        <v>4430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362</v>
      </c>
      <c r="Q12" s="2">
        <v>44900.529050925928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362</v>
      </c>
      <c r="AE12" s="2">
        <v>44900.529050925928</v>
      </c>
      <c r="AF12" t="s">
        <v>29</v>
      </c>
      <c r="AG12" t="s">
        <v>13</v>
      </c>
      <c r="AH12">
        <v>0</v>
      </c>
      <c r="AI12">
        <v>12.262</v>
      </c>
      <c r="AJ12" s="3">
        <v>1625</v>
      </c>
      <c r="AK12">
        <v>0.26800000000000002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4.7451049699999999</v>
      </c>
      <c r="AU12" s="10">
        <f t="shared" si="1"/>
        <v>232.12011124999998</v>
      </c>
      <c r="AW12" s="5">
        <f t="shared" si="2"/>
        <v>8.0291791249999989</v>
      </c>
      <c r="AX12" s="6">
        <f t="shared" si="3"/>
        <v>335.93924796875001</v>
      </c>
      <c r="AZ12" s="7">
        <f t="shared" si="4"/>
        <v>9.0836270450000001</v>
      </c>
      <c r="BA12" s="8">
        <f t="shared" si="5"/>
        <v>306.79906343749997</v>
      </c>
      <c r="BC12" s="9">
        <f t="shared" si="6"/>
        <v>4.7451049699999999</v>
      </c>
      <c r="BD12" s="10">
        <f t="shared" si="7"/>
        <v>232.12011124999998</v>
      </c>
      <c r="BF12" s="12">
        <f t="shared" si="8"/>
        <v>2.5708894799999999</v>
      </c>
      <c r="BG12" s="13">
        <f t="shared" si="9"/>
        <v>150.42987499999998</v>
      </c>
      <c r="BI12">
        <v>52</v>
      </c>
      <c r="BJ12" t="s">
        <v>362</v>
      </c>
      <c r="BK12" s="2">
        <v>44900.529050925928</v>
      </c>
      <c r="BL12" t="s">
        <v>29</v>
      </c>
      <c r="BM12" t="s">
        <v>13</v>
      </c>
      <c r="BN12">
        <v>0</v>
      </c>
      <c r="BO12">
        <v>2.7029999999999998</v>
      </c>
      <c r="BP12" s="3">
        <v>5657555</v>
      </c>
      <c r="BQ12">
        <v>961.77300000000002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363</v>
      </c>
      <c r="C13" s="2">
        <v>44900.550300925926</v>
      </c>
      <c r="D13" t="s">
        <v>364</v>
      </c>
      <c r="E13" t="s">
        <v>13</v>
      </c>
      <c r="F13">
        <v>0</v>
      </c>
      <c r="G13">
        <v>6.0430000000000001</v>
      </c>
      <c r="H13" s="3">
        <v>30910</v>
      </c>
      <c r="I13">
        <v>5.8000000000000003E-2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363</v>
      </c>
      <c r="Q13" s="2">
        <v>44900.550300925926</v>
      </c>
      <c r="R13" t="s">
        <v>364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363</v>
      </c>
      <c r="AE13" s="2">
        <v>44900.550300925926</v>
      </c>
      <c r="AF13" t="s">
        <v>364</v>
      </c>
      <c r="AG13" t="s">
        <v>13</v>
      </c>
      <c r="AH13">
        <v>0</v>
      </c>
      <c r="AI13">
        <v>12.151</v>
      </c>
      <c r="AJ13" s="3">
        <v>77664</v>
      </c>
      <c r="AK13">
        <v>16.151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70.029729820825992</v>
      </c>
      <c r="AU13" s="10">
        <f t="shared" si="1"/>
        <v>15795.519895214078</v>
      </c>
      <c r="AW13" s="5">
        <f t="shared" si="2"/>
        <v>96.778689584780011</v>
      </c>
      <c r="AX13" s="6">
        <f t="shared" si="3"/>
        <v>14055.12598583808</v>
      </c>
      <c r="AZ13" s="7">
        <f t="shared" si="4"/>
        <v>80.921238742710003</v>
      </c>
      <c r="BA13" s="8">
        <f t="shared" si="5"/>
        <v>14747.423408471041</v>
      </c>
      <c r="BC13" s="9">
        <f t="shared" si="6"/>
        <v>70.029729820825992</v>
      </c>
      <c r="BD13" s="10">
        <f t="shared" si="7"/>
        <v>15795.519895214078</v>
      </c>
      <c r="BF13" s="12">
        <f t="shared" si="8"/>
        <v>54.78595412</v>
      </c>
      <c r="BG13" s="13">
        <f t="shared" si="9"/>
        <v>-1943.6142291200001</v>
      </c>
      <c r="BI13">
        <v>53</v>
      </c>
      <c r="BJ13" t="s">
        <v>363</v>
      </c>
      <c r="BK13" s="2">
        <v>44900.550300925926</v>
      </c>
      <c r="BL13" t="s">
        <v>364</v>
      </c>
      <c r="BM13" t="s">
        <v>13</v>
      </c>
      <c r="BN13">
        <v>0</v>
      </c>
      <c r="BO13">
        <v>2.7229999999999999</v>
      </c>
      <c r="BP13" s="3">
        <v>5184904</v>
      </c>
      <c r="BQ13">
        <v>958.697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365</v>
      </c>
      <c r="C14" s="2">
        <v>44900.571550925924</v>
      </c>
      <c r="D14" t="s">
        <v>366</v>
      </c>
      <c r="E14" t="s">
        <v>13</v>
      </c>
      <c r="F14">
        <v>0</v>
      </c>
      <c r="G14">
        <v>6.0640000000000001</v>
      </c>
      <c r="H14" s="3">
        <v>4282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365</v>
      </c>
      <c r="Q14" s="2">
        <v>44900.571550925924</v>
      </c>
      <c r="R14" t="s">
        <v>366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365</v>
      </c>
      <c r="AE14" s="2">
        <v>44900.571550925924</v>
      </c>
      <c r="AF14" t="s">
        <v>366</v>
      </c>
      <c r="AG14" t="s">
        <v>13</v>
      </c>
      <c r="AH14">
        <v>0</v>
      </c>
      <c r="AI14">
        <v>12.202999999999999</v>
      </c>
      <c r="AJ14" s="3">
        <v>17020</v>
      </c>
      <c r="AK14">
        <v>3.5329999999999999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4.4341934372000003</v>
      </c>
      <c r="AU14" s="10">
        <f t="shared" si="1"/>
        <v>3406.9413561920005</v>
      </c>
      <c r="AW14" s="5">
        <f t="shared" si="2"/>
        <v>7.6014398849999996</v>
      </c>
      <c r="AX14" s="6">
        <f t="shared" si="3"/>
        <v>3172.1547612920003</v>
      </c>
      <c r="AZ14" s="7">
        <f t="shared" si="4"/>
        <v>8.5925423842000015</v>
      </c>
      <c r="BA14" s="8">
        <f t="shared" si="5"/>
        <v>3245.6557966959999</v>
      </c>
      <c r="BC14" s="9">
        <f t="shared" si="6"/>
        <v>4.4341934372000003</v>
      </c>
      <c r="BD14" s="10">
        <f t="shared" si="7"/>
        <v>3406.9413561920005</v>
      </c>
      <c r="BF14" s="12">
        <f t="shared" si="8"/>
        <v>2.3389553648000003</v>
      </c>
      <c r="BG14" s="13">
        <f t="shared" si="9"/>
        <v>1332.2824720000001</v>
      </c>
      <c r="BI14">
        <v>54</v>
      </c>
      <c r="BJ14" t="s">
        <v>365</v>
      </c>
      <c r="BK14" s="2">
        <v>44900.571550925924</v>
      </c>
      <c r="BL14" t="s">
        <v>366</v>
      </c>
      <c r="BM14" t="s">
        <v>13</v>
      </c>
      <c r="BN14">
        <v>0</v>
      </c>
      <c r="BO14">
        <v>2.7130000000000001</v>
      </c>
      <c r="BP14" s="3">
        <v>5236205</v>
      </c>
      <c r="BQ14">
        <v>959.077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367</v>
      </c>
      <c r="C15" s="2">
        <v>44900.592789351853</v>
      </c>
      <c r="D15" t="s">
        <v>368</v>
      </c>
      <c r="E15" t="s">
        <v>13</v>
      </c>
      <c r="F15">
        <v>0</v>
      </c>
      <c r="G15">
        <v>6.0380000000000003</v>
      </c>
      <c r="H15" s="3">
        <v>42440</v>
      </c>
      <c r="I15">
        <v>8.1000000000000003E-2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367</v>
      </c>
      <c r="Q15" s="2">
        <v>44900.592789351853</v>
      </c>
      <c r="R15" t="s">
        <v>368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367</v>
      </c>
      <c r="AE15" s="2">
        <v>44900.592789351853</v>
      </c>
      <c r="AF15" t="s">
        <v>368</v>
      </c>
      <c r="AG15" t="s">
        <v>13</v>
      </c>
      <c r="AH15">
        <v>0</v>
      </c>
      <c r="AI15">
        <v>12.141</v>
      </c>
      <c r="AJ15" s="3">
        <v>76628</v>
      </c>
      <c r="AK15">
        <v>15.939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97.034055089055997</v>
      </c>
      <c r="AU15" s="10">
        <f t="shared" si="1"/>
        <v>15585.457978200318</v>
      </c>
      <c r="AW15" s="5">
        <f t="shared" si="2"/>
        <v>132.30413843168003</v>
      </c>
      <c r="AX15" s="6">
        <f t="shared" si="3"/>
        <v>13873.085151396321</v>
      </c>
      <c r="AZ15" s="7">
        <f t="shared" si="4"/>
        <v>111.20054052976</v>
      </c>
      <c r="BA15" s="8">
        <f t="shared" si="5"/>
        <v>14551.93931275616</v>
      </c>
      <c r="BC15" s="9">
        <f t="shared" si="6"/>
        <v>97.034055089055997</v>
      </c>
      <c r="BD15" s="10">
        <f t="shared" si="7"/>
        <v>15585.457978200318</v>
      </c>
      <c r="BF15" s="12">
        <f t="shared" si="8"/>
        <v>84.183072719999998</v>
      </c>
      <c r="BG15" s="13">
        <f t="shared" si="9"/>
        <v>-1781.4343964799998</v>
      </c>
      <c r="BI15">
        <v>55</v>
      </c>
      <c r="BJ15" t="s">
        <v>367</v>
      </c>
      <c r="BK15" s="2">
        <v>44900.592789351853</v>
      </c>
      <c r="BL15" t="s">
        <v>368</v>
      </c>
      <c r="BM15" t="s">
        <v>13</v>
      </c>
      <c r="BN15">
        <v>0</v>
      </c>
      <c r="BO15">
        <v>2.722</v>
      </c>
      <c r="BP15" s="3">
        <v>5209085</v>
      </c>
      <c r="BQ15">
        <v>958.87800000000004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369</v>
      </c>
      <c r="C16" s="2">
        <v>44900.614050925928</v>
      </c>
      <c r="D16" t="s">
        <v>370</v>
      </c>
      <c r="E16" t="s">
        <v>13</v>
      </c>
      <c r="F16">
        <v>0</v>
      </c>
      <c r="G16">
        <v>6.0369999999999999</v>
      </c>
      <c r="H16" s="3">
        <v>415695</v>
      </c>
      <c r="I16">
        <v>0.83499999999999996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369</v>
      </c>
      <c r="Q16" s="2">
        <v>44900.614050925928</v>
      </c>
      <c r="R16" t="s">
        <v>370</v>
      </c>
      <c r="S16" t="s">
        <v>13</v>
      </c>
      <c r="T16">
        <v>0</v>
      </c>
      <c r="U16">
        <v>5.9880000000000004</v>
      </c>
      <c r="V16" s="3">
        <v>3736</v>
      </c>
      <c r="W16">
        <v>1.0669999999999999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369</v>
      </c>
      <c r="AE16" s="2">
        <v>44900.614050925928</v>
      </c>
      <c r="AF16" t="s">
        <v>370</v>
      </c>
      <c r="AG16" t="s">
        <v>13</v>
      </c>
      <c r="AH16">
        <v>0</v>
      </c>
      <c r="AI16">
        <v>12.071</v>
      </c>
      <c r="AJ16" s="3">
        <v>162655</v>
      </c>
      <c r="AK16">
        <v>33.228999999999999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959.66436009816641</v>
      </c>
      <c r="AU16" s="10">
        <f t="shared" si="1"/>
        <v>32841.914816882003</v>
      </c>
      <c r="AW16" s="5">
        <f t="shared" si="2"/>
        <v>1165.126930784995</v>
      </c>
      <c r="AX16" s="6">
        <f t="shared" si="3"/>
        <v>28530.383140700753</v>
      </c>
      <c r="AZ16" s="7">
        <f t="shared" si="4"/>
        <v>1074.0534229372774</v>
      </c>
      <c r="BA16" s="8">
        <f t="shared" si="5"/>
        <v>30665.592886853501</v>
      </c>
      <c r="BC16" s="9">
        <f t="shared" si="6"/>
        <v>959.66436009816641</v>
      </c>
      <c r="BD16" s="10">
        <f t="shared" si="7"/>
        <v>32841.914816882003</v>
      </c>
      <c r="BF16" s="12">
        <f t="shared" si="8"/>
        <v>484.49109920000001</v>
      </c>
      <c r="BG16" s="13">
        <f t="shared" si="9"/>
        <v>-27824.281433</v>
      </c>
      <c r="BI16">
        <v>56</v>
      </c>
      <c r="BJ16" t="s">
        <v>369</v>
      </c>
      <c r="BK16" s="2">
        <v>44900.614050925928</v>
      </c>
      <c r="BL16" t="s">
        <v>370</v>
      </c>
      <c r="BM16" t="s">
        <v>13</v>
      </c>
      <c r="BN16">
        <v>0</v>
      </c>
      <c r="BO16">
        <v>2.726</v>
      </c>
      <c r="BP16" s="3">
        <v>5117398</v>
      </c>
      <c r="BQ16">
        <v>958.173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371</v>
      </c>
      <c r="C17" s="2">
        <v>44900.635289351849</v>
      </c>
      <c r="D17" t="s">
        <v>372</v>
      </c>
      <c r="E17" t="s">
        <v>13</v>
      </c>
      <c r="F17">
        <v>0</v>
      </c>
      <c r="G17">
        <v>6.0709999999999997</v>
      </c>
      <c r="H17" s="3">
        <v>2986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371</v>
      </c>
      <c r="Q17" s="2">
        <v>44900.635289351849</v>
      </c>
      <c r="R17" t="s">
        <v>372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371</v>
      </c>
      <c r="AE17" s="2">
        <v>44900.635289351849</v>
      </c>
      <c r="AF17" t="s">
        <v>372</v>
      </c>
      <c r="AG17" t="s">
        <v>13</v>
      </c>
      <c r="AH17">
        <v>0</v>
      </c>
      <c r="AI17">
        <v>12.211</v>
      </c>
      <c r="AJ17" s="3">
        <v>3362</v>
      </c>
      <c r="AK17">
        <v>0.63700000000000001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1.9835346788000001</v>
      </c>
      <c r="AU17" s="10">
        <f t="shared" si="1"/>
        <v>590.93694631711992</v>
      </c>
      <c r="AW17" s="5">
        <f t="shared" si="2"/>
        <v>3.8955991650000001</v>
      </c>
      <c r="AX17" s="6">
        <f t="shared" si="3"/>
        <v>657.43530792811998</v>
      </c>
      <c r="AZ17" s="7">
        <f t="shared" si="4"/>
        <v>4.1837844418000003</v>
      </c>
      <c r="BA17" s="8">
        <f t="shared" si="5"/>
        <v>638.77261250456002</v>
      </c>
      <c r="BC17" s="9">
        <f t="shared" si="6"/>
        <v>1.9835346788000001</v>
      </c>
      <c r="BD17" s="10">
        <f t="shared" si="7"/>
        <v>590.93694631711992</v>
      </c>
      <c r="BF17" s="12">
        <f t="shared" si="8"/>
        <v>0.33641037920000016</v>
      </c>
      <c r="BG17" s="13">
        <f t="shared" si="9"/>
        <v>324.58212032000006</v>
      </c>
      <c r="BI17">
        <v>57</v>
      </c>
      <c r="BJ17" t="s">
        <v>371</v>
      </c>
      <c r="BK17" s="2">
        <v>44900.635289351849</v>
      </c>
      <c r="BL17" t="s">
        <v>372</v>
      </c>
      <c r="BM17" t="s">
        <v>13</v>
      </c>
      <c r="BN17">
        <v>0</v>
      </c>
      <c r="BO17">
        <v>2.7080000000000002</v>
      </c>
      <c r="BP17" s="3">
        <v>5480642</v>
      </c>
      <c r="BQ17">
        <v>960.71799999999996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373</v>
      </c>
      <c r="C18" s="2">
        <v>44900.656550925924</v>
      </c>
      <c r="D18" t="s">
        <v>374</v>
      </c>
      <c r="E18" t="s">
        <v>13</v>
      </c>
      <c r="F18">
        <v>0</v>
      </c>
      <c r="G18">
        <v>6.032</v>
      </c>
      <c r="H18" s="3">
        <v>29558</v>
      </c>
      <c r="I18">
        <v>5.5E-2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373</v>
      </c>
      <c r="Q18" s="2">
        <v>44900.656550925924</v>
      </c>
      <c r="R18" t="s">
        <v>374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373</v>
      </c>
      <c r="AE18" s="2">
        <v>44900.656550925924</v>
      </c>
      <c r="AF18" t="s">
        <v>374</v>
      </c>
      <c r="AG18" t="s">
        <v>13</v>
      </c>
      <c r="AH18">
        <v>0</v>
      </c>
      <c r="AI18">
        <v>12.129</v>
      </c>
      <c r="AJ18" s="3">
        <v>80606</v>
      </c>
      <c r="AK18">
        <v>16.754000000000001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66.861818186183427</v>
      </c>
      <c r="AU18" s="10">
        <f t="shared" si="1"/>
        <v>16391.748408937281</v>
      </c>
      <c r="AW18" s="5">
        <f t="shared" si="2"/>
        <v>92.598784167903204</v>
      </c>
      <c r="AX18" s="6">
        <f t="shared" si="3"/>
        <v>14571.345169396282</v>
      </c>
      <c r="AZ18" s="7">
        <f t="shared" si="4"/>
        <v>77.368602648492413</v>
      </c>
      <c r="BA18" s="8">
        <f t="shared" si="5"/>
        <v>15302.36265914264</v>
      </c>
      <c r="BC18" s="9">
        <f t="shared" si="6"/>
        <v>66.861818186183427</v>
      </c>
      <c r="BD18" s="10">
        <f t="shared" si="7"/>
        <v>16391.748408937281</v>
      </c>
      <c r="BF18" s="12">
        <f t="shared" si="8"/>
        <v>51.603598132800002</v>
      </c>
      <c r="BG18" s="13">
        <f t="shared" si="9"/>
        <v>-2424.2970179199988</v>
      </c>
      <c r="BI18">
        <v>58</v>
      </c>
      <c r="BJ18" t="s">
        <v>373</v>
      </c>
      <c r="BK18" s="2">
        <v>44900.656550925924</v>
      </c>
      <c r="BL18" t="s">
        <v>374</v>
      </c>
      <c r="BM18" t="s">
        <v>13</v>
      </c>
      <c r="BN18">
        <v>0</v>
      </c>
      <c r="BO18">
        <v>2.71</v>
      </c>
      <c r="BP18" s="3">
        <v>5359451</v>
      </c>
      <c r="BQ18">
        <v>959.93600000000004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375</v>
      </c>
      <c r="C19" s="2">
        <v>44900.677800925929</v>
      </c>
      <c r="D19" t="s">
        <v>376</v>
      </c>
      <c r="E19" t="s">
        <v>13</v>
      </c>
      <c r="F19">
        <v>0</v>
      </c>
      <c r="G19">
        <v>6.0830000000000002</v>
      </c>
      <c r="H19" s="3">
        <v>3102</v>
      </c>
      <c r="I19">
        <v>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375</v>
      </c>
      <c r="Q19" s="2">
        <v>44900.677800925929</v>
      </c>
      <c r="R19" t="s">
        <v>376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375</v>
      </c>
      <c r="AE19" s="2">
        <v>44900.677800925929</v>
      </c>
      <c r="AF19" t="s">
        <v>376</v>
      </c>
      <c r="AG19" t="s">
        <v>13</v>
      </c>
      <c r="AH19">
        <v>0</v>
      </c>
      <c r="AI19">
        <v>12.19</v>
      </c>
      <c r="AJ19" s="3">
        <v>32299</v>
      </c>
      <c r="AK19">
        <v>6.7480000000000002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2.1829951012000004</v>
      </c>
      <c r="AU19" s="10">
        <f t="shared" si="1"/>
        <v>6545.88018776648</v>
      </c>
      <c r="AW19" s="5">
        <f t="shared" si="2"/>
        <v>4.224386084999999</v>
      </c>
      <c r="AX19" s="6">
        <f t="shared" si="3"/>
        <v>5957.5813415792309</v>
      </c>
      <c r="AZ19" s="7">
        <f t="shared" si="4"/>
        <v>4.586327688199999</v>
      </c>
      <c r="BA19" s="8">
        <f t="shared" si="5"/>
        <v>6154.7479549797399</v>
      </c>
      <c r="BC19" s="9">
        <f t="shared" si="6"/>
        <v>2.1829951012000004</v>
      </c>
      <c r="BD19" s="10">
        <f t="shared" si="7"/>
        <v>6545.88018776648</v>
      </c>
      <c r="BF19" s="12">
        <f t="shared" si="8"/>
        <v>0.51356994080000007</v>
      </c>
      <c r="BG19" s="13">
        <f t="shared" si="9"/>
        <v>1699.1208722800002</v>
      </c>
      <c r="BI19">
        <v>59</v>
      </c>
      <c r="BJ19" t="s">
        <v>375</v>
      </c>
      <c r="BK19" s="2">
        <v>44900.677800925929</v>
      </c>
      <c r="BL19" t="s">
        <v>376</v>
      </c>
      <c r="BM19" t="s">
        <v>13</v>
      </c>
      <c r="BN19">
        <v>0</v>
      </c>
      <c r="BO19">
        <v>2.718</v>
      </c>
      <c r="BP19" s="3">
        <v>5259303</v>
      </c>
      <c r="BQ19">
        <v>959.24400000000003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377</v>
      </c>
      <c r="C20" s="2">
        <v>44900.699062500003</v>
      </c>
      <c r="D20" t="s">
        <v>378</v>
      </c>
      <c r="E20" t="s">
        <v>13</v>
      </c>
      <c r="F20">
        <v>0</v>
      </c>
      <c r="G20">
        <v>6.09</v>
      </c>
      <c r="H20" s="3">
        <v>3126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377</v>
      </c>
      <c r="Q20" s="2">
        <v>44900.699062500003</v>
      </c>
      <c r="R20" t="s">
        <v>378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377</v>
      </c>
      <c r="AE20" s="2">
        <v>44900.699062500003</v>
      </c>
      <c r="AF20" t="s">
        <v>378</v>
      </c>
      <c r="AG20" t="s">
        <v>13</v>
      </c>
      <c r="AH20">
        <v>0</v>
      </c>
      <c r="AI20">
        <v>12.241</v>
      </c>
      <c r="AJ20" s="3">
        <v>2874</v>
      </c>
      <c r="AK20">
        <v>0.53300000000000003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2.2247509827999998</v>
      </c>
      <c r="AU20" s="10">
        <f t="shared" ref="AU20:AU33" si="11">(-0.00000002552*AJ20^2)+(0.2067*AJ20)+(-103.7)</f>
        <v>490.14500796448004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4.2924823649999997</v>
      </c>
      <c r="AX20" s="6">
        <f t="shared" ref="AX20:AX33" si="13">((-0.00000006277*AJ20^2)+(0.1854*AJ20)+(34.83))</f>
        <v>567.15112758348005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4.6694177857999986</v>
      </c>
      <c r="BA20" s="8">
        <f t="shared" ref="BA20:BA33" si="15">(-0.00000001626*AJ20^2)+(0.1912*AJ20)+(-3.858)</f>
        <v>545.51649441624011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2.2247509827999998</v>
      </c>
      <c r="BD20" s="10">
        <f t="shared" ref="BD20:BD33" si="17">(-0.00000002552*AJ20^2)+(0.2067*AJ20)+(-103.7)</f>
        <v>490.14500796448004</v>
      </c>
      <c r="BF20" s="12">
        <f t="shared" ref="BF20:BF33" si="18">IF(H20&lt;100000,((0.0000000152*H20^2)+(0.0014347*H20)+(-4.08313)),((0.00000295*V20^2)+(0.083061*V20)+(133)))</f>
        <v>0.55027471520000049</v>
      </c>
      <c r="BG20" s="13">
        <f t="shared" ref="BG20:BG33" si="19">(-0.00000172*AJ20^2)+(0.108838*AJ20)+(-21.89)</f>
        <v>276.70342528000003</v>
      </c>
      <c r="BI20">
        <v>60</v>
      </c>
      <c r="BJ20" t="s">
        <v>377</v>
      </c>
      <c r="BK20" s="2">
        <v>44900.699062500003</v>
      </c>
      <c r="BL20" t="s">
        <v>378</v>
      </c>
      <c r="BM20" t="s">
        <v>13</v>
      </c>
      <c r="BN20">
        <v>0</v>
      </c>
      <c r="BO20">
        <v>2.7240000000000002</v>
      </c>
      <c r="BP20" s="3">
        <v>5178904</v>
      </c>
      <c r="BQ20">
        <v>958.65200000000004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379</v>
      </c>
      <c r="C21" s="2">
        <v>44900.720312500001</v>
      </c>
      <c r="D21" t="s">
        <v>380</v>
      </c>
      <c r="E21" t="s">
        <v>13</v>
      </c>
      <c r="F21">
        <v>0</v>
      </c>
      <c r="G21">
        <v>6.0259999999999998</v>
      </c>
      <c r="H21" s="3">
        <v>408706</v>
      </c>
      <c r="I21">
        <v>0.82099999999999995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379</v>
      </c>
      <c r="Q21" s="2">
        <v>44900.720312500001</v>
      </c>
      <c r="R21" t="s">
        <v>380</v>
      </c>
      <c r="S21" t="s">
        <v>13</v>
      </c>
      <c r="T21">
        <v>0</v>
      </c>
      <c r="U21">
        <v>5.9779999999999998</v>
      </c>
      <c r="V21" s="3">
        <v>3926</v>
      </c>
      <c r="W21">
        <v>1.1140000000000001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379</v>
      </c>
      <c r="AE21" s="2">
        <v>44900.720312500001</v>
      </c>
      <c r="AF21" t="s">
        <v>380</v>
      </c>
      <c r="AG21" t="s">
        <v>13</v>
      </c>
      <c r="AH21">
        <v>0</v>
      </c>
      <c r="AI21">
        <v>12.058</v>
      </c>
      <c r="AJ21" s="3">
        <v>157482</v>
      </c>
      <c r="AK21">
        <v>32.209000000000003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943.71823852412444</v>
      </c>
      <c r="AU21" s="10">
        <f t="shared" si="11"/>
        <v>31814.918590131518</v>
      </c>
      <c r="AW21" s="5">
        <f t="shared" si="12"/>
        <v>1147.8772128213368</v>
      </c>
      <c r="AX21" s="6">
        <f t="shared" si="13"/>
        <v>27675.260373062523</v>
      </c>
      <c r="AZ21" s="7">
        <f t="shared" si="14"/>
        <v>1056.3340021326878</v>
      </c>
      <c r="BA21" s="8">
        <f t="shared" si="15"/>
        <v>29703.44296393176</v>
      </c>
      <c r="BC21" s="9">
        <f t="shared" si="16"/>
        <v>943.71823852412444</v>
      </c>
      <c r="BD21" s="10">
        <f t="shared" si="17"/>
        <v>31814.918590131518</v>
      </c>
      <c r="BF21" s="12">
        <f t="shared" si="18"/>
        <v>504.56724020000001</v>
      </c>
      <c r="BG21" s="13">
        <f t="shared" si="19"/>
        <v>-25538.86224128</v>
      </c>
      <c r="BI21">
        <v>61</v>
      </c>
      <c r="BJ21" t="s">
        <v>379</v>
      </c>
      <c r="BK21" s="2">
        <v>44900.720312500001</v>
      </c>
      <c r="BL21" t="s">
        <v>380</v>
      </c>
      <c r="BM21" t="s">
        <v>13</v>
      </c>
      <c r="BN21">
        <v>0</v>
      </c>
      <c r="BO21">
        <v>2.714</v>
      </c>
      <c r="BP21" s="3">
        <v>5126603</v>
      </c>
      <c r="BQ21">
        <v>958.24599999999998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381</v>
      </c>
      <c r="C22" s="2">
        <v>44900.741585648146</v>
      </c>
      <c r="D22" t="s">
        <v>382</v>
      </c>
      <c r="E22" t="s">
        <v>13</v>
      </c>
      <c r="F22">
        <v>0</v>
      </c>
      <c r="G22">
        <v>6.0270000000000001</v>
      </c>
      <c r="H22" s="3">
        <v>142796</v>
      </c>
      <c r="I22">
        <v>0.28399999999999997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381</v>
      </c>
      <c r="Q22" s="2">
        <v>44900.741585648146</v>
      </c>
      <c r="R22" t="s">
        <v>382</v>
      </c>
      <c r="S22" t="s">
        <v>13</v>
      </c>
      <c r="T22">
        <v>0</v>
      </c>
      <c r="U22">
        <v>5.952</v>
      </c>
      <c r="V22" s="3">
        <v>1143</v>
      </c>
      <c r="W22">
        <v>0.43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381</v>
      </c>
      <c r="AE22" s="2">
        <v>44900.741585648146</v>
      </c>
      <c r="AF22" t="s">
        <v>382</v>
      </c>
      <c r="AG22" t="s">
        <v>13</v>
      </c>
      <c r="AH22">
        <v>0</v>
      </c>
      <c r="AI22">
        <v>12.099</v>
      </c>
      <c r="AJ22" s="3">
        <v>109365</v>
      </c>
      <c r="AK22">
        <v>22.600999999999999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331.17274121400726</v>
      </c>
      <c r="AU22" s="10">
        <f t="shared" si="11"/>
        <v>22196.808353698001</v>
      </c>
      <c r="AW22" s="5">
        <f t="shared" si="12"/>
        <v>432.34954860582081</v>
      </c>
      <c r="AX22" s="6">
        <f t="shared" si="13"/>
        <v>19560.327658566752</v>
      </c>
      <c r="AZ22" s="7">
        <f t="shared" si="14"/>
        <v>373.39112465822564</v>
      </c>
      <c r="BA22" s="8">
        <f t="shared" si="15"/>
        <v>20712.248965561499</v>
      </c>
      <c r="BC22" s="9">
        <f t="shared" si="16"/>
        <v>331.17274121400726</v>
      </c>
      <c r="BD22" s="10">
        <f t="shared" si="17"/>
        <v>22196.808353698001</v>
      </c>
      <c r="BF22" s="12">
        <f t="shared" si="18"/>
        <v>231.79274755</v>
      </c>
      <c r="BG22" s="13">
        <f t="shared" si="19"/>
        <v>-8691.2316769999979</v>
      </c>
      <c r="BI22">
        <v>62</v>
      </c>
      <c r="BJ22" t="s">
        <v>381</v>
      </c>
      <c r="BK22" s="2">
        <v>44900.741585648146</v>
      </c>
      <c r="BL22" t="s">
        <v>382</v>
      </c>
      <c r="BM22" t="s">
        <v>13</v>
      </c>
      <c r="BN22">
        <v>0</v>
      </c>
      <c r="BO22">
        <v>2.7080000000000002</v>
      </c>
      <c r="BP22" s="3">
        <v>5408006</v>
      </c>
      <c r="BQ22">
        <v>960.25599999999997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383</v>
      </c>
      <c r="C23" s="2">
        <v>44900.762812499997</v>
      </c>
      <c r="D23" t="s">
        <v>384</v>
      </c>
      <c r="E23" t="s">
        <v>13</v>
      </c>
      <c r="F23">
        <v>0</v>
      </c>
      <c r="G23">
        <v>6.0750000000000002</v>
      </c>
      <c r="H23" s="3">
        <v>4319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383</v>
      </c>
      <c r="Q23" s="2">
        <v>44900.762812499997</v>
      </c>
      <c r="R23" t="s">
        <v>384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383</v>
      </c>
      <c r="AE23" s="2">
        <v>44900.762812499997</v>
      </c>
      <c r="AF23" t="s">
        <v>384</v>
      </c>
      <c r="AG23" t="s">
        <v>13</v>
      </c>
      <c r="AH23">
        <v>0</v>
      </c>
      <c r="AI23">
        <v>12.162000000000001</v>
      </c>
      <c r="AJ23" s="3">
        <v>57273</v>
      </c>
      <c r="AK23">
        <v>11.951000000000001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4.5113245732999996</v>
      </c>
      <c r="AU23" s="10">
        <f t="shared" si="11"/>
        <v>11650.918484579919</v>
      </c>
      <c r="AW23" s="5">
        <f t="shared" si="12"/>
        <v>7.7082874212500005</v>
      </c>
      <c r="AX23" s="6">
        <f t="shared" si="13"/>
        <v>10447.346263874671</v>
      </c>
      <c r="AZ23" s="7">
        <f t="shared" si="14"/>
        <v>8.7155515500500016</v>
      </c>
      <c r="BA23" s="8">
        <f t="shared" si="15"/>
        <v>10893.403604438461</v>
      </c>
      <c r="BC23" s="9">
        <f t="shared" si="16"/>
        <v>4.5113245732999996</v>
      </c>
      <c r="BD23" s="10">
        <f t="shared" si="17"/>
        <v>11650.918484579919</v>
      </c>
      <c r="BF23" s="12">
        <f t="shared" si="18"/>
        <v>2.3968764671999994</v>
      </c>
      <c r="BG23" s="13">
        <f t="shared" si="19"/>
        <v>569.65074411999956</v>
      </c>
      <c r="BI23">
        <v>63</v>
      </c>
      <c r="BJ23" t="s">
        <v>383</v>
      </c>
      <c r="BK23" s="2">
        <v>44900.762812499997</v>
      </c>
      <c r="BL23" t="s">
        <v>384</v>
      </c>
      <c r="BM23" t="s">
        <v>13</v>
      </c>
      <c r="BN23">
        <v>0</v>
      </c>
      <c r="BO23">
        <v>2.7229999999999999</v>
      </c>
      <c r="BP23" s="3">
        <v>5140206</v>
      </c>
      <c r="BQ23">
        <v>958.35400000000004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385</v>
      </c>
      <c r="C24" s="2">
        <v>44900.784085648149</v>
      </c>
      <c r="D24" t="s">
        <v>386</v>
      </c>
      <c r="E24" t="s">
        <v>13</v>
      </c>
      <c r="F24">
        <v>0</v>
      </c>
      <c r="G24">
        <v>6.0410000000000004</v>
      </c>
      <c r="H24" s="3">
        <v>19562</v>
      </c>
      <c r="I24">
        <v>3.5000000000000003E-2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385</v>
      </c>
      <c r="Q24" s="2">
        <v>44900.784085648149</v>
      </c>
      <c r="R24" t="s">
        <v>386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385</v>
      </c>
      <c r="AE24" s="2">
        <v>44900.784085648149</v>
      </c>
      <c r="AF24" t="s">
        <v>386</v>
      </c>
      <c r="AG24" t="s">
        <v>13</v>
      </c>
      <c r="AH24">
        <v>0</v>
      </c>
      <c r="AI24">
        <v>12.093</v>
      </c>
      <c r="AJ24" s="3">
        <v>127369</v>
      </c>
      <c r="AK24">
        <v>26.221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43.43075560968424</v>
      </c>
      <c r="AU24" s="10">
        <f t="shared" si="11"/>
        <v>25809.464857651277</v>
      </c>
      <c r="AW24" s="5">
        <f t="shared" si="12"/>
        <v>61.602105240927202</v>
      </c>
      <c r="AX24" s="6">
        <f t="shared" si="13"/>
        <v>22630.733542154034</v>
      </c>
      <c r="AZ24" s="7">
        <f t="shared" si="14"/>
        <v>51.088504974060406</v>
      </c>
      <c r="BA24" s="8">
        <f t="shared" si="15"/>
        <v>24085.311061262142</v>
      </c>
      <c r="BC24" s="9">
        <f t="shared" si="16"/>
        <v>43.43075560968424</v>
      </c>
      <c r="BD24" s="10">
        <f t="shared" si="17"/>
        <v>25809.464857651277</v>
      </c>
      <c r="BF24" s="12">
        <f t="shared" si="18"/>
        <v>29.799083428799999</v>
      </c>
      <c r="BG24" s="13">
        <f t="shared" si="19"/>
        <v>-14062.625694920001</v>
      </c>
      <c r="BI24">
        <v>64</v>
      </c>
      <c r="BJ24" t="s">
        <v>385</v>
      </c>
      <c r="BK24" s="2">
        <v>44900.784085648149</v>
      </c>
      <c r="BL24" t="s">
        <v>386</v>
      </c>
      <c r="BM24" t="s">
        <v>13</v>
      </c>
      <c r="BN24">
        <v>0</v>
      </c>
      <c r="BO24">
        <v>2.7240000000000002</v>
      </c>
      <c r="BP24" s="3">
        <v>5091641</v>
      </c>
      <c r="BQ24">
        <v>957.96500000000003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387</v>
      </c>
      <c r="C25" s="2">
        <v>44900.805324074077</v>
      </c>
      <c r="D25" t="s">
        <v>388</v>
      </c>
      <c r="E25" t="s">
        <v>13</v>
      </c>
      <c r="F25">
        <v>0</v>
      </c>
      <c r="G25">
        <v>6.09</v>
      </c>
      <c r="H25" s="3">
        <v>3128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387</v>
      </c>
      <c r="Q25" s="2">
        <v>44900.805324074077</v>
      </c>
      <c r="R25" t="s">
        <v>388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387</v>
      </c>
      <c r="AE25" s="2">
        <v>44900.805324074077</v>
      </c>
      <c r="AF25" t="s">
        <v>388</v>
      </c>
      <c r="AG25" t="s">
        <v>13</v>
      </c>
      <c r="AH25">
        <v>0</v>
      </c>
      <c r="AI25">
        <v>12.189</v>
      </c>
      <c r="AJ25" s="3">
        <v>30106</v>
      </c>
      <c r="AK25">
        <v>6.2880000000000003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2.2282381952000003</v>
      </c>
      <c r="AU25" s="10">
        <f t="shared" si="11"/>
        <v>6096.0796060572802</v>
      </c>
      <c r="AW25" s="5">
        <f t="shared" si="12"/>
        <v>4.2981581599999998</v>
      </c>
      <c r="AX25" s="6">
        <f t="shared" si="13"/>
        <v>5559.5894775162797</v>
      </c>
      <c r="AZ25" s="7">
        <f t="shared" si="14"/>
        <v>4.6763389471999997</v>
      </c>
      <c r="BA25" s="8">
        <f t="shared" si="15"/>
        <v>5737.6716037026399</v>
      </c>
      <c r="BC25" s="9">
        <f t="shared" si="16"/>
        <v>2.2282381952000003</v>
      </c>
      <c r="BD25" s="10">
        <f t="shared" si="17"/>
        <v>6096.0796060572802</v>
      </c>
      <c r="BF25" s="12">
        <f t="shared" si="18"/>
        <v>0.5533342367999996</v>
      </c>
      <c r="BG25" s="13">
        <f t="shared" si="19"/>
        <v>1695.82830208</v>
      </c>
      <c r="BI25">
        <v>65</v>
      </c>
      <c r="BJ25" t="s">
        <v>387</v>
      </c>
      <c r="BK25" s="2">
        <v>44900.805324074077</v>
      </c>
      <c r="BL25" t="s">
        <v>388</v>
      </c>
      <c r="BM25" t="s">
        <v>13</v>
      </c>
      <c r="BN25">
        <v>0</v>
      </c>
      <c r="BO25">
        <v>2.7210000000000001</v>
      </c>
      <c r="BP25" s="3">
        <v>5136591</v>
      </c>
      <c r="BQ25">
        <v>958.32500000000005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389</v>
      </c>
      <c r="C26" s="2">
        <v>44900.826550925929</v>
      </c>
      <c r="D26" t="s">
        <v>390</v>
      </c>
      <c r="E26" t="s">
        <v>13</v>
      </c>
      <c r="F26">
        <v>0</v>
      </c>
      <c r="G26">
        <v>6.0650000000000004</v>
      </c>
      <c r="H26" s="3">
        <v>4270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389</v>
      </c>
      <c r="Q26" s="2">
        <v>44900.826550925929</v>
      </c>
      <c r="R26" t="s">
        <v>390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389</v>
      </c>
      <c r="AE26" s="2">
        <v>44900.826550925929</v>
      </c>
      <c r="AF26" t="s">
        <v>390</v>
      </c>
      <c r="AG26" t="s">
        <v>13</v>
      </c>
      <c r="AH26">
        <v>0</v>
      </c>
      <c r="AI26">
        <v>12.208</v>
      </c>
      <c r="AJ26" s="3">
        <v>9446</v>
      </c>
      <c r="AK26">
        <v>1.93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4.4092633700000006</v>
      </c>
      <c r="AU26" s="10">
        <f t="shared" si="11"/>
        <v>1846.5111291036799</v>
      </c>
      <c r="AW26" s="5">
        <f t="shared" si="12"/>
        <v>7.5667991249999993</v>
      </c>
      <c r="AX26" s="6">
        <f t="shared" si="13"/>
        <v>1780.51762648268</v>
      </c>
      <c r="AZ26" s="7">
        <f t="shared" si="14"/>
        <v>8.5526134450000004</v>
      </c>
      <c r="BA26" s="8">
        <f t="shared" si="15"/>
        <v>1800.76637034584</v>
      </c>
      <c r="BC26" s="9">
        <f t="shared" si="16"/>
        <v>4.4092633700000006</v>
      </c>
      <c r="BD26" s="10">
        <f t="shared" si="17"/>
        <v>1846.5111291036799</v>
      </c>
      <c r="BF26" s="12">
        <f t="shared" si="18"/>
        <v>2.3201790799999999</v>
      </c>
      <c r="BG26" s="13">
        <f t="shared" si="19"/>
        <v>852.72345247999999</v>
      </c>
      <c r="BI26">
        <v>66</v>
      </c>
      <c r="BJ26" t="s">
        <v>389</v>
      </c>
      <c r="BK26" s="2">
        <v>44900.826550925929</v>
      </c>
      <c r="BL26" t="s">
        <v>390</v>
      </c>
      <c r="BM26" t="s">
        <v>13</v>
      </c>
      <c r="BN26">
        <v>0</v>
      </c>
      <c r="BO26">
        <v>2.7240000000000002</v>
      </c>
      <c r="BP26" s="3">
        <v>5128395</v>
      </c>
      <c r="BQ26">
        <v>958.26099999999997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391</v>
      </c>
      <c r="C27" s="2">
        <v>44900.847812499997</v>
      </c>
      <c r="D27" t="s">
        <v>392</v>
      </c>
      <c r="E27" t="s">
        <v>13</v>
      </c>
      <c r="F27">
        <v>0</v>
      </c>
      <c r="G27">
        <v>6.0810000000000004</v>
      </c>
      <c r="H27" s="3">
        <v>2819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391</v>
      </c>
      <c r="Q27" s="2">
        <v>44900.847812499997</v>
      </c>
      <c r="R27" t="s">
        <v>392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391</v>
      </c>
      <c r="AE27" s="2">
        <v>44900.847812499997</v>
      </c>
      <c r="AF27" t="s">
        <v>392</v>
      </c>
      <c r="AG27" t="s">
        <v>13</v>
      </c>
      <c r="AH27">
        <v>0</v>
      </c>
      <c r="AI27">
        <v>12.249000000000001</v>
      </c>
      <c r="AJ27" s="3">
        <v>2185</v>
      </c>
      <c r="AK27">
        <v>0.38700000000000001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1.7032474733</v>
      </c>
      <c r="AU27" s="10">
        <f t="shared" si="11"/>
        <v>347.817661778</v>
      </c>
      <c r="AW27" s="5">
        <f t="shared" si="12"/>
        <v>3.42326367125</v>
      </c>
      <c r="AX27" s="6">
        <f t="shared" si="13"/>
        <v>439.62932189675001</v>
      </c>
      <c r="AZ27" s="7">
        <f t="shared" si="14"/>
        <v>3.6015222000500007</v>
      </c>
      <c r="BA27" s="8">
        <f t="shared" si="15"/>
        <v>413.83637110149999</v>
      </c>
      <c r="BC27" s="9">
        <f t="shared" si="16"/>
        <v>1.7032474733</v>
      </c>
      <c r="BD27" s="10">
        <f t="shared" si="17"/>
        <v>347.817661778</v>
      </c>
      <c r="BF27" s="12">
        <f t="shared" si="18"/>
        <v>8.2080067199999718E-2</v>
      </c>
      <c r="BG27" s="13">
        <f t="shared" si="19"/>
        <v>207.709363</v>
      </c>
      <c r="BI27">
        <v>67</v>
      </c>
      <c r="BJ27" t="s">
        <v>391</v>
      </c>
      <c r="BK27" s="2">
        <v>44900.847812499997</v>
      </c>
      <c r="BL27" t="s">
        <v>392</v>
      </c>
      <c r="BM27" t="s">
        <v>13</v>
      </c>
      <c r="BN27">
        <v>0</v>
      </c>
      <c r="BO27">
        <v>2.7170000000000001</v>
      </c>
      <c r="BP27" s="3">
        <v>5339992</v>
      </c>
      <c r="BQ27">
        <v>959.80499999999995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393</v>
      </c>
      <c r="C28" s="2">
        <v>44900.869050925925</v>
      </c>
      <c r="D28" t="s">
        <v>394</v>
      </c>
      <c r="E28" t="s">
        <v>13</v>
      </c>
      <c r="F28">
        <v>0</v>
      </c>
      <c r="G28">
        <v>6.0369999999999999</v>
      </c>
      <c r="H28" s="3">
        <v>87372</v>
      </c>
      <c r="I28">
        <v>0.17199999999999999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393</v>
      </c>
      <c r="Q28" s="2">
        <v>44900.869050925925</v>
      </c>
      <c r="R28" t="s">
        <v>394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393</v>
      </c>
      <c r="AE28" s="2">
        <v>44900.869050925925</v>
      </c>
      <c r="AF28" t="s">
        <v>394</v>
      </c>
      <c r="AG28" t="s">
        <v>13</v>
      </c>
      <c r="AH28">
        <v>0</v>
      </c>
      <c r="AI28">
        <v>12.167999999999999</v>
      </c>
      <c r="AJ28" s="3">
        <v>48685</v>
      </c>
      <c r="AK28">
        <v>10.169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202.06462440143264</v>
      </c>
      <c r="AU28" s="10">
        <f t="shared" si="11"/>
        <v>9899.0012501780002</v>
      </c>
      <c r="AW28" s="5">
        <f t="shared" si="12"/>
        <v>268.67489025737916</v>
      </c>
      <c r="AX28" s="6">
        <f t="shared" si="13"/>
        <v>8912.2497115467504</v>
      </c>
      <c r="AZ28" s="7">
        <f t="shared" si="14"/>
        <v>228.8911855541744</v>
      </c>
      <c r="BA28" s="8">
        <f t="shared" si="15"/>
        <v>9266.1740728014993</v>
      </c>
      <c r="BC28" s="9">
        <f t="shared" si="16"/>
        <v>202.06462440143264</v>
      </c>
      <c r="BD28" s="10">
        <f t="shared" si="17"/>
        <v>9899.0012501780002</v>
      </c>
      <c r="BF28" s="12">
        <f t="shared" si="18"/>
        <v>237.30424743679998</v>
      </c>
      <c r="BG28" s="13">
        <f t="shared" si="19"/>
        <v>1200.0937630000001</v>
      </c>
      <c r="BI28">
        <v>68</v>
      </c>
      <c r="BJ28" t="s">
        <v>393</v>
      </c>
      <c r="BK28" s="2">
        <v>44900.869050925925</v>
      </c>
      <c r="BL28" t="s">
        <v>394</v>
      </c>
      <c r="BM28" t="s">
        <v>13</v>
      </c>
      <c r="BN28">
        <v>0</v>
      </c>
      <c r="BO28">
        <v>2.7229999999999999</v>
      </c>
      <c r="BP28" s="3">
        <v>5153401</v>
      </c>
      <c r="BQ28">
        <v>958.45600000000002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395</v>
      </c>
      <c r="C29" s="2">
        <v>44900.890277777777</v>
      </c>
      <c r="D29" t="s">
        <v>396</v>
      </c>
      <c r="E29" t="s">
        <v>13</v>
      </c>
      <c r="F29">
        <v>0</v>
      </c>
      <c r="G29">
        <v>6.05</v>
      </c>
      <c r="H29" s="3">
        <v>10769</v>
      </c>
      <c r="I29">
        <v>1.7000000000000001E-2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395</v>
      </c>
      <c r="Q29" s="2">
        <v>44900.890277777777</v>
      </c>
      <c r="R29" t="s">
        <v>396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395</v>
      </c>
      <c r="AE29" s="2">
        <v>44900.890277777777</v>
      </c>
      <c r="AF29" t="s">
        <v>396</v>
      </c>
      <c r="AG29" t="s">
        <v>13</v>
      </c>
      <c r="AH29">
        <v>0</v>
      </c>
      <c r="AI29">
        <v>12.121</v>
      </c>
      <c r="AJ29" s="3">
        <v>99569</v>
      </c>
      <c r="AK29">
        <v>20.617999999999999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22.806271666585058</v>
      </c>
      <c r="AU29" s="10">
        <f t="shared" si="11"/>
        <v>20224.207383379278</v>
      </c>
      <c r="AW29" s="5">
        <f t="shared" si="12"/>
        <v>27.223536421249996</v>
      </c>
      <c r="AX29" s="6">
        <f t="shared" si="13"/>
        <v>17872.621713782031</v>
      </c>
      <c r="AZ29" s="7">
        <f t="shared" si="14"/>
        <v>27.951194062455102</v>
      </c>
      <c r="BA29" s="8">
        <f t="shared" si="15"/>
        <v>18872.533391526144</v>
      </c>
      <c r="BC29" s="9">
        <f t="shared" si="16"/>
        <v>22.806271666585058</v>
      </c>
      <c r="BD29" s="10">
        <f t="shared" si="17"/>
        <v>20224.207383379278</v>
      </c>
      <c r="BF29" s="12">
        <f t="shared" si="18"/>
        <v>13.1299189872</v>
      </c>
      <c r="BG29" s="13">
        <f t="shared" si="19"/>
        <v>-6237.0546869199979</v>
      </c>
      <c r="BI29">
        <v>69</v>
      </c>
      <c r="BJ29" t="s">
        <v>395</v>
      </c>
      <c r="BK29" s="2">
        <v>44900.890277777777</v>
      </c>
      <c r="BL29" t="s">
        <v>396</v>
      </c>
      <c r="BM29" t="s">
        <v>13</v>
      </c>
      <c r="BN29">
        <v>0</v>
      </c>
      <c r="BO29">
        <v>2.7250000000000001</v>
      </c>
      <c r="BP29" s="3">
        <v>5134168</v>
      </c>
      <c r="BQ29">
        <v>958.30600000000004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397</v>
      </c>
      <c r="C30" s="2">
        <v>44900.911527777775</v>
      </c>
      <c r="D30" t="s">
        <v>398</v>
      </c>
      <c r="E30" t="s">
        <v>13</v>
      </c>
      <c r="F30">
        <v>0</v>
      </c>
      <c r="G30">
        <v>6.0549999999999997</v>
      </c>
      <c r="H30" s="3">
        <v>8038</v>
      </c>
      <c r="I30">
        <v>1.0999999999999999E-2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397</v>
      </c>
      <c r="Q30" s="2">
        <v>44900.911527777775</v>
      </c>
      <c r="R30" t="s">
        <v>398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397</v>
      </c>
      <c r="AE30" s="2">
        <v>44900.911527777775</v>
      </c>
      <c r="AF30" t="s">
        <v>398</v>
      </c>
      <c r="AG30" t="s">
        <v>13</v>
      </c>
      <c r="AH30">
        <v>0</v>
      </c>
      <c r="AI30">
        <v>12.21</v>
      </c>
      <c r="AJ30" s="3">
        <v>12430</v>
      </c>
      <c r="AK30">
        <v>2.5619999999999998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14.293678413199999</v>
      </c>
      <c r="AU30" s="10">
        <f t="shared" si="11"/>
        <v>2461.638034952</v>
      </c>
      <c r="AW30" s="5">
        <f t="shared" si="12"/>
        <v>18.744740684999996</v>
      </c>
      <c r="AX30" s="6">
        <f t="shared" si="13"/>
        <v>2329.6537274269999</v>
      </c>
      <c r="AZ30" s="7">
        <f t="shared" si="14"/>
        <v>20.270156720199999</v>
      </c>
      <c r="BA30" s="8">
        <f t="shared" si="15"/>
        <v>2370.2457503259998</v>
      </c>
      <c r="BC30" s="9">
        <f t="shared" si="16"/>
        <v>14.293678413199999</v>
      </c>
      <c r="BD30" s="10">
        <f t="shared" si="17"/>
        <v>2461.638034952</v>
      </c>
      <c r="BF30" s="12">
        <f t="shared" si="18"/>
        <v>8.4310521487999992</v>
      </c>
      <c r="BG30" s="13">
        <f t="shared" si="19"/>
        <v>1065.2179119999998</v>
      </c>
      <c r="BI30">
        <v>70</v>
      </c>
      <c r="BJ30" t="s">
        <v>397</v>
      </c>
      <c r="BK30" s="2">
        <v>44900.911527777775</v>
      </c>
      <c r="BL30" t="s">
        <v>398</v>
      </c>
      <c r="BM30" t="s">
        <v>13</v>
      </c>
      <c r="BN30">
        <v>0</v>
      </c>
      <c r="BO30">
        <v>2.7240000000000002</v>
      </c>
      <c r="BP30" s="3">
        <v>5168228</v>
      </c>
      <c r="BQ30">
        <v>958.57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399</v>
      </c>
      <c r="C31" s="2">
        <v>44900.932789351849</v>
      </c>
      <c r="D31" t="s">
        <v>400</v>
      </c>
      <c r="E31" t="s">
        <v>13</v>
      </c>
      <c r="F31">
        <v>0</v>
      </c>
      <c r="G31">
        <v>6.0270000000000001</v>
      </c>
      <c r="H31" s="3">
        <v>58059</v>
      </c>
      <c r="I31">
        <v>0.112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399</v>
      </c>
      <c r="Q31" s="2">
        <v>44900.932789351849</v>
      </c>
      <c r="R31" t="s">
        <v>400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399</v>
      </c>
      <c r="AE31" s="2">
        <v>44900.932789351849</v>
      </c>
      <c r="AF31" t="s">
        <v>400</v>
      </c>
      <c r="AG31" t="s">
        <v>13</v>
      </c>
      <c r="AH31">
        <v>0</v>
      </c>
      <c r="AI31">
        <v>12.028</v>
      </c>
      <c r="AJ31" s="3">
        <v>187627</v>
      </c>
      <c r="AK31">
        <v>38.122999999999998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133.58104394388025</v>
      </c>
      <c r="AU31" s="10">
        <f t="shared" si="11"/>
        <v>37780.397598387921</v>
      </c>
      <c r="AW31" s="5">
        <f t="shared" si="12"/>
        <v>180.08223328600783</v>
      </c>
      <c r="AX31" s="6">
        <f t="shared" si="13"/>
        <v>32611.127553832674</v>
      </c>
      <c r="AZ31" s="7">
        <f t="shared" si="14"/>
        <v>152.16682953954711</v>
      </c>
      <c r="BA31" s="8">
        <f t="shared" si="15"/>
        <v>35298.009130242463</v>
      </c>
      <c r="BC31" s="9">
        <f t="shared" si="16"/>
        <v>133.58104394388025</v>
      </c>
      <c r="BD31" s="10">
        <f t="shared" si="17"/>
        <v>37780.397598387921</v>
      </c>
      <c r="BF31" s="12">
        <f t="shared" si="18"/>
        <v>130.45099901119997</v>
      </c>
      <c r="BG31" s="13">
        <f t="shared" si="19"/>
        <v>-40151.635315880005</v>
      </c>
      <c r="BI31">
        <v>71</v>
      </c>
      <c r="BJ31" t="s">
        <v>399</v>
      </c>
      <c r="BK31" s="2">
        <v>44900.932789351849</v>
      </c>
      <c r="BL31" t="s">
        <v>400</v>
      </c>
      <c r="BM31" t="s">
        <v>13</v>
      </c>
      <c r="BN31">
        <v>0</v>
      </c>
      <c r="BO31">
        <v>2.7090000000000001</v>
      </c>
      <c r="BP31" s="3">
        <v>5271536</v>
      </c>
      <c r="BQ31">
        <v>959.33100000000002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401</v>
      </c>
      <c r="C32" s="2">
        <v>44900.954039351855</v>
      </c>
      <c r="D32" t="s">
        <v>402</v>
      </c>
      <c r="E32" t="s">
        <v>13</v>
      </c>
      <c r="F32">
        <v>0</v>
      </c>
      <c r="G32">
        <v>6.0289999999999999</v>
      </c>
      <c r="H32" s="3">
        <v>40043</v>
      </c>
      <c r="I32">
        <v>7.5999999999999998E-2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401</v>
      </c>
      <c r="Q32" s="2">
        <v>44900.954039351855</v>
      </c>
      <c r="R32" t="s">
        <v>402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401</v>
      </c>
      <c r="AE32" s="2">
        <v>44900.954039351855</v>
      </c>
      <c r="AF32" t="s">
        <v>402</v>
      </c>
      <c r="AG32" t="s">
        <v>13</v>
      </c>
      <c r="AH32">
        <v>0</v>
      </c>
      <c r="AI32">
        <v>12.141999999999999</v>
      </c>
      <c r="AJ32" s="3">
        <v>57607</v>
      </c>
      <c r="AK32">
        <v>12.02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91.421822793481539</v>
      </c>
      <c r="AU32" s="10">
        <f t="shared" si="11"/>
        <v>11718.977084221518</v>
      </c>
      <c r="AW32" s="5">
        <f t="shared" si="12"/>
        <v>124.93653376284621</v>
      </c>
      <c r="AX32" s="6">
        <f t="shared" si="13"/>
        <v>10506.861383996271</v>
      </c>
      <c r="AZ32" s="7">
        <f t="shared" si="14"/>
        <v>104.9083488804559</v>
      </c>
      <c r="BA32" s="8">
        <f t="shared" si="15"/>
        <v>10956.640509539262</v>
      </c>
      <c r="BC32" s="9">
        <f t="shared" si="16"/>
        <v>91.421822793481539</v>
      </c>
      <c r="BD32" s="10">
        <f t="shared" si="17"/>
        <v>11718.977084221518</v>
      </c>
      <c r="BF32" s="12">
        <f t="shared" si="18"/>
        <v>77.738878204800002</v>
      </c>
      <c r="BG32" s="13">
        <f t="shared" si="19"/>
        <v>540.00637371999926</v>
      </c>
      <c r="BI32">
        <v>72</v>
      </c>
      <c r="BJ32" t="s">
        <v>401</v>
      </c>
      <c r="BK32" s="2">
        <v>44900.954039351855</v>
      </c>
      <c r="BL32" t="s">
        <v>402</v>
      </c>
      <c r="BM32" t="s">
        <v>13</v>
      </c>
      <c r="BN32">
        <v>0</v>
      </c>
      <c r="BO32">
        <v>2.7109999999999999</v>
      </c>
      <c r="BP32" s="3">
        <v>5212579</v>
      </c>
      <c r="BQ32">
        <v>958.904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403</v>
      </c>
      <c r="C33" s="2">
        <v>44900.975266203706</v>
      </c>
      <c r="D33" t="s">
        <v>404</v>
      </c>
      <c r="E33" t="s">
        <v>13</v>
      </c>
      <c r="F33">
        <v>0</v>
      </c>
      <c r="G33">
        <v>6.0549999999999997</v>
      </c>
      <c r="H33" s="3">
        <v>6831</v>
      </c>
      <c r="I33">
        <v>8.9999999999999993E-3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403</v>
      </c>
      <c r="Q33" s="2">
        <v>44900.975266203706</v>
      </c>
      <c r="R33" t="s">
        <v>404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403</v>
      </c>
      <c r="AE33" s="2">
        <v>44900.975266203706</v>
      </c>
      <c r="AF33" t="s">
        <v>404</v>
      </c>
      <c r="AG33" t="s">
        <v>13</v>
      </c>
      <c r="AH33">
        <v>0</v>
      </c>
      <c r="AI33">
        <v>12.154</v>
      </c>
      <c r="AJ33" s="3">
        <v>60042</v>
      </c>
      <c r="AK33">
        <v>12.523999999999999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10.678272013300001</v>
      </c>
      <c r="AU33" s="10">
        <f t="shared" si="11"/>
        <v>12214.980734182718</v>
      </c>
      <c r="AW33" s="5">
        <f t="shared" si="12"/>
        <v>15.098434421249996</v>
      </c>
      <c r="AX33" s="6">
        <f t="shared" si="13"/>
        <v>10940.328328473719</v>
      </c>
      <c r="AZ33" s="7">
        <f t="shared" si="14"/>
        <v>16.695817590050002</v>
      </c>
      <c r="BA33" s="8">
        <f t="shared" si="15"/>
        <v>11417.554420917359</v>
      </c>
      <c r="BC33" s="9">
        <f t="shared" si="16"/>
        <v>10.678272013300001</v>
      </c>
      <c r="BD33" s="10">
        <f t="shared" si="17"/>
        <v>12214.980734182718</v>
      </c>
      <c r="BF33" s="12">
        <f t="shared" si="18"/>
        <v>6.4265766272000002</v>
      </c>
      <c r="BG33" s="13">
        <f t="shared" si="19"/>
        <v>312.28936192000072</v>
      </c>
      <c r="BI33">
        <v>73</v>
      </c>
      <c r="BJ33" t="s">
        <v>403</v>
      </c>
      <c r="BK33" s="2">
        <v>44900.975266203706</v>
      </c>
      <c r="BL33" t="s">
        <v>404</v>
      </c>
      <c r="BM33" t="s">
        <v>13</v>
      </c>
      <c r="BN33">
        <v>0</v>
      </c>
      <c r="BO33">
        <v>2.722</v>
      </c>
      <c r="BP33" s="3">
        <v>5136585</v>
      </c>
      <c r="BQ33">
        <v>958.32500000000005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405</v>
      </c>
      <c r="C34" s="2">
        <v>44900.996516203704</v>
      </c>
      <c r="D34" t="s">
        <v>406</v>
      </c>
      <c r="E34" t="s">
        <v>13</v>
      </c>
      <c r="F34">
        <v>0</v>
      </c>
      <c r="G34">
        <v>6.0410000000000004</v>
      </c>
      <c r="H34" s="3">
        <v>27427</v>
      </c>
      <c r="I34">
        <v>5.0999999999999997E-2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405</v>
      </c>
      <c r="Q34" s="2">
        <v>44900.996516203704</v>
      </c>
      <c r="R34" t="s">
        <v>406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405</v>
      </c>
      <c r="AE34" s="2">
        <v>44900.996516203704</v>
      </c>
      <c r="AF34" t="s">
        <v>406</v>
      </c>
      <c r="AG34" t="s">
        <v>13</v>
      </c>
      <c r="AH34">
        <v>0</v>
      </c>
      <c r="AI34">
        <v>12.143000000000001</v>
      </c>
      <c r="AJ34" s="3">
        <v>75744</v>
      </c>
      <c r="AK34">
        <v>15.757999999999999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68" si="20">IF(H34&lt;10000,((0.0000001453*H34^2)+(0.0008349*H34)+(-1.805)),(IF(H34&lt;700000,((-0.00000000008054*H34^2)+(0.002348*H34)+(-2.47)), ((-0.00000001938*V34^2)+(0.2471*V34)+(226.8)))))</f>
        <v>61.868010563902345</v>
      </c>
      <c r="AU34" s="10">
        <f t="shared" ref="AU34:AU68" si="21">(-0.00000002552*AJ34^2)+(0.2067*AJ34)+(-103.7)</f>
        <v>15406.172641761279</v>
      </c>
      <c r="AW34" s="5">
        <f t="shared" ref="AW34:AW68" si="22">IF(H34&lt;15000,((0.00000002125*H34^2)+(0.002705*H34)+(-4.371)),(IF(H34&lt;700000,((-0.0000000008162*H34^2)+(0.003141*H34)+(0.4702)), ((0.000000003285*V34^2)+(0.1899*V34)+(559.5)))))</f>
        <v>86.004428443470204</v>
      </c>
      <c r="AX34" s="6">
        <f t="shared" ref="AX34:AX68" si="23">((-0.00000006277*AJ34^2)+(0.1854*AJ34)+(34.83))</f>
        <v>13717.646472545281</v>
      </c>
      <c r="AZ34" s="7">
        <f t="shared" ref="AZ34:AZ68" si="24">IF(H34&lt;10000,((-0.00000005795*H34^2)+(0.003823*H34)+(-6.715)),(IF(H34&lt;700000,((-0.0000000001209*H34^2)+(0.002635*H34)+(-0.4111)), ((-0.00000002007*V34^2)+(0.2564*V34)+(286.1)))))</f>
        <v>71.768099144223896</v>
      </c>
      <c r="BA34" s="8">
        <f t="shared" ref="BA34:BA68" si="25">(-0.00000001626*AJ34^2)+(0.1912*AJ34)+(-3.858)</f>
        <v>14385.108683504641</v>
      </c>
      <c r="BC34" s="9">
        <f t="shared" ref="BC34:BC68" si="26">IF(H34&lt;10000,((0.0000001453*H34^2)+(0.0008349*H34)+(-1.805)),(IF(H34&lt;700000,((-0.00000000008054*H34^2)+(0.002348*H34)+(-2.47)), ((-0.00000001938*V34^2)+(0.2471*V34)+(226.8)))))</f>
        <v>61.868010563902345</v>
      </c>
      <c r="BD34" s="10">
        <f t="shared" ref="BD34:BD68" si="27">(-0.00000002552*AJ34^2)+(0.2067*AJ34)+(-103.7)</f>
        <v>15406.172641761279</v>
      </c>
      <c r="BF34" s="12">
        <f t="shared" ref="BF34:BF68" si="28">IF(H34&lt;100000,((0.0000000152*H34^2)+(0.0014347*H34)+(-4.08313)),((0.00000295*V34^2)+(0.083061*V34)+(133)))</f>
        <v>46.700439900799999</v>
      </c>
      <c r="BG34" s="13">
        <f t="shared" ref="BG34:BG68" si="29">(-0.00000172*AJ34^2)+(0.108838*AJ34)+(-21.89)</f>
        <v>-1645.9686099199996</v>
      </c>
      <c r="BI34">
        <v>74</v>
      </c>
      <c r="BJ34" t="s">
        <v>405</v>
      </c>
      <c r="BK34" s="2">
        <v>44900.996516203704</v>
      </c>
      <c r="BL34" t="s">
        <v>406</v>
      </c>
      <c r="BM34" t="s">
        <v>13</v>
      </c>
      <c r="BN34">
        <v>0</v>
      </c>
      <c r="BO34">
        <v>2.7250000000000001</v>
      </c>
      <c r="BP34" s="3">
        <v>5095082</v>
      </c>
      <c r="BQ34">
        <v>957.99300000000005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407</v>
      </c>
      <c r="C35" s="2">
        <v>44901.017743055556</v>
      </c>
      <c r="D35" t="s">
        <v>408</v>
      </c>
      <c r="E35" t="s">
        <v>13</v>
      </c>
      <c r="F35">
        <v>0</v>
      </c>
      <c r="G35">
        <v>6.0540000000000003</v>
      </c>
      <c r="H35" s="3">
        <v>4629</v>
      </c>
      <c r="I35">
        <v>5.0000000000000001E-3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407</v>
      </c>
      <c r="Q35" s="2">
        <v>44901.017743055556</v>
      </c>
      <c r="R35" t="s">
        <v>408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407</v>
      </c>
      <c r="AE35" s="2">
        <v>44901.017743055556</v>
      </c>
      <c r="AF35" t="s">
        <v>408</v>
      </c>
      <c r="AG35" t="s">
        <v>13</v>
      </c>
      <c r="AH35">
        <v>0</v>
      </c>
      <c r="AI35">
        <v>12.188000000000001</v>
      </c>
      <c r="AJ35" s="3">
        <v>9821</v>
      </c>
      <c r="AK35">
        <v>2.0089999999999999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5.1731883373000009</v>
      </c>
      <c r="AU35" s="10">
        <f t="shared" si="21"/>
        <v>1923.8392439136801</v>
      </c>
      <c r="AW35" s="5">
        <f t="shared" si="22"/>
        <v>8.6057823712499992</v>
      </c>
      <c r="AX35" s="6">
        <f t="shared" si="23"/>
        <v>1849.58910538643</v>
      </c>
      <c r="AZ35" s="7">
        <f t="shared" si="24"/>
        <v>9.7399352040500027</v>
      </c>
      <c r="BA35" s="8">
        <f t="shared" si="25"/>
        <v>1872.3488898133401</v>
      </c>
      <c r="BC35" s="9">
        <f t="shared" si="26"/>
        <v>5.1731883373000009</v>
      </c>
      <c r="BD35" s="10">
        <f t="shared" si="27"/>
        <v>1923.8392439136801</v>
      </c>
      <c r="BF35" s="12">
        <f t="shared" si="28"/>
        <v>2.8837964431999996</v>
      </c>
      <c r="BG35" s="13">
        <f t="shared" si="29"/>
        <v>881.11048748000019</v>
      </c>
      <c r="BI35">
        <v>75</v>
      </c>
      <c r="BJ35" t="s">
        <v>407</v>
      </c>
      <c r="BK35" s="2">
        <v>44901.017743055556</v>
      </c>
      <c r="BL35" t="s">
        <v>408</v>
      </c>
      <c r="BM35" t="s">
        <v>13</v>
      </c>
      <c r="BN35">
        <v>0</v>
      </c>
      <c r="BO35">
        <v>2.7080000000000002</v>
      </c>
      <c r="BP35" s="3">
        <v>5355663</v>
      </c>
      <c r="BQ35">
        <v>959.91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409</v>
      </c>
      <c r="C36" s="2">
        <v>44901.0390162037</v>
      </c>
      <c r="D36" t="s">
        <v>410</v>
      </c>
      <c r="E36" t="s">
        <v>13</v>
      </c>
      <c r="F36">
        <v>0</v>
      </c>
      <c r="G36">
        <v>6.0410000000000004</v>
      </c>
      <c r="H36" s="3">
        <v>19475</v>
      </c>
      <c r="I36">
        <v>3.5000000000000003E-2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409</v>
      </c>
      <c r="Q36" s="2">
        <v>44901.0390162037</v>
      </c>
      <c r="R36" t="s">
        <v>410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409</v>
      </c>
      <c r="AE36" s="2">
        <v>44901.0390162037</v>
      </c>
      <c r="AF36" t="s">
        <v>410</v>
      </c>
      <c r="AG36" t="s">
        <v>13</v>
      </c>
      <c r="AH36">
        <v>0</v>
      </c>
      <c r="AI36">
        <v>12.153</v>
      </c>
      <c r="AJ36" s="3">
        <v>56761</v>
      </c>
      <c r="AK36">
        <v>11.845000000000001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43.226753141162497</v>
      </c>
      <c r="AU36" s="10">
        <f t="shared" si="21"/>
        <v>11546.578080192079</v>
      </c>
      <c r="AW36" s="5">
        <f t="shared" si="22"/>
        <v>61.331610234875001</v>
      </c>
      <c r="AX36" s="6">
        <f t="shared" si="23"/>
        <v>10356.08631593483</v>
      </c>
      <c r="AZ36" s="7">
        <f t="shared" si="24"/>
        <v>50.859670576937503</v>
      </c>
      <c r="BA36" s="8">
        <f t="shared" si="25"/>
        <v>10796.45855117254</v>
      </c>
      <c r="BC36" s="9">
        <f t="shared" si="26"/>
        <v>43.226753141162497</v>
      </c>
      <c r="BD36" s="10">
        <f t="shared" si="27"/>
        <v>11546.578080192079</v>
      </c>
      <c r="BF36" s="12">
        <f t="shared" si="28"/>
        <v>29.622641999999995</v>
      </c>
      <c r="BG36" s="13">
        <f t="shared" si="29"/>
        <v>614.34858987999939</v>
      </c>
      <c r="BI36">
        <v>76</v>
      </c>
      <c r="BJ36" t="s">
        <v>409</v>
      </c>
      <c r="BK36" s="2">
        <v>44901.0390162037</v>
      </c>
      <c r="BL36" t="s">
        <v>410</v>
      </c>
      <c r="BM36" t="s">
        <v>13</v>
      </c>
      <c r="BN36">
        <v>0</v>
      </c>
      <c r="BO36">
        <v>2.7269999999999999</v>
      </c>
      <c r="BP36" s="3">
        <v>5042621</v>
      </c>
      <c r="BQ36">
        <v>957.55499999999995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411</v>
      </c>
      <c r="C37" s="2">
        <v>44901.060277777775</v>
      </c>
      <c r="D37" t="s">
        <v>412</v>
      </c>
      <c r="E37" t="s">
        <v>13</v>
      </c>
      <c r="F37">
        <v>0</v>
      </c>
      <c r="G37">
        <v>6.0439999999999996</v>
      </c>
      <c r="H37" s="3">
        <v>15486</v>
      </c>
      <c r="I37">
        <v>2.5999999999999999E-2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411</v>
      </c>
      <c r="Q37" s="2">
        <v>44901.060277777775</v>
      </c>
      <c r="R37" t="s">
        <v>412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411</v>
      </c>
      <c r="AE37" s="2">
        <v>44901.060277777775</v>
      </c>
      <c r="AF37" t="s">
        <v>412</v>
      </c>
      <c r="AG37" t="s">
        <v>13</v>
      </c>
      <c r="AH37">
        <v>0</v>
      </c>
      <c r="AI37">
        <v>12.215999999999999</v>
      </c>
      <c r="AJ37" s="3">
        <v>7957</v>
      </c>
      <c r="AK37">
        <v>1.6140000000000001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33.871813203574163</v>
      </c>
      <c r="AU37" s="10">
        <f t="shared" si="21"/>
        <v>1539.3961305735199</v>
      </c>
      <c r="AW37" s="5">
        <f t="shared" si="22"/>
        <v>48.915988020824798</v>
      </c>
      <c r="AX37" s="6">
        <f t="shared" si="23"/>
        <v>1506.0835896982701</v>
      </c>
      <c r="AZ37" s="7">
        <f t="shared" si="24"/>
        <v>40.365516221903604</v>
      </c>
      <c r="BA37" s="8">
        <f t="shared" si="25"/>
        <v>1516.4909168152601</v>
      </c>
      <c r="BC37" s="9">
        <f t="shared" si="26"/>
        <v>33.871813203574163</v>
      </c>
      <c r="BD37" s="10">
        <f t="shared" si="27"/>
        <v>1539.3961305735199</v>
      </c>
      <c r="BF37" s="12">
        <f t="shared" si="28"/>
        <v>21.779840379199996</v>
      </c>
      <c r="BG37" s="13">
        <f t="shared" si="29"/>
        <v>735.23414572000013</v>
      </c>
      <c r="BI37">
        <v>77</v>
      </c>
      <c r="BJ37" t="s">
        <v>411</v>
      </c>
      <c r="BK37" s="2">
        <v>44901.060277777775</v>
      </c>
      <c r="BL37" t="s">
        <v>412</v>
      </c>
      <c r="BM37" t="s">
        <v>13</v>
      </c>
      <c r="BN37">
        <v>0</v>
      </c>
      <c r="BO37">
        <v>2.722</v>
      </c>
      <c r="BP37" s="3">
        <v>5136208</v>
      </c>
      <c r="BQ37">
        <v>958.322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413</v>
      </c>
      <c r="C38" s="2">
        <v>44901.081516203703</v>
      </c>
      <c r="D38" t="s">
        <v>414</v>
      </c>
      <c r="E38" t="s">
        <v>13</v>
      </c>
      <c r="F38">
        <v>0</v>
      </c>
      <c r="G38">
        <v>6.07</v>
      </c>
      <c r="H38" s="3">
        <v>4150</v>
      </c>
      <c r="I38">
        <v>4.0000000000000001E-3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413</v>
      </c>
      <c r="Q38" s="2">
        <v>44901.081516203703</v>
      </c>
      <c r="R38" t="s">
        <v>414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413</v>
      </c>
      <c r="AE38" s="2">
        <v>44901.081516203703</v>
      </c>
      <c r="AF38" t="s">
        <v>414</v>
      </c>
      <c r="AG38" t="s">
        <v>13</v>
      </c>
      <c r="AH38">
        <v>0</v>
      </c>
      <c r="AI38">
        <v>12.157</v>
      </c>
      <c r="AJ38" s="3">
        <v>59041</v>
      </c>
      <c r="AK38">
        <v>12.317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4.1622642499999998</v>
      </c>
      <c r="AU38" s="10">
        <f t="shared" si="21"/>
        <v>12011.116071340879</v>
      </c>
      <c r="AW38" s="5">
        <f t="shared" si="22"/>
        <v>7.2207281249999991</v>
      </c>
      <c r="AX38" s="6">
        <f t="shared" si="23"/>
        <v>10762.225243223629</v>
      </c>
      <c r="AZ38" s="7">
        <f t="shared" si="24"/>
        <v>8.1524061249999988</v>
      </c>
      <c r="BA38" s="8">
        <f t="shared" si="25"/>
        <v>11228.101446786939</v>
      </c>
      <c r="BC38" s="9">
        <f t="shared" si="26"/>
        <v>4.1622642499999998</v>
      </c>
      <c r="BD38" s="10">
        <f t="shared" si="27"/>
        <v>12011.116071340879</v>
      </c>
      <c r="BF38" s="12">
        <f t="shared" si="28"/>
        <v>2.132657</v>
      </c>
      <c r="BG38" s="13">
        <f t="shared" si="29"/>
        <v>408.37010668000073</v>
      </c>
      <c r="BI38">
        <v>78</v>
      </c>
      <c r="BJ38" t="s">
        <v>413</v>
      </c>
      <c r="BK38" s="2">
        <v>44901.081516203703</v>
      </c>
      <c r="BL38" t="s">
        <v>414</v>
      </c>
      <c r="BM38" t="s">
        <v>13</v>
      </c>
      <c r="BN38">
        <v>0</v>
      </c>
      <c r="BO38">
        <v>2.7269999999999999</v>
      </c>
      <c r="BP38" s="3">
        <v>5000372</v>
      </c>
      <c r="BQ38">
        <v>957.18399999999997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415</v>
      </c>
      <c r="C39" s="2">
        <v>44901.102754629632</v>
      </c>
      <c r="D39" t="s">
        <v>416</v>
      </c>
      <c r="E39" t="s">
        <v>13</v>
      </c>
      <c r="F39">
        <v>0</v>
      </c>
      <c r="G39">
        <v>6.0410000000000004</v>
      </c>
      <c r="H39" s="3">
        <v>8847</v>
      </c>
      <c r="I39">
        <v>1.2999999999999999E-2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415</v>
      </c>
      <c r="Q39" s="2">
        <v>44901.102754629632</v>
      </c>
      <c r="R39" t="s">
        <v>416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415</v>
      </c>
      <c r="AE39" s="2">
        <v>44901.102754629632</v>
      </c>
      <c r="AF39" t="s">
        <v>416</v>
      </c>
      <c r="AG39" t="s">
        <v>13</v>
      </c>
      <c r="AH39">
        <v>0</v>
      </c>
      <c r="AI39">
        <v>12.189</v>
      </c>
      <c r="AJ39" s="3">
        <v>16662</v>
      </c>
      <c r="AK39">
        <v>3.4569999999999999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16.953905427700001</v>
      </c>
      <c r="AU39" s="10">
        <f t="shared" si="21"/>
        <v>3333.2504803331199</v>
      </c>
      <c r="AW39" s="5">
        <f t="shared" si="22"/>
        <v>21.223359941250003</v>
      </c>
      <c r="AX39" s="6">
        <f t="shared" si="23"/>
        <v>3106.5384517441203</v>
      </c>
      <c r="AZ39" s="7">
        <f t="shared" si="24"/>
        <v>22.571368748449999</v>
      </c>
      <c r="BA39" s="8">
        <f t="shared" si="25"/>
        <v>3177.4022623125602</v>
      </c>
      <c r="BC39" s="9">
        <f t="shared" si="26"/>
        <v>16.953905427700001</v>
      </c>
      <c r="BD39" s="10">
        <f t="shared" si="27"/>
        <v>3333.2504803331199</v>
      </c>
      <c r="BF39" s="12">
        <f t="shared" si="28"/>
        <v>9.7993559167999997</v>
      </c>
      <c r="BG39" s="13">
        <f t="shared" si="29"/>
        <v>1314.0584963199999</v>
      </c>
      <c r="BI39">
        <v>79</v>
      </c>
      <c r="BJ39" t="s">
        <v>415</v>
      </c>
      <c r="BK39" s="2">
        <v>44901.102754629632</v>
      </c>
      <c r="BL39" t="s">
        <v>416</v>
      </c>
      <c r="BM39" t="s">
        <v>13</v>
      </c>
      <c r="BN39">
        <v>0</v>
      </c>
      <c r="BO39">
        <v>2.71</v>
      </c>
      <c r="BP39" s="3">
        <v>5183452</v>
      </c>
      <c r="BQ39">
        <v>958.68600000000004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417</v>
      </c>
      <c r="C40" s="2">
        <v>44901.123993055553</v>
      </c>
      <c r="D40" t="s">
        <v>418</v>
      </c>
      <c r="E40" t="s">
        <v>13</v>
      </c>
      <c r="F40">
        <v>0</v>
      </c>
      <c r="G40">
        <v>6.0389999999999997</v>
      </c>
      <c r="H40" s="3">
        <v>38329</v>
      </c>
      <c r="I40">
        <v>7.2999999999999995E-2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417</v>
      </c>
      <c r="Q40" s="2">
        <v>44901.123993055553</v>
      </c>
      <c r="R40" t="s">
        <v>418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417</v>
      </c>
      <c r="AE40" s="2">
        <v>44901.123993055553</v>
      </c>
      <c r="AF40" t="s">
        <v>418</v>
      </c>
      <c r="AG40" t="s">
        <v>13</v>
      </c>
      <c r="AH40">
        <v>0</v>
      </c>
      <c r="AI40">
        <v>12.145</v>
      </c>
      <c r="AJ40" s="3">
        <v>76736</v>
      </c>
      <c r="AK40">
        <v>15.961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87.408169700109852</v>
      </c>
      <c r="AU40" s="10">
        <f t="shared" si="21"/>
        <v>15607.358882478078</v>
      </c>
      <c r="AW40" s="5">
        <f t="shared" si="22"/>
        <v>119.66249958889581</v>
      </c>
      <c r="AX40" s="6">
        <f t="shared" si="23"/>
        <v>13892.068672302081</v>
      </c>
      <c r="AZ40" s="7">
        <f t="shared" si="24"/>
        <v>100.4081993300631</v>
      </c>
      <c r="BA40" s="8">
        <f t="shared" si="25"/>
        <v>14572.31959330304</v>
      </c>
      <c r="BC40" s="9">
        <f t="shared" si="26"/>
        <v>87.408169700109852</v>
      </c>
      <c r="BD40" s="10">
        <f t="shared" si="27"/>
        <v>15607.358882478078</v>
      </c>
      <c r="BF40" s="12">
        <f t="shared" si="28"/>
        <v>73.237992363200007</v>
      </c>
      <c r="BG40" s="13">
        <f t="shared" si="29"/>
        <v>-1798.1687891199988</v>
      </c>
      <c r="BI40">
        <v>80</v>
      </c>
      <c r="BJ40" t="s">
        <v>417</v>
      </c>
      <c r="BK40" s="2">
        <v>44901.123993055553</v>
      </c>
      <c r="BL40" t="s">
        <v>418</v>
      </c>
      <c r="BM40" t="s">
        <v>13</v>
      </c>
      <c r="BN40">
        <v>0</v>
      </c>
      <c r="BO40">
        <v>2.7269999999999999</v>
      </c>
      <c r="BP40" s="3">
        <v>5035791</v>
      </c>
      <c r="BQ40">
        <v>957.49599999999998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419</v>
      </c>
      <c r="C41" s="2">
        <v>44901.145266203705</v>
      </c>
      <c r="D41" t="s">
        <v>420</v>
      </c>
      <c r="E41" t="s">
        <v>13</v>
      </c>
      <c r="F41">
        <v>0</v>
      </c>
      <c r="G41">
        <v>6.0549999999999997</v>
      </c>
      <c r="H41" s="3">
        <v>6350</v>
      </c>
      <c r="I41">
        <v>8.0000000000000002E-3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419</v>
      </c>
      <c r="Q41" s="2">
        <v>44901.145266203705</v>
      </c>
      <c r="R41" t="s">
        <v>420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419</v>
      </c>
      <c r="AE41" s="2">
        <v>44901.145266203705</v>
      </c>
      <c r="AF41" t="s">
        <v>420</v>
      </c>
      <c r="AG41" t="s">
        <v>13</v>
      </c>
      <c r="AH41">
        <v>0</v>
      </c>
      <c r="AI41">
        <v>12.212</v>
      </c>
      <c r="AJ41" s="3">
        <v>7699</v>
      </c>
      <c r="AK41">
        <v>1.5589999999999999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9.3554742500000003</v>
      </c>
      <c r="AU41" s="10">
        <f t="shared" si="21"/>
        <v>1486.17061218248</v>
      </c>
      <c r="AW41" s="5">
        <f t="shared" si="22"/>
        <v>13.662603124999999</v>
      </c>
      <c r="AX41" s="6">
        <f t="shared" si="23"/>
        <v>1458.5039332952299</v>
      </c>
      <c r="AZ41" s="7">
        <f t="shared" si="24"/>
        <v>15.224361125000001</v>
      </c>
      <c r="BA41" s="8">
        <f t="shared" si="25"/>
        <v>1467.22699498774</v>
      </c>
      <c r="BC41" s="9">
        <f t="shared" si="26"/>
        <v>9.3554742500000003</v>
      </c>
      <c r="BD41" s="10">
        <f t="shared" si="27"/>
        <v>1486.17061218248</v>
      </c>
      <c r="BF41" s="12">
        <f t="shared" si="28"/>
        <v>5.6401169999999992</v>
      </c>
      <c r="BG41" s="13">
        <f t="shared" si="29"/>
        <v>714.10144828</v>
      </c>
      <c r="BI41">
        <v>81</v>
      </c>
      <c r="BJ41" t="s">
        <v>419</v>
      </c>
      <c r="BK41" s="2">
        <v>44901.145266203705</v>
      </c>
      <c r="BL41" t="s">
        <v>420</v>
      </c>
      <c r="BM41" t="s">
        <v>13</v>
      </c>
      <c r="BN41">
        <v>0</v>
      </c>
      <c r="BO41">
        <v>2.7240000000000002</v>
      </c>
      <c r="BP41" s="3">
        <v>5108885</v>
      </c>
      <c r="BQ41">
        <v>958.10500000000002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421</v>
      </c>
      <c r="C42" s="2">
        <v>44901.166516203702</v>
      </c>
      <c r="D42" t="s">
        <v>422</v>
      </c>
      <c r="E42" t="s">
        <v>13</v>
      </c>
      <c r="F42">
        <v>0</v>
      </c>
      <c r="G42">
        <v>6.0890000000000004</v>
      </c>
      <c r="H42" s="3">
        <v>2969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421</v>
      </c>
      <c r="Q42" s="2">
        <v>44901.166516203702</v>
      </c>
      <c r="R42" t="s">
        <v>422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421</v>
      </c>
      <c r="AE42" s="2">
        <v>44901.166516203702</v>
      </c>
      <c r="AF42" t="s">
        <v>422</v>
      </c>
      <c r="AG42" t="s">
        <v>13</v>
      </c>
      <c r="AH42">
        <v>0</v>
      </c>
      <c r="AI42">
        <v>12.265000000000001</v>
      </c>
      <c r="AJ42" s="3">
        <v>3109</v>
      </c>
      <c r="AK42">
        <v>0.58299999999999996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20"/>
        <v>1.9546319332999997</v>
      </c>
      <c r="AU42" s="10">
        <f t="shared" si="21"/>
        <v>538.68362671687998</v>
      </c>
      <c r="AW42" s="5">
        <f t="shared" si="22"/>
        <v>3.8474629212499991</v>
      </c>
      <c r="AX42" s="6">
        <f t="shared" si="23"/>
        <v>610.63187264963005</v>
      </c>
      <c r="AZ42" s="7">
        <f t="shared" si="24"/>
        <v>4.1246600100500004</v>
      </c>
      <c r="BA42" s="8">
        <f t="shared" si="25"/>
        <v>590.42563277494014</v>
      </c>
      <c r="BC42" s="9">
        <f t="shared" si="26"/>
        <v>1.9546319332999997</v>
      </c>
      <c r="BD42" s="10">
        <f t="shared" si="27"/>
        <v>538.68362671687998</v>
      </c>
      <c r="BF42" s="12">
        <f t="shared" si="28"/>
        <v>0.31048170720000012</v>
      </c>
      <c r="BG42" s="13">
        <f t="shared" si="29"/>
        <v>299.86202667999999</v>
      </c>
      <c r="BI42">
        <v>82</v>
      </c>
      <c r="BJ42" t="s">
        <v>421</v>
      </c>
      <c r="BK42" s="2">
        <v>44901.166516203702</v>
      </c>
      <c r="BL42" t="s">
        <v>422</v>
      </c>
      <c r="BM42" t="s">
        <v>13</v>
      </c>
      <c r="BN42">
        <v>0</v>
      </c>
      <c r="BO42">
        <v>2.7250000000000001</v>
      </c>
      <c r="BP42" s="3">
        <v>5153452</v>
      </c>
      <c r="BQ42">
        <v>958.45699999999999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423</v>
      </c>
      <c r="C43" s="2">
        <v>44901.187731481485</v>
      </c>
      <c r="D43" t="s">
        <v>424</v>
      </c>
      <c r="E43" t="s">
        <v>13</v>
      </c>
      <c r="F43">
        <v>0</v>
      </c>
      <c r="G43">
        <v>6.0350000000000001</v>
      </c>
      <c r="H43" s="3">
        <v>97138</v>
      </c>
      <c r="I43">
        <v>0.191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423</v>
      </c>
      <c r="Q43" s="2">
        <v>44901.187731481485</v>
      </c>
      <c r="R43" t="s">
        <v>424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423</v>
      </c>
      <c r="AE43" s="2">
        <v>44901.187731481485</v>
      </c>
      <c r="AF43" t="s">
        <v>424</v>
      </c>
      <c r="AG43" t="s">
        <v>13</v>
      </c>
      <c r="AH43">
        <v>0</v>
      </c>
      <c r="AI43">
        <v>12.183</v>
      </c>
      <c r="AJ43" s="3">
        <v>31913</v>
      </c>
      <c r="AK43">
        <v>6.6669999999999998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20"/>
        <v>224.85006538931623</v>
      </c>
      <c r="AU43" s="10">
        <f t="shared" si="21"/>
        <v>6466.7265221991202</v>
      </c>
      <c r="AW43" s="5">
        <f t="shared" si="22"/>
        <v>297.87916534988716</v>
      </c>
      <c r="AX43" s="6">
        <f t="shared" si="23"/>
        <v>5887.5727482538705</v>
      </c>
      <c r="AZ43" s="7">
        <f t="shared" si="24"/>
        <v>254.40674286278042</v>
      </c>
      <c r="BA43" s="8">
        <f t="shared" si="25"/>
        <v>6081.34777260806</v>
      </c>
      <c r="BC43" s="9">
        <f t="shared" si="26"/>
        <v>224.85006538931623</v>
      </c>
      <c r="BD43" s="10">
        <f t="shared" si="27"/>
        <v>6466.7265221991202</v>
      </c>
      <c r="BF43" s="12">
        <f t="shared" si="28"/>
        <v>278.70478246879998</v>
      </c>
      <c r="BG43" s="13">
        <f t="shared" si="29"/>
        <v>1699.74103532</v>
      </c>
      <c r="BI43">
        <v>83</v>
      </c>
      <c r="BJ43" t="s">
        <v>423</v>
      </c>
      <c r="BK43" s="2">
        <v>44901.187731481485</v>
      </c>
      <c r="BL43" t="s">
        <v>424</v>
      </c>
      <c r="BM43" t="s">
        <v>13</v>
      </c>
      <c r="BN43">
        <v>0</v>
      </c>
      <c r="BO43">
        <v>2.7240000000000002</v>
      </c>
      <c r="BP43" s="3">
        <v>5119546</v>
      </c>
      <c r="BQ43">
        <v>958.19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425</v>
      </c>
      <c r="C44" s="2">
        <v>44901.208958333336</v>
      </c>
      <c r="D44" t="s">
        <v>426</v>
      </c>
      <c r="E44" t="s">
        <v>13</v>
      </c>
      <c r="F44">
        <v>0</v>
      </c>
      <c r="G44">
        <v>6.056</v>
      </c>
      <c r="H44" s="3">
        <v>6061</v>
      </c>
      <c r="I44">
        <v>7.0000000000000001E-3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425</v>
      </c>
      <c r="Q44" s="2">
        <v>44901.208958333336</v>
      </c>
      <c r="R44" t="s">
        <v>426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425</v>
      </c>
      <c r="AE44" s="2">
        <v>44901.208958333336</v>
      </c>
      <c r="AF44" t="s">
        <v>426</v>
      </c>
      <c r="AG44" t="s">
        <v>13</v>
      </c>
      <c r="AH44">
        <v>0</v>
      </c>
      <c r="AI44">
        <v>12.211</v>
      </c>
      <c r="AJ44" s="3">
        <v>7189</v>
      </c>
      <c r="AK44">
        <v>1.4510000000000001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20"/>
        <v>8.5930291613000005</v>
      </c>
      <c r="AU44" s="10">
        <f t="shared" si="21"/>
        <v>1380.94738248008</v>
      </c>
      <c r="AW44" s="5">
        <f t="shared" si="22"/>
        <v>12.80463907125</v>
      </c>
      <c r="AX44" s="6">
        <f t="shared" si="23"/>
        <v>1364.42653837283</v>
      </c>
      <c r="AZ44" s="7">
        <f t="shared" si="24"/>
        <v>14.327367968049998</v>
      </c>
      <c r="BA44" s="8">
        <f t="shared" si="25"/>
        <v>1369.8384552165401</v>
      </c>
      <c r="BC44" s="9">
        <f t="shared" si="26"/>
        <v>8.5930291613000005</v>
      </c>
      <c r="BD44" s="10">
        <f t="shared" si="27"/>
        <v>1380.94738248008</v>
      </c>
      <c r="BF44" s="12">
        <f t="shared" si="28"/>
        <v>5.1709696591999998</v>
      </c>
      <c r="BG44" s="13">
        <f t="shared" si="29"/>
        <v>671.65382188000001</v>
      </c>
      <c r="BI44">
        <v>84</v>
      </c>
      <c r="BJ44" t="s">
        <v>425</v>
      </c>
      <c r="BK44" s="2">
        <v>44901.208958333336</v>
      </c>
      <c r="BL44" t="s">
        <v>426</v>
      </c>
      <c r="BM44" t="s">
        <v>13</v>
      </c>
      <c r="BN44">
        <v>0</v>
      </c>
      <c r="BO44">
        <v>2.722</v>
      </c>
      <c r="BP44" s="3">
        <v>5166039</v>
      </c>
      <c r="BQ44">
        <v>958.55399999999997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427</v>
      </c>
      <c r="C45" s="2">
        <v>44901.230243055557</v>
      </c>
      <c r="D45" t="s">
        <v>428</v>
      </c>
      <c r="E45" t="s">
        <v>13</v>
      </c>
      <c r="F45">
        <v>0</v>
      </c>
      <c r="G45">
        <v>6.032</v>
      </c>
      <c r="H45" s="3">
        <v>14905</v>
      </c>
      <c r="I45">
        <v>2.5000000000000001E-2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427</v>
      </c>
      <c r="Q45" s="2">
        <v>44901.230243055557</v>
      </c>
      <c r="R45" t="s">
        <v>428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427</v>
      </c>
      <c r="AE45" s="2">
        <v>44901.230243055557</v>
      </c>
      <c r="AF45" t="s">
        <v>428</v>
      </c>
      <c r="AG45" t="s">
        <v>13</v>
      </c>
      <c r="AH45">
        <v>0</v>
      </c>
      <c r="AI45">
        <v>12.173</v>
      </c>
      <c r="AJ45" s="3">
        <v>29146</v>
      </c>
      <c r="AK45">
        <v>6.0869999999999997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20"/>
        <v>32.509047312126498</v>
      </c>
      <c r="AU45" s="10">
        <f t="shared" si="21"/>
        <v>5899.0992326556798</v>
      </c>
      <c r="AW45" s="5">
        <f t="shared" si="22"/>
        <v>40.667904281249996</v>
      </c>
      <c r="AX45" s="6">
        <f t="shared" si="23"/>
        <v>5385.1759556346806</v>
      </c>
      <c r="AZ45" s="7">
        <f t="shared" si="24"/>
        <v>38.836715973877503</v>
      </c>
      <c r="BA45" s="8">
        <f t="shared" si="25"/>
        <v>5555.0445037218406</v>
      </c>
      <c r="BC45" s="9">
        <f t="shared" si="26"/>
        <v>32.509047312126498</v>
      </c>
      <c r="BD45" s="10">
        <f t="shared" si="27"/>
        <v>5899.0992326556798</v>
      </c>
      <c r="BF45" s="12">
        <f t="shared" si="28"/>
        <v>20.677890679999997</v>
      </c>
      <c r="BG45" s="13">
        <f t="shared" si="29"/>
        <v>1689.18072448</v>
      </c>
      <c r="BI45">
        <v>85</v>
      </c>
      <c r="BJ45" t="s">
        <v>427</v>
      </c>
      <c r="BK45" s="2">
        <v>44901.230243055557</v>
      </c>
      <c r="BL45" t="s">
        <v>428</v>
      </c>
      <c r="BM45" t="s">
        <v>13</v>
      </c>
      <c r="BN45">
        <v>0</v>
      </c>
      <c r="BO45">
        <v>2.718</v>
      </c>
      <c r="BP45" s="3">
        <v>5013066</v>
      </c>
      <c r="BQ45">
        <v>957.29700000000003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429</v>
      </c>
      <c r="C46" s="2">
        <v>44901.251446759263</v>
      </c>
      <c r="D46" t="s">
        <v>430</v>
      </c>
      <c r="E46" t="s">
        <v>13</v>
      </c>
      <c r="F46">
        <v>0</v>
      </c>
      <c r="G46">
        <v>6.0250000000000004</v>
      </c>
      <c r="H46" s="3">
        <v>32539</v>
      </c>
      <c r="I46">
        <v>6.0999999999999999E-2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429</v>
      </c>
      <c r="Q46" s="2">
        <v>44901.251446759263</v>
      </c>
      <c r="R46" t="s">
        <v>430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429</v>
      </c>
      <c r="AE46" s="2">
        <v>44901.251446759263</v>
      </c>
      <c r="AF46" t="s">
        <v>430</v>
      </c>
      <c r="AG46" t="s">
        <v>13</v>
      </c>
      <c r="AH46">
        <v>0</v>
      </c>
      <c r="AI46">
        <v>12.12</v>
      </c>
      <c r="AJ46" s="3">
        <v>74281</v>
      </c>
      <c r="AK46">
        <v>15.458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20"/>
        <v>73.846297333598642</v>
      </c>
      <c r="AU46" s="10">
        <f t="shared" si="21"/>
        <v>15109.371839155279</v>
      </c>
      <c r="AW46" s="5">
        <f t="shared" si="22"/>
        <v>101.81101744155981</v>
      </c>
      <c r="AX46" s="6">
        <f t="shared" si="23"/>
        <v>13460.18344485803</v>
      </c>
      <c r="AZ46" s="7">
        <f t="shared" si="24"/>
        <v>85.20115770961111</v>
      </c>
      <c r="BA46" s="8">
        <f t="shared" si="25"/>
        <v>14108.95193521414</v>
      </c>
      <c r="BC46" s="9">
        <f t="shared" si="26"/>
        <v>73.846297333598642</v>
      </c>
      <c r="BD46" s="10">
        <f t="shared" si="27"/>
        <v>15109.371839155279</v>
      </c>
      <c r="BF46" s="12">
        <f t="shared" si="28"/>
        <v>58.694128419199998</v>
      </c>
      <c r="BG46" s="13">
        <f t="shared" si="29"/>
        <v>-1427.6816949199999</v>
      </c>
      <c r="BI46">
        <v>86</v>
      </c>
      <c r="BJ46" t="s">
        <v>429</v>
      </c>
      <c r="BK46" s="2">
        <v>44901.251446759263</v>
      </c>
      <c r="BL46" t="s">
        <v>430</v>
      </c>
      <c r="BM46" t="s">
        <v>13</v>
      </c>
      <c r="BN46">
        <v>0</v>
      </c>
      <c r="BO46">
        <v>2.714</v>
      </c>
      <c r="BP46" s="3">
        <v>5051750</v>
      </c>
      <c r="BQ46">
        <v>957.63199999999995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431</v>
      </c>
      <c r="C47" s="2">
        <v>44901.272685185184</v>
      </c>
      <c r="D47" t="s">
        <v>432</v>
      </c>
      <c r="E47" t="s">
        <v>13</v>
      </c>
      <c r="F47">
        <v>0</v>
      </c>
      <c r="G47">
        <v>6.0880000000000001</v>
      </c>
      <c r="H47" s="3">
        <v>2297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431</v>
      </c>
      <c r="Q47" s="2">
        <v>44901.272685185184</v>
      </c>
      <c r="R47" t="s">
        <v>432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431</v>
      </c>
      <c r="AE47" s="2">
        <v>44901.272685185184</v>
      </c>
      <c r="AF47" t="s">
        <v>432</v>
      </c>
      <c r="AG47" t="s">
        <v>13</v>
      </c>
      <c r="AH47">
        <v>0</v>
      </c>
      <c r="AI47">
        <v>12.252000000000001</v>
      </c>
      <c r="AJ47" s="3">
        <v>2705</v>
      </c>
      <c r="AK47">
        <v>0.498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20"/>
        <v>0.87939846769999996</v>
      </c>
      <c r="AU47" s="10">
        <f t="shared" si="21"/>
        <v>455.23676952200009</v>
      </c>
      <c r="AW47" s="5">
        <f t="shared" si="22"/>
        <v>1.9545044412499992</v>
      </c>
      <c r="AX47" s="6">
        <f t="shared" si="23"/>
        <v>535.87771034075001</v>
      </c>
      <c r="AZ47" s="7">
        <f t="shared" si="24"/>
        <v>1.7606746884499991</v>
      </c>
      <c r="BA47" s="8">
        <f t="shared" si="25"/>
        <v>513.21902517350009</v>
      </c>
      <c r="BC47" s="9">
        <f t="shared" si="26"/>
        <v>0.87939846769999996</v>
      </c>
      <c r="BD47" s="10">
        <f t="shared" si="27"/>
        <v>455.23676952200009</v>
      </c>
      <c r="BF47" s="12">
        <f t="shared" si="28"/>
        <v>-0.70742572320000008</v>
      </c>
      <c r="BG47" s="13">
        <f t="shared" si="29"/>
        <v>259.93150700000001</v>
      </c>
      <c r="BI47">
        <v>87</v>
      </c>
      <c r="BJ47" t="s">
        <v>431</v>
      </c>
      <c r="BK47" s="2">
        <v>44901.272685185184</v>
      </c>
      <c r="BL47" t="s">
        <v>432</v>
      </c>
      <c r="BM47" t="s">
        <v>13</v>
      </c>
      <c r="BN47">
        <v>0</v>
      </c>
      <c r="BO47">
        <v>2.7210000000000001</v>
      </c>
      <c r="BP47" s="3">
        <v>5134931</v>
      </c>
      <c r="BQ47">
        <v>958.31200000000001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433</v>
      </c>
      <c r="C48" s="2">
        <v>44901.293946759259</v>
      </c>
      <c r="D48" t="s">
        <v>434</v>
      </c>
      <c r="E48" t="s">
        <v>13</v>
      </c>
      <c r="F48">
        <v>0</v>
      </c>
      <c r="G48">
        <v>6.0709999999999997</v>
      </c>
      <c r="H48" s="3">
        <v>3385</v>
      </c>
      <c r="I48">
        <v>2E-3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433</v>
      </c>
      <c r="Q48" s="2">
        <v>44901.293946759259</v>
      </c>
      <c r="R48" t="s">
        <v>434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433</v>
      </c>
      <c r="AE48" s="2">
        <v>44901.293946759259</v>
      </c>
      <c r="AF48" t="s">
        <v>434</v>
      </c>
      <c r="AG48" t="s">
        <v>13</v>
      </c>
      <c r="AH48">
        <v>0</v>
      </c>
      <c r="AI48">
        <v>12.172000000000001</v>
      </c>
      <c r="AJ48" s="3">
        <v>23164</v>
      </c>
      <c r="AK48">
        <v>4.8289999999999997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20"/>
        <v>2.6860165925000006</v>
      </c>
      <c r="AU48" s="10">
        <f t="shared" si="21"/>
        <v>4670.6055107340808</v>
      </c>
      <c r="AW48" s="5">
        <f t="shared" si="22"/>
        <v>5.0289122812499993</v>
      </c>
      <c r="AX48" s="6">
        <f t="shared" si="23"/>
        <v>4295.7550448580796</v>
      </c>
      <c r="AZ48" s="7">
        <f t="shared" si="24"/>
        <v>5.5618508612500008</v>
      </c>
      <c r="BA48" s="8">
        <f t="shared" si="25"/>
        <v>4416.37415723104</v>
      </c>
      <c r="BC48" s="9">
        <f t="shared" si="26"/>
        <v>2.6860165925000006</v>
      </c>
      <c r="BD48" s="10">
        <f t="shared" si="27"/>
        <v>4670.6055107340808</v>
      </c>
      <c r="BF48" s="12">
        <f t="shared" si="28"/>
        <v>0.94749452000000023</v>
      </c>
      <c r="BG48" s="13">
        <f t="shared" si="29"/>
        <v>1576.33149088</v>
      </c>
      <c r="BI48">
        <v>88</v>
      </c>
      <c r="BJ48" t="s">
        <v>433</v>
      </c>
      <c r="BK48" s="2">
        <v>44901.293946759259</v>
      </c>
      <c r="BL48" t="s">
        <v>434</v>
      </c>
      <c r="BM48" t="s">
        <v>13</v>
      </c>
      <c r="BN48">
        <v>0</v>
      </c>
      <c r="BO48">
        <v>2.7050000000000001</v>
      </c>
      <c r="BP48" s="3">
        <v>5424862</v>
      </c>
      <c r="BQ48">
        <v>960.36500000000001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435</v>
      </c>
      <c r="C49" s="2">
        <v>44901.31521990741</v>
      </c>
      <c r="D49" t="s">
        <v>436</v>
      </c>
      <c r="E49" t="s">
        <v>13</v>
      </c>
      <c r="F49">
        <v>0</v>
      </c>
      <c r="G49">
        <v>6.0369999999999999</v>
      </c>
      <c r="H49" s="3">
        <v>103704</v>
      </c>
      <c r="I49">
        <v>0.20499999999999999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435</v>
      </c>
      <c r="Q49" s="2">
        <v>44901.31521990741</v>
      </c>
      <c r="R49" t="s">
        <v>436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435</v>
      </c>
      <c r="AE49" s="2">
        <v>44901.31521990741</v>
      </c>
      <c r="AF49" t="s">
        <v>436</v>
      </c>
      <c r="AG49" t="s">
        <v>13</v>
      </c>
      <c r="AH49">
        <v>0</v>
      </c>
      <c r="AI49">
        <v>12.188000000000001</v>
      </c>
      <c r="AJ49" s="3">
        <v>26062</v>
      </c>
      <c r="AK49">
        <v>5.4390000000000001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20"/>
        <v>240.16082299012734</v>
      </c>
      <c r="AU49" s="10">
        <f t="shared" si="21"/>
        <v>5265.9815054211203</v>
      </c>
      <c r="AW49" s="5">
        <f t="shared" si="22"/>
        <v>317.42662508942078</v>
      </c>
      <c r="AX49" s="6">
        <f t="shared" si="23"/>
        <v>4824.0896682321199</v>
      </c>
      <c r="AZ49" s="7">
        <f t="shared" si="24"/>
        <v>271.54871857842562</v>
      </c>
      <c r="BA49" s="8">
        <f t="shared" si="25"/>
        <v>4968.15215525656</v>
      </c>
      <c r="BC49" s="9">
        <f t="shared" si="26"/>
        <v>240.16082299012734</v>
      </c>
      <c r="BD49" s="10">
        <f t="shared" si="27"/>
        <v>5265.9815054211203</v>
      </c>
      <c r="BF49" s="12" t="e">
        <f t="shared" si="28"/>
        <v>#VALUE!</v>
      </c>
      <c r="BG49" s="13">
        <f t="shared" si="29"/>
        <v>1646.3740643200001</v>
      </c>
      <c r="BI49">
        <v>89</v>
      </c>
      <c r="BJ49" t="s">
        <v>435</v>
      </c>
      <c r="BK49" s="2">
        <v>44901.31521990741</v>
      </c>
      <c r="BL49" t="s">
        <v>436</v>
      </c>
      <c r="BM49" t="s">
        <v>13</v>
      </c>
      <c r="BN49">
        <v>0</v>
      </c>
      <c r="BO49">
        <v>2.7269999999999999</v>
      </c>
      <c r="BP49" s="3">
        <v>5144653</v>
      </c>
      <c r="BQ49">
        <v>958.38800000000003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437</v>
      </c>
      <c r="C50" s="2">
        <v>44901.336435185185</v>
      </c>
      <c r="D50" t="s">
        <v>438</v>
      </c>
      <c r="E50" t="s">
        <v>13</v>
      </c>
      <c r="F50">
        <v>0</v>
      </c>
      <c r="G50">
        <v>6.0819999999999999</v>
      </c>
      <c r="H50" s="3">
        <v>2656</v>
      </c>
      <c r="I50">
        <v>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437</v>
      </c>
      <c r="Q50" s="2">
        <v>44901.336435185185</v>
      </c>
      <c r="R50" t="s">
        <v>438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437</v>
      </c>
      <c r="AE50" s="2">
        <v>44901.336435185185</v>
      </c>
      <c r="AF50" t="s">
        <v>438</v>
      </c>
      <c r="AG50" t="s">
        <v>13</v>
      </c>
      <c r="AH50">
        <v>0</v>
      </c>
      <c r="AI50">
        <v>12.234</v>
      </c>
      <c r="AJ50" s="3">
        <v>2862</v>
      </c>
      <c r="AK50">
        <v>0.53100000000000003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20"/>
        <v>1.4374894208000002</v>
      </c>
      <c r="AU50" s="10">
        <f t="shared" si="21"/>
        <v>487.66636455711995</v>
      </c>
      <c r="AW50" s="5">
        <f t="shared" si="22"/>
        <v>2.9633846399999992</v>
      </c>
      <c r="AX50" s="6">
        <f t="shared" si="23"/>
        <v>564.93064816812011</v>
      </c>
      <c r="AZ50" s="7">
        <f t="shared" si="24"/>
        <v>3.0300892287999996</v>
      </c>
      <c r="BA50" s="8">
        <f t="shared" si="25"/>
        <v>543.22321362456012</v>
      </c>
      <c r="BC50" s="9">
        <f t="shared" si="26"/>
        <v>1.4374894208000002</v>
      </c>
      <c r="BD50" s="10">
        <f t="shared" si="27"/>
        <v>487.66636455711995</v>
      </c>
      <c r="BF50" s="12">
        <f t="shared" si="28"/>
        <v>-0.16534089279999975</v>
      </c>
      <c r="BG50" s="13">
        <f t="shared" si="29"/>
        <v>275.51576032000003</v>
      </c>
      <c r="BI50">
        <v>90</v>
      </c>
      <c r="BJ50" t="s">
        <v>437</v>
      </c>
      <c r="BK50" s="2">
        <v>44901.336435185185</v>
      </c>
      <c r="BL50" t="s">
        <v>438</v>
      </c>
      <c r="BM50" t="s">
        <v>13</v>
      </c>
      <c r="BN50">
        <v>0</v>
      </c>
      <c r="BO50">
        <v>2.7229999999999999</v>
      </c>
      <c r="BP50" s="3">
        <v>5141124</v>
      </c>
      <c r="BQ50">
        <v>958.36099999999999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439</v>
      </c>
      <c r="C51" s="2">
        <v>44901.357673611114</v>
      </c>
      <c r="D51" t="s">
        <v>440</v>
      </c>
      <c r="E51" t="s">
        <v>13</v>
      </c>
      <c r="F51">
        <v>0</v>
      </c>
      <c r="G51">
        <v>6.0739999999999998</v>
      </c>
      <c r="H51" s="3">
        <v>2839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439</v>
      </c>
      <c r="Q51" s="2">
        <v>44901.357673611114</v>
      </c>
      <c r="R51" t="s">
        <v>440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439</v>
      </c>
      <c r="AE51" s="2">
        <v>44901.357673611114</v>
      </c>
      <c r="AF51" t="s">
        <v>440</v>
      </c>
      <c r="AG51" t="s">
        <v>13</v>
      </c>
      <c r="AH51">
        <v>0</v>
      </c>
      <c r="AI51">
        <v>12.192</v>
      </c>
      <c r="AJ51" s="3">
        <v>21488</v>
      </c>
      <c r="AK51">
        <v>4.476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20"/>
        <v>1.7363876212999998</v>
      </c>
      <c r="AU51" s="10">
        <f t="shared" si="21"/>
        <v>4326.0861446451199</v>
      </c>
      <c r="AW51" s="5">
        <f t="shared" si="22"/>
        <v>3.4797683212499999</v>
      </c>
      <c r="AX51" s="6">
        <f t="shared" si="23"/>
        <v>3989.7221477811204</v>
      </c>
      <c r="AZ51" s="7">
        <f t="shared" si="24"/>
        <v>3.6714245780500008</v>
      </c>
      <c r="BA51" s="8">
        <f t="shared" si="25"/>
        <v>4097.1398028185604</v>
      </c>
      <c r="BC51" s="9">
        <f t="shared" si="26"/>
        <v>1.7363876212999998</v>
      </c>
      <c r="BD51" s="10">
        <f t="shared" si="27"/>
        <v>4326.0861446451199</v>
      </c>
      <c r="BF51" s="12">
        <f t="shared" si="28"/>
        <v>0.11249409920000009</v>
      </c>
      <c r="BG51" s="13">
        <f t="shared" si="29"/>
        <v>1522.6382163199999</v>
      </c>
      <c r="BI51">
        <v>91</v>
      </c>
      <c r="BJ51" t="s">
        <v>439</v>
      </c>
      <c r="BK51" s="2">
        <v>44901.357673611114</v>
      </c>
      <c r="BL51" t="s">
        <v>440</v>
      </c>
      <c r="BM51" t="s">
        <v>13</v>
      </c>
      <c r="BN51">
        <v>0</v>
      </c>
      <c r="BO51">
        <v>2.7269999999999999</v>
      </c>
      <c r="BP51" s="3">
        <v>5090021</v>
      </c>
      <c r="BQ51">
        <v>957.952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441</v>
      </c>
      <c r="C52" s="2">
        <v>44901.378935185188</v>
      </c>
      <c r="D52" t="s">
        <v>442</v>
      </c>
      <c r="E52" t="s">
        <v>13</v>
      </c>
      <c r="F52">
        <v>0</v>
      </c>
      <c r="G52">
        <v>6.0330000000000004</v>
      </c>
      <c r="H52" s="3">
        <v>83818</v>
      </c>
      <c r="I52">
        <v>0.16400000000000001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441</v>
      </c>
      <c r="Q52" s="2">
        <v>44901.378935185188</v>
      </c>
      <c r="R52" t="s">
        <v>442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441</v>
      </c>
      <c r="AE52" s="2">
        <v>44901.378935185188</v>
      </c>
      <c r="AF52" t="s">
        <v>442</v>
      </c>
      <c r="AG52" t="s">
        <v>13</v>
      </c>
      <c r="AH52">
        <v>0</v>
      </c>
      <c r="AI52">
        <v>12.156000000000001</v>
      </c>
      <c r="AJ52" s="3">
        <v>52514</v>
      </c>
      <c r="AK52">
        <v>10.965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20"/>
        <v>193.76883368323303</v>
      </c>
      <c r="AU52" s="10">
        <f t="shared" si="21"/>
        <v>10680.566780598079</v>
      </c>
      <c r="AW52" s="5">
        <f t="shared" si="22"/>
        <v>258.00835989539115</v>
      </c>
      <c r="AX52" s="6">
        <f t="shared" si="23"/>
        <v>9597.8235032970806</v>
      </c>
      <c r="AZ52" s="7">
        <f t="shared" si="24"/>
        <v>219.59995223370839</v>
      </c>
      <c r="BA52" s="8">
        <f t="shared" si="25"/>
        <v>9991.9782696130405</v>
      </c>
      <c r="BC52" s="9">
        <f t="shared" si="26"/>
        <v>193.76883368323303</v>
      </c>
      <c r="BD52" s="10">
        <f t="shared" si="27"/>
        <v>10680.566780598079</v>
      </c>
      <c r="BF52" s="12">
        <f t="shared" si="28"/>
        <v>222.95750288479999</v>
      </c>
      <c r="BG52" s="13">
        <f t="shared" si="29"/>
        <v>950.34999488000028</v>
      </c>
      <c r="BI52">
        <v>92</v>
      </c>
      <c r="BJ52" t="s">
        <v>441</v>
      </c>
      <c r="BK52" s="2">
        <v>44901.378935185188</v>
      </c>
      <c r="BL52" t="s">
        <v>442</v>
      </c>
      <c r="BM52" t="s">
        <v>13</v>
      </c>
      <c r="BN52">
        <v>0</v>
      </c>
      <c r="BO52">
        <v>2.7250000000000001</v>
      </c>
      <c r="BP52" s="3">
        <v>5049439</v>
      </c>
      <c r="BQ52">
        <v>957.61300000000006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443</v>
      </c>
      <c r="C53" s="2">
        <v>44901.400185185186</v>
      </c>
      <c r="D53" t="s">
        <v>444</v>
      </c>
      <c r="E53" t="s">
        <v>13</v>
      </c>
      <c r="F53">
        <v>0</v>
      </c>
      <c r="G53">
        <v>6.0350000000000001</v>
      </c>
      <c r="H53" s="3">
        <v>48525</v>
      </c>
      <c r="I53">
        <v>9.2999999999999999E-2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443</v>
      </c>
      <c r="Q53" s="2">
        <v>44901.400185185186</v>
      </c>
      <c r="R53" t="s">
        <v>444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443</v>
      </c>
      <c r="AE53" s="2">
        <v>44901.400185185186</v>
      </c>
      <c r="AF53" t="s">
        <v>444</v>
      </c>
      <c r="AG53" t="s">
        <v>13</v>
      </c>
      <c r="AH53">
        <v>0</v>
      </c>
      <c r="AI53">
        <v>12.016</v>
      </c>
      <c r="AJ53" s="3">
        <v>211537</v>
      </c>
      <c r="AK53">
        <v>42.759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20"/>
        <v>111.27705442516249</v>
      </c>
      <c r="AU53" s="10">
        <f t="shared" si="21"/>
        <v>42479.031431543124</v>
      </c>
      <c r="AW53" s="5">
        <f t="shared" si="22"/>
        <v>150.96533875487501</v>
      </c>
      <c r="AX53" s="6">
        <f t="shared" si="23"/>
        <v>36444.963968297874</v>
      </c>
      <c r="AZ53" s="7">
        <f t="shared" si="24"/>
        <v>127.1675947169375</v>
      </c>
      <c r="BA53" s="8">
        <f t="shared" si="25"/>
        <v>39714.415507480058</v>
      </c>
      <c r="BC53" s="9">
        <f t="shared" si="26"/>
        <v>111.27705442516249</v>
      </c>
      <c r="BD53" s="10">
        <f t="shared" si="27"/>
        <v>42479.031431543124</v>
      </c>
      <c r="BF53" s="12">
        <f t="shared" si="28"/>
        <v>101.326757</v>
      </c>
      <c r="BG53" s="13">
        <f t="shared" si="29"/>
        <v>-53965.018068680001</v>
      </c>
      <c r="BI53">
        <v>93</v>
      </c>
      <c r="BJ53" t="s">
        <v>443</v>
      </c>
      <c r="BK53" s="2">
        <v>44901.400185185186</v>
      </c>
      <c r="BL53" t="s">
        <v>444</v>
      </c>
      <c r="BM53" t="s">
        <v>13</v>
      </c>
      <c r="BN53">
        <v>0</v>
      </c>
      <c r="BO53">
        <v>2.7280000000000002</v>
      </c>
      <c r="BP53" s="3">
        <v>4940733</v>
      </c>
      <c r="BQ53">
        <v>956.63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445</v>
      </c>
      <c r="C54" s="2">
        <v>44901.421458333331</v>
      </c>
      <c r="D54" t="s">
        <v>446</v>
      </c>
      <c r="E54" t="s">
        <v>13</v>
      </c>
      <c r="F54">
        <v>0</v>
      </c>
      <c r="G54">
        <v>6.0220000000000002</v>
      </c>
      <c r="H54" s="3">
        <v>87332</v>
      </c>
      <c r="I54">
        <v>0.17199999999999999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445</v>
      </c>
      <c r="Q54" s="2">
        <v>44901.421458333331</v>
      </c>
      <c r="R54" t="s">
        <v>446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445</v>
      </c>
      <c r="AE54" s="2">
        <v>44901.421458333331</v>
      </c>
      <c r="AF54" t="s">
        <v>446</v>
      </c>
      <c r="AG54" t="s">
        <v>13</v>
      </c>
      <c r="AH54">
        <v>0</v>
      </c>
      <c r="AI54">
        <v>12.14</v>
      </c>
      <c r="AJ54" s="3">
        <v>52557</v>
      </c>
      <c r="AK54">
        <v>10.973000000000001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20"/>
        <v>201.97126722783904</v>
      </c>
      <c r="AU54" s="10">
        <f t="shared" si="21"/>
        <v>10689.33957988552</v>
      </c>
      <c r="AW54" s="5">
        <f t="shared" si="22"/>
        <v>268.55495399357119</v>
      </c>
      <c r="AX54" s="6">
        <f t="shared" si="23"/>
        <v>9605.5121051102706</v>
      </c>
      <c r="AZ54" s="7">
        <f t="shared" si="24"/>
        <v>228.78663042271839</v>
      </c>
      <c r="BA54" s="8">
        <f t="shared" si="25"/>
        <v>10000.12640607126</v>
      </c>
      <c r="BC54" s="9">
        <f t="shared" si="26"/>
        <v>201.97126722783904</v>
      </c>
      <c r="BD54" s="10">
        <f t="shared" si="27"/>
        <v>10689.33957988552</v>
      </c>
      <c r="BF54" s="12">
        <f t="shared" si="28"/>
        <v>237.1406394048</v>
      </c>
      <c r="BG54" s="13">
        <f t="shared" si="29"/>
        <v>947.25897772000042</v>
      </c>
      <c r="BI54">
        <v>94</v>
      </c>
      <c r="BJ54" t="s">
        <v>445</v>
      </c>
      <c r="BK54" s="2">
        <v>44901.421458333331</v>
      </c>
      <c r="BL54" t="s">
        <v>446</v>
      </c>
      <c r="BM54" t="s">
        <v>13</v>
      </c>
      <c r="BN54">
        <v>0</v>
      </c>
      <c r="BO54">
        <v>2.7029999999999998</v>
      </c>
      <c r="BP54" s="3">
        <v>5433955</v>
      </c>
      <c r="BQ54">
        <v>960.423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447</v>
      </c>
      <c r="C55" s="2">
        <v>44901.442719907405</v>
      </c>
      <c r="D55" t="s">
        <v>448</v>
      </c>
      <c r="E55" t="s">
        <v>13</v>
      </c>
      <c r="F55">
        <v>0</v>
      </c>
      <c r="G55">
        <v>6.0549999999999997</v>
      </c>
      <c r="H55" s="3">
        <v>6608</v>
      </c>
      <c r="I55">
        <v>8.9999999999999993E-3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447</v>
      </c>
      <c r="Q55" s="2">
        <v>44901.442719907405</v>
      </c>
      <c r="R55" t="s">
        <v>448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447</v>
      </c>
      <c r="AE55" s="2">
        <v>44901.442719907405</v>
      </c>
      <c r="AF55" t="s">
        <v>448</v>
      </c>
      <c r="AG55" t="s">
        <v>13</v>
      </c>
      <c r="AH55">
        <v>0</v>
      </c>
      <c r="AI55">
        <v>12.135</v>
      </c>
      <c r="AJ55" s="3">
        <v>74244</v>
      </c>
      <c r="AK55">
        <v>15.45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20"/>
        <v>10.0566401792</v>
      </c>
      <c r="AU55" s="10">
        <f t="shared" si="21"/>
        <v>15101.864182401279</v>
      </c>
      <c r="AW55" s="5">
        <f t="shared" si="22"/>
        <v>14.43153536</v>
      </c>
      <c r="AX55" s="6">
        <f t="shared" si="23"/>
        <v>13453.668592685281</v>
      </c>
      <c r="AZ55" s="7">
        <f t="shared" si="24"/>
        <v>16.016958771200002</v>
      </c>
      <c r="BA55" s="8">
        <f t="shared" si="25"/>
        <v>14101.96689082464</v>
      </c>
      <c r="BC55" s="9">
        <f t="shared" si="26"/>
        <v>10.0566401792</v>
      </c>
      <c r="BD55" s="10">
        <f t="shared" si="27"/>
        <v>15101.864182401279</v>
      </c>
      <c r="BF55" s="12">
        <f t="shared" si="28"/>
        <v>6.0610856927999999</v>
      </c>
      <c r="BG55" s="13">
        <f t="shared" si="29"/>
        <v>-1422.2565699200002</v>
      </c>
      <c r="BI55">
        <v>95</v>
      </c>
      <c r="BJ55" t="s">
        <v>447</v>
      </c>
      <c r="BK55" s="2">
        <v>44901.442719907405</v>
      </c>
      <c r="BL55" t="s">
        <v>448</v>
      </c>
      <c r="BM55" t="s">
        <v>13</v>
      </c>
      <c r="BN55">
        <v>0</v>
      </c>
      <c r="BO55">
        <v>2.7280000000000002</v>
      </c>
      <c r="BP55" s="3">
        <v>5022526</v>
      </c>
      <c r="BQ55">
        <v>957.38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449</v>
      </c>
      <c r="C56" s="2">
        <v>44901.463958333334</v>
      </c>
      <c r="D56" t="s">
        <v>450</v>
      </c>
      <c r="E56" t="s">
        <v>13</v>
      </c>
      <c r="F56">
        <v>0</v>
      </c>
      <c r="G56">
        <v>6.0890000000000004</v>
      </c>
      <c r="H56" s="3">
        <v>2283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449</v>
      </c>
      <c r="Q56" s="2">
        <v>44901.463958333334</v>
      </c>
      <c r="R56" t="s">
        <v>450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449</v>
      </c>
      <c r="AE56" s="2">
        <v>44901.463958333334</v>
      </c>
      <c r="AF56" t="s">
        <v>450</v>
      </c>
      <c r="AG56" t="s">
        <v>13</v>
      </c>
      <c r="AH56">
        <v>0</v>
      </c>
      <c r="AI56">
        <v>12.228</v>
      </c>
      <c r="AJ56" s="3">
        <v>3955</v>
      </c>
      <c r="AK56">
        <v>0.76400000000000001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20"/>
        <v>0.85839323169999981</v>
      </c>
      <c r="AU56" s="10">
        <f t="shared" si="21"/>
        <v>713.39931552199994</v>
      </c>
      <c r="AW56" s="5">
        <f t="shared" si="22"/>
        <v>1.9152718912499997</v>
      </c>
      <c r="AX56" s="6">
        <f t="shared" si="23"/>
        <v>767.10515009075016</v>
      </c>
      <c r="AZ56" s="7">
        <f t="shared" si="24"/>
        <v>1.7108684424499998</v>
      </c>
      <c r="BA56" s="8">
        <f t="shared" si="25"/>
        <v>752.08366067350005</v>
      </c>
      <c r="BC56" s="9">
        <f t="shared" si="26"/>
        <v>0.85839323169999981</v>
      </c>
      <c r="BD56" s="10">
        <f t="shared" si="27"/>
        <v>713.39931552199994</v>
      </c>
      <c r="BF56" s="12">
        <f t="shared" si="28"/>
        <v>-0.72848614719999993</v>
      </c>
      <c r="BG56" s="13">
        <f t="shared" si="29"/>
        <v>381.66000700000001</v>
      </c>
      <c r="BI56">
        <v>96</v>
      </c>
      <c r="BJ56" t="s">
        <v>449</v>
      </c>
      <c r="BK56" s="2">
        <v>44901.463958333334</v>
      </c>
      <c r="BL56" t="s">
        <v>450</v>
      </c>
      <c r="BM56" t="s">
        <v>13</v>
      </c>
      <c r="BN56">
        <v>0</v>
      </c>
      <c r="BO56">
        <v>2.7269999999999999</v>
      </c>
      <c r="BP56" s="3">
        <v>5201094</v>
      </c>
      <c r="BQ56">
        <v>958.81899999999996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451</v>
      </c>
      <c r="C57" s="2">
        <v>44901.485196759262</v>
      </c>
      <c r="D57" t="s">
        <v>452</v>
      </c>
      <c r="E57" t="s">
        <v>13</v>
      </c>
      <c r="F57">
        <v>0</v>
      </c>
      <c r="G57">
        <v>6.1</v>
      </c>
      <c r="H57" s="3">
        <v>2473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451</v>
      </c>
      <c r="Q57" s="2">
        <v>44901.485196759262</v>
      </c>
      <c r="R57" t="s">
        <v>452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451</v>
      </c>
      <c r="AE57" s="2">
        <v>44901.485196759262</v>
      </c>
      <c r="AF57" t="s">
        <v>452</v>
      </c>
      <c r="AG57" t="s">
        <v>13</v>
      </c>
      <c r="AH57">
        <v>0</v>
      </c>
      <c r="AI57">
        <v>12.257</v>
      </c>
      <c r="AJ57" s="3">
        <v>2764</v>
      </c>
      <c r="AK57">
        <v>0.51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20"/>
        <v>1.1483231237000002</v>
      </c>
      <c r="AU57" s="10">
        <f t="shared" si="21"/>
        <v>467.42383495808002</v>
      </c>
      <c r="AW57" s="5">
        <f t="shared" si="22"/>
        <v>2.4484242412499997</v>
      </c>
      <c r="AX57" s="6">
        <f t="shared" si="23"/>
        <v>546.79605628208003</v>
      </c>
      <c r="AZ57" s="7">
        <f t="shared" si="24"/>
        <v>2.3848725044499997</v>
      </c>
      <c r="BA57" s="8">
        <f t="shared" si="25"/>
        <v>524.49457854304012</v>
      </c>
      <c r="BC57" s="9">
        <f t="shared" si="26"/>
        <v>1.1483231237000002</v>
      </c>
      <c r="BD57" s="10">
        <f t="shared" si="27"/>
        <v>467.42383495808002</v>
      </c>
      <c r="BF57" s="12">
        <f t="shared" si="28"/>
        <v>-0.44215781919999975</v>
      </c>
      <c r="BG57" s="13">
        <f t="shared" si="29"/>
        <v>265.79795488000002</v>
      </c>
      <c r="BI57">
        <v>97</v>
      </c>
      <c r="BJ57" t="s">
        <v>451</v>
      </c>
      <c r="BK57" s="2">
        <v>44901.485196759262</v>
      </c>
      <c r="BL57" t="s">
        <v>452</v>
      </c>
      <c r="BM57" t="s">
        <v>13</v>
      </c>
      <c r="BN57">
        <v>0</v>
      </c>
      <c r="BO57">
        <v>2.7269999999999999</v>
      </c>
      <c r="BP57" s="3">
        <v>5238158</v>
      </c>
      <c r="BQ57">
        <v>959.09100000000001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453</v>
      </c>
      <c r="C58" s="2">
        <v>44901.50640046296</v>
      </c>
      <c r="D58" t="s">
        <v>454</v>
      </c>
      <c r="E58" t="s">
        <v>13</v>
      </c>
      <c r="F58">
        <v>0</v>
      </c>
      <c r="G58">
        <v>6.0380000000000003</v>
      </c>
      <c r="H58" s="3">
        <v>48413</v>
      </c>
      <c r="I58">
        <v>9.2999999999999999E-2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453</v>
      </c>
      <c r="Q58" s="2">
        <v>44901.50640046296</v>
      </c>
      <c r="R58" t="s">
        <v>454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453</v>
      </c>
      <c r="AE58" s="2">
        <v>44901.50640046296</v>
      </c>
      <c r="AF58" t="s">
        <v>454</v>
      </c>
      <c r="AG58" t="s">
        <v>13</v>
      </c>
      <c r="AH58">
        <v>0</v>
      </c>
      <c r="AI58">
        <v>12.016</v>
      </c>
      <c r="AJ58" s="3">
        <v>208132</v>
      </c>
      <c r="AK58">
        <v>42.101999999999997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20"/>
        <v>111.01495285245274</v>
      </c>
      <c r="AU58" s="10">
        <f t="shared" si="21"/>
        <v>41811.685321099518</v>
      </c>
      <c r="AW58" s="5">
        <f t="shared" si="22"/>
        <v>150.62240828398222</v>
      </c>
      <c r="AX58" s="6">
        <f t="shared" si="23"/>
        <v>35903.373600055522</v>
      </c>
      <c r="AZ58" s="7">
        <f t="shared" si="24"/>
        <v>126.8737873350079</v>
      </c>
      <c r="BA58" s="8">
        <f t="shared" si="25"/>
        <v>39086.61460756576</v>
      </c>
      <c r="BC58" s="9">
        <f t="shared" si="26"/>
        <v>111.01495285245274</v>
      </c>
      <c r="BD58" s="10">
        <f t="shared" si="27"/>
        <v>41811.685321099518</v>
      </c>
      <c r="BF58" s="12">
        <f t="shared" si="28"/>
        <v>101.0010433488</v>
      </c>
      <c r="BG58" s="13">
        <f t="shared" si="29"/>
        <v>-51877.777993280004</v>
      </c>
      <c r="BI58">
        <v>98</v>
      </c>
      <c r="BJ58" t="s">
        <v>453</v>
      </c>
      <c r="BK58" s="2">
        <v>44901.50640046296</v>
      </c>
      <c r="BL58" t="s">
        <v>454</v>
      </c>
      <c r="BM58" t="s">
        <v>13</v>
      </c>
      <c r="BN58">
        <v>0</v>
      </c>
      <c r="BO58">
        <v>2.7320000000000002</v>
      </c>
      <c r="BP58" s="3">
        <v>4989115</v>
      </c>
      <c r="BQ58">
        <v>957.08299999999997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455</v>
      </c>
      <c r="C59" s="2">
        <v>44901.527662037035</v>
      </c>
      <c r="D59" t="s">
        <v>456</v>
      </c>
      <c r="E59" t="s">
        <v>13</v>
      </c>
      <c r="F59">
        <v>0</v>
      </c>
      <c r="G59">
        <v>6.1</v>
      </c>
      <c r="H59" s="3">
        <v>2304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455</v>
      </c>
      <c r="Q59" s="2">
        <v>44901.527662037035</v>
      </c>
      <c r="R59" t="s">
        <v>456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455</v>
      </c>
      <c r="AE59" s="2">
        <v>44901.527662037035</v>
      </c>
      <c r="AF59" t="s">
        <v>456</v>
      </c>
      <c r="AG59" t="s">
        <v>13</v>
      </c>
      <c r="AH59">
        <v>0</v>
      </c>
      <c r="AI59">
        <v>12.22</v>
      </c>
      <c r="AJ59" s="3">
        <v>3773</v>
      </c>
      <c r="AK59">
        <v>0.72499999999999998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20"/>
        <v>0.88992244480000005</v>
      </c>
      <c r="AU59" s="10">
        <f t="shared" si="21"/>
        <v>675.81580929991992</v>
      </c>
      <c r="AW59" s="5">
        <f t="shared" si="22"/>
        <v>1.974123839999999</v>
      </c>
      <c r="AX59" s="6">
        <f t="shared" si="23"/>
        <v>733.45063584467016</v>
      </c>
      <c r="AZ59" s="7">
        <f t="shared" si="24"/>
        <v>1.7855692928</v>
      </c>
      <c r="BA59" s="8">
        <f t="shared" si="25"/>
        <v>717.30813029846001</v>
      </c>
      <c r="BC59" s="9">
        <f t="shared" si="26"/>
        <v>0.88992244480000005</v>
      </c>
      <c r="BD59" s="10">
        <f t="shared" si="27"/>
        <v>675.81580929991992</v>
      </c>
      <c r="BF59" s="12">
        <f t="shared" si="28"/>
        <v>-0.69689327679999957</v>
      </c>
      <c r="BG59" s="13">
        <f t="shared" si="29"/>
        <v>364.27066412000005</v>
      </c>
      <c r="BI59">
        <v>99</v>
      </c>
      <c r="BJ59" t="s">
        <v>455</v>
      </c>
      <c r="BK59" s="2">
        <v>44901.527662037035</v>
      </c>
      <c r="BL59" t="s">
        <v>456</v>
      </c>
      <c r="BM59" t="s">
        <v>13</v>
      </c>
      <c r="BN59">
        <v>0</v>
      </c>
      <c r="BO59">
        <v>2.73</v>
      </c>
      <c r="BP59" s="3">
        <v>5036558</v>
      </c>
      <c r="BQ59">
        <v>957.50199999999995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342</v>
      </c>
      <c r="C60" s="2">
        <v>44884.559004629627</v>
      </c>
      <c r="D60" t="s">
        <v>343</v>
      </c>
      <c r="E60" t="s">
        <v>13</v>
      </c>
      <c r="F60">
        <v>0</v>
      </c>
      <c r="G60">
        <v>6.0629999999999997</v>
      </c>
      <c r="H60" s="3">
        <v>4872</v>
      </c>
      <c r="I60">
        <v>5.0000000000000001E-3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342</v>
      </c>
      <c r="Q60" s="2">
        <v>44884.559004629627</v>
      </c>
      <c r="R60" t="s">
        <v>343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342</v>
      </c>
      <c r="AE60" s="2">
        <v>44884.559004629627</v>
      </c>
      <c r="AF60" t="s">
        <v>343</v>
      </c>
      <c r="AG60" t="s">
        <v>13</v>
      </c>
      <c r="AH60">
        <v>0</v>
      </c>
      <c r="AI60">
        <v>12.236000000000001</v>
      </c>
      <c r="AJ60" s="3">
        <v>12418</v>
      </c>
      <c r="AK60">
        <v>2.56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20"/>
        <v>5.7115293952000012</v>
      </c>
      <c r="AU60" s="10">
        <f t="shared" si="21"/>
        <v>2459.1652444035203</v>
      </c>
      <c r="AW60" s="5">
        <f t="shared" si="22"/>
        <v>9.3121581599999992</v>
      </c>
      <c r="AX60" s="6">
        <f t="shared" si="23"/>
        <v>2327.4476439345199</v>
      </c>
      <c r="AZ60" s="7">
        <f t="shared" si="24"/>
        <v>10.5351325472</v>
      </c>
      <c r="BA60" s="8">
        <f t="shared" si="25"/>
        <v>2367.95619866776</v>
      </c>
      <c r="BC60" s="9">
        <f t="shared" si="26"/>
        <v>5.7115293952000012</v>
      </c>
      <c r="BD60" s="10">
        <f t="shared" si="27"/>
        <v>2459.1652444035203</v>
      </c>
      <c r="BF60" s="12">
        <f t="shared" si="28"/>
        <v>3.2675214367999992</v>
      </c>
      <c r="BG60" s="13">
        <f t="shared" si="29"/>
        <v>1064.4247187200001</v>
      </c>
      <c r="BI60">
        <v>100</v>
      </c>
      <c r="BJ60" t="s">
        <v>342</v>
      </c>
      <c r="BK60" s="2">
        <v>44884.559004629627</v>
      </c>
      <c r="BL60" t="s">
        <v>343</v>
      </c>
      <c r="BM60" t="s">
        <v>13</v>
      </c>
      <c r="BN60">
        <v>0</v>
      </c>
      <c r="BO60">
        <v>2.7370000000000001</v>
      </c>
      <c r="BP60" s="3">
        <v>4914540</v>
      </c>
      <c r="BQ60">
        <v>956.37400000000002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344</v>
      </c>
      <c r="C61" s="2">
        <v>44884.580254629633</v>
      </c>
      <c r="D61" t="s">
        <v>345</v>
      </c>
      <c r="E61" t="s">
        <v>13</v>
      </c>
      <c r="F61">
        <v>0</v>
      </c>
      <c r="G61">
        <v>6.0410000000000004</v>
      </c>
      <c r="H61" s="3">
        <v>732049</v>
      </c>
      <c r="I61">
        <v>1.4750000000000001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344</v>
      </c>
      <c r="Q61" s="2">
        <v>44884.580254629633</v>
      </c>
      <c r="R61" t="s">
        <v>345</v>
      </c>
      <c r="S61" t="s">
        <v>13</v>
      </c>
      <c r="T61">
        <v>0</v>
      </c>
      <c r="U61">
        <v>6.0030000000000001</v>
      </c>
      <c r="V61" s="3">
        <v>5745</v>
      </c>
      <c r="W61">
        <v>1.56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344</v>
      </c>
      <c r="AE61" s="2">
        <v>44884.580254629633</v>
      </c>
      <c r="AF61" t="s">
        <v>345</v>
      </c>
      <c r="AG61" t="s">
        <v>13</v>
      </c>
      <c r="AH61">
        <v>0</v>
      </c>
      <c r="AI61">
        <v>12.111000000000001</v>
      </c>
      <c r="AJ61" s="3">
        <v>129077</v>
      </c>
      <c r="AK61">
        <v>26.562000000000001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20"/>
        <v>1645.7498626154998</v>
      </c>
      <c r="AU61" s="10">
        <f t="shared" si="21"/>
        <v>26151.330448371918</v>
      </c>
      <c r="AW61" s="5">
        <f t="shared" si="22"/>
        <v>1650.5839215071251</v>
      </c>
      <c r="AX61" s="6">
        <f t="shared" si="23"/>
        <v>22919.902869016674</v>
      </c>
      <c r="AZ61" s="7">
        <f t="shared" si="24"/>
        <v>1758.4555891482501</v>
      </c>
      <c r="BA61" s="8">
        <f t="shared" si="25"/>
        <v>24404.758622434463</v>
      </c>
      <c r="BC61" s="9">
        <f t="shared" si="26"/>
        <v>1645.7498626154998</v>
      </c>
      <c r="BD61" s="10">
        <f t="shared" si="27"/>
        <v>26151.330448371918</v>
      </c>
      <c r="BF61" s="12">
        <f t="shared" si="28"/>
        <v>707.55026874999999</v>
      </c>
      <c r="BG61" s="13">
        <f t="shared" si="29"/>
        <v>-14630.107191880001</v>
      </c>
      <c r="BI61">
        <v>101</v>
      </c>
      <c r="BJ61" t="s">
        <v>344</v>
      </c>
      <c r="BK61" s="2">
        <v>44884.580254629633</v>
      </c>
      <c r="BL61" t="s">
        <v>345</v>
      </c>
      <c r="BM61" t="s">
        <v>13</v>
      </c>
      <c r="BN61">
        <v>0</v>
      </c>
      <c r="BO61">
        <v>2.7330000000000001</v>
      </c>
      <c r="BP61" s="3">
        <v>4940559</v>
      </c>
      <c r="BQ61">
        <v>956.62900000000002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346</v>
      </c>
      <c r="C62" s="2">
        <v>44884.601493055554</v>
      </c>
      <c r="D62" t="s">
        <v>347</v>
      </c>
      <c r="E62" t="s">
        <v>13</v>
      </c>
      <c r="F62">
        <v>0</v>
      </c>
      <c r="G62">
        <v>6.056</v>
      </c>
      <c r="H62" s="3">
        <v>5092</v>
      </c>
      <c r="I62">
        <v>5.0000000000000001E-3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346</v>
      </c>
      <c r="Q62" s="2">
        <v>44884.601493055554</v>
      </c>
      <c r="R62" t="s">
        <v>347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346</v>
      </c>
      <c r="AE62" s="2">
        <v>44884.601493055554</v>
      </c>
      <c r="AF62" t="s">
        <v>347</v>
      </c>
      <c r="AG62" t="s">
        <v>13</v>
      </c>
      <c r="AH62">
        <v>0</v>
      </c>
      <c r="AI62">
        <v>12.215999999999999</v>
      </c>
      <c r="AJ62" s="3">
        <v>22316</v>
      </c>
      <c r="AK62">
        <v>4.6500000000000004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20"/>
        <v>6.2137166191999995</v>
      </c>
      <c r="AU62" s="10">
        <f t="shared" si="21"/>
        <v>4496.30814159488</v>
      </c>
      <c r="AW62" s="5">
        <f t="shared" si="22"/>
        <v>9.9538398599999987</v>
      </c>
      <c r="AX62" s="6">
        <f t="shared" si="23"/>
        <v>4140.9566979588799</v>
      </c>
      <c r="AZ62" s="7">
        <f t="shared" si="24"/>
        <v>11.249161511200001</v>
      </c>
      <c r="BA62" s="8">
        <f t="shared" si="25"/>
        <v>4254.8636573014401</v>
      </c>
      <c r="BC62" s="9">
        <f t="shared" si="26"/>
        <v>6.2137166191999995</v>
      </c>
      <c r="BD62" s="10">
        <f t="shared" si="27"/>
        <v>4496.30814159488</v>
      </c>
      <c r="BF62" s="12">
        <f t="shared" si="28"/>
        <v>3.6164750527999994</v>
      </c>
      <c r="BG62" s="13">
        <f t="shared" si="29"/>
        <v>1550.3721756800001</v>
      </c>
      <c r="BI62">
        <v>102</v>
      </c>
      <c r="BJ62" t="s">
        <v>346</v>
      </c>
      <c r="BK62" s="2">
        <v>44884.601493055554</v>
      </c>
      <c r="BL62" t="s">
        <v>347</v>
      </c>
      <c r="BM62" t="s">
        <v>13</v>
      </c>
      <c r="BN62">
        <v>0</v>
      </c>
      <c r="BO62">
        <v>2.734</v>
      </c>
      <c r="BP62" s="3">
        <v>4993134</v>
      </c>
      <c r="BQ62">
        <v>957.11900000000003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348</v>
      </c>
      <c r="C63" s="2">
        <v>44884.622743055559</v>
      </c>
      <c r="D63" t="s">
        <v>349</v>
      </c>
      <c r="E63" t="s">
        <v>13</v>
      </c>
      <c r="F63">
        <v>0</v>
      </c>
      <c r="G63">
        <v>6.0860000000000003</v>
      </c>
      <c r="H63" s="3">
        <v>2036</v>
      </c>
      <c r="I63">
        <v>-1E-3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348</v>
      </c>
      <c r="Q63" s="2">
        <v>44884.622743055559</v>
      </c>
      <c r="R63" t="s">
        <v>349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348</v>
      </c>
      <c r="AE63" s="2">
        <v>44884.622743055559</v>
      </c>
      <c r="AF63" t="s">
        <v>349</v>
      </c>
      <c r="AG63" t="s">
        <v>13</v>
      </c>
      <c r="AH63">
        <v>0</v>
      </c>
      <c r="AI63">
        <v>12.272</v>
      </c>
      <c r="AJ63" s="3">
        <v>3901</v>
      </c>
      <c r="AK63">
        <v>0.752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20"/>
        <v>0.49716790880000006</v>
      </c>
      <c r="AU63" s="10">
        <f t="shared" si="21"/>
        <v>702.24834171847988</v>
      </c>
      <c r="AW63" s="5">
        <f t="shared" si="22"/>
        <v>1.2244675399999991</v>
      </c>
      <c r="AX63" s="6">
        <f t="shared" si="23"/>
        <v>757.12017863123003</v>
      </c>
      <c r="AZ63" s="7">
        <f t="shared" si="24"/>
        <v>0.82840809680000049</v>
      </c>
      <c r="BA63" s="8">
        <f t="shared" si="25"/>
        <v>741.76575855574015</v>
      </c>
      <c r="BC63" s="9">
        <f t="shared" si="26"/>
        <v>0.49716790880000006</v>
      </c>
      <c r="BD63" s="10">
        <f t="shared" si="27"/>
        <v>702.24834171847988</v>
      </c>
      <c r="BF63" s="12">
        <f t="shared" si="28"/>
        <v>-1.0990723008000001</v>
      </c>
      <c r="BG63" s="13">
        <f t="shared" si="29"/>
        <v>376.51242028000001</v>
      </c>
      <c r="BI63">
        <v>103</v>
      </c>
      <c r="BJ63" t="s">
        <v>348</v>
      </c>
      <c r="BK63" s="2">
        <v>44884.622743055559</v>
      </c>
      <c r="BL63" t="s">
        <v>349</v>
      </c>
      <c r="BM63" t="s">
        <v>13</v>
      </c>
      <c r="BN63">
        <v>0</v>
      </c>
      <c r="BO63">
        <v>2.7290000000000001</v>
      </c>
      <c r="BP63" s="3">
        <v>5198064</v>
      </c>
      <c r="BQ63">
        <v>958.79600000000005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104</v>
      </c>
      <c r="B64" t="s">
        <v>350</v>
      </c>
      <c r="C64" s="2">
        <v>44884.643969907411</v>
      </c>
      <c r="D64" t="s">
        <v>351</v>
      </c>
      <c r="E64" t="s">
        <v>13</v>
      </c>
      <c r="F64">
        <v>0</v>
      </c>
      <c r="G64">
        <v>6.0469999999999997</v>
      </c>
      <c r="H64" s="3">
        <v>33543</v>
      </c>
      <c r="I64">
        <v>6.3E-2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350</v>
      </c>
      <c r="Q64" s="2">
        <v>44884.643969907411</v>
      </c>
      <c r="R64" t="s">
        <v>351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350</v>
      </c>
      <c r="AE64" s="2">
        <v>44884.643969907411</v>
      </c>
      <c r="AF64" t="s">
        <v>351</v>
      </c>
      <c r="AG64" t="s">
        <v>13</v>
      </c>
      <c r="AH64">
        <v>0</v>
      </c>
      <c r="AI64">
        <v>12.185</v>
      </c>
      <c r="AJ64" s="3">
        <v>45909</v>
      </c>
      <c r="AK64">
        <v>9.5920000000000005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104</v>
      </c>
      <c r="AT64" s="9">
        <f t="shared" si="20"/>
        <v>76.198345800341528</v>
      </c>
      <c r="AU64" s="10">
        <f t="shared" si="21"/>
        <v>9331.9034221088787</v>
      </c>
      <c r="AW64" s="5">
        <f t="shared" si="22"/>
        <v>104.91042956864621</v>
      </c>
      <c r="AX64" s="6">
        <f t="shared" si="23"/>
        <v>8414.0622706416289</v>
      </c>
      <c r="AZ64" s="7">
        <f t="shared" si="24"/>
        <v>87.838676438555893</v>
      </c>
      <c r="BA64" s="8">
        <f t="shared" si="25"/>
        <v>8739.6726340709411</v>
      </c>
      <c r="BC64" s="9">
        <f t="shared" si="26"/>
        <v>76.198345800341528</v>
      </c>
      <c r="BD64" s="10">
        <f t="shared" si="27"/>
        <v>9331.9034221088787</v>
      </c>
      <c r="BF64" s="12">
        <f t="shared" si="28"/>
        <v>61.143031404799999</v>
      </c>
      <c r="BG64" s="13">
        <f t="shared" si="29"/>
        <v>1349.6193386799998</v>
      </c>
      <c r="BI64">
        <v>104</v>
      </c>
      <c r="BJ64" t="s">
        <v>350</v>
      </c>
      <c r="BK64" s="2">
        <v>44884.643969907411</v>
      </c>
      <c r="BL64" t="s">
        <v>351</v>
      </c>
      <c r="BM64" t="s">
        <v>13</v>
      </c>
      <c r="BN64">
        <v>0</v>
      </c>
      <c r="BO64">
        <v>2.73</v>
      </c>
      <c r="BP64" s="3">
        <v>5138299</v>
      </c>
      <c r="BQ64">
        <v>958.33900000000006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105</v>
      </c>
      <c r="B65" t="s">
        <v>352</v>
      </c>
      <c r="C65" s="2">
        <v>44884.665243055555</v>
      </c>
      <c r="D65" t="s">
        <v>353</v>
      </c>
      <c r="E65" t="s">
        <v>13</v>
      </c>
      <c r="F65">
        <v>0</v>
      </c>
      <c r="G65">
        <v>6.0540000000000003</v>
      </c>
      <c r="H65" s="3">
        <v>12479</v>
      </c>
      <c r="I65">
        <v>0.02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352</v>
      </c>
      <c r="Q65" s="2">
        <v>44884.665243055555</v>
      </c>
      <c r="R65" t="s">
        <v>353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352</v>
      </c>
      <c r="AE65" s="2">
        <v>44884.665243055555</v>
      </c>
      <c r="AF65" t="s">
        <v>353</v>
      </c>
      <c r="AG65" t="s">
        <v>13</v>
      </c>
      <c r="AH65">
        <v>0</v>
      </c>
      <c r="AI65">
        <v>12.22</v>
      </c>
      <c r="AJ65" s="3">
        <v>21569</v>
      </c>
      <c r="AK65">
        <v>4.4930000000000003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105</v>
      </c>
      <c r="AT65" s="9">
        <f t="shared" si="20"/>
        <v>26.818149872981859</v>
      </c>
      <c r="AU65" s="10">
        <f t="shared" si="21"/>
        <v>4342.7398406592802</v>
      </c>
      <c r="AW65" s="5">
        <f t="shared" si="22"/>
        <v>32.693860621249996</v>
      </c>
      <c r="AX65" s="6">
        <f t="shared" si="23"/>
        <v>4004.5206300620302</v>
      </c>
      <c r="AZ65" s="7">
        <f t="shared" si="24"/>
        <v>32.452237794183105</v>
      </c>
      <c r="BA65" s="8">
        <f t="shared" si="25"/>
        <v>4112.5702941661402</v>
      </c>
      <c r="BC65" s="9">
        <f t="shared" si="26"/>
        <v>26.818149872981859</v>
      </c>
      <c r="BD65" s="10">
        <f t="shared" si="27"/>
        <v>4342.7398406592802</v>
      </c>
      <c r="BF65" s="12">
        <f t="shared" si="28"/>
        <v>16.187518003199997</v>
      </c>
      <c r="BG65" s="13">
        <f t="shared" si="29"/>
        <v>1525.45539308</v>
      </c>
      <c r="BI65">
        <v>105</v>
      </c>
      <c r="BJ65" t="s">
        <v>352</v>
      </c>
      <c r="BK65" s="2">
        <v>44884.665243055555</v>
      </c>
      <c r="BL65" t="s">
        <v>353</v>
      </c>
      <c r="BM65" t="s">
        <v>13</v>
      </c>
      <c r="BN65">
        <v>0</v>
      </c>
      <c r="BO65">
        <v>2.734</v>
      </c>
      <c r="BP65" s="3">
        <v>5064463</v>
      </c>
      <c r="BQ65">
        <v>957.74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106</v>
      </c>
      <c r="B66" t="s">
        <v>354</v>
      </c>
      <c r="C66" s="2">
        <v>44884.68645833333</v>
      </c>
      <c r="D66" t="s">
        <v>355</v>
      </c>
      <c r="E66" t="s">
        <v>13</v>
      </c>
      <c r="F66">
        <v>0</v>
      </c>
      <c r="G66">
        <v>6.0439999999999996</v>
      </c>
      <c r="H66" s="3">
        <v>962717</v>
      </c>
      <c r="I66">
        <v>1.9419999999999999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354</v>
      </c>
      <c r="Q66" s="2">
        <v>44884.68645833333</v>
      </c>
      <c r="R66" t="s">
        <v>355</v>
      </c>
      <c r="S66" t="s">
        <v>13</v>
      </c>
      <c r="T66">
        <v>0</v>
      </c>
      <c r="U66">
        <v>5.9960000000000004</v>
      </c>
      <c r="V66" s="3">
        <v>7825</v>
      </c>
      <c r="W66">
        <v>2.0699999999999998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354</v>
      </c>
      <c r="AE66" s="2">
        <v>44884.68645833333</v>
      </c>
      <c r="AF66" t="s">
        <v>355</v>
      </c>
      <c r="AG66" t="s">
        <v>13</v>
      </c>
      <c r="AH66">
        <v>0</v>
      </c>
      <c r="AI66">
        <v>12.118</v>
      </c>
      <c r="AJ66" s="3">
        <v>120660</v>
      </c>
      <c r="AK66">
        <v>24.875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106</v>
      </c>
      <c r="AT66" s="9">
        <f t="shared" si="20"/>
        <v>2159.1708504875</v>
      </c>
      <c r="AU66" s="10">
        <f t="shared" si="21"/>
        <v>24465.180515487998</v>
      </c>
      <c r="AW66" s="5">
        <f t="shared" si="22"/>
        <v>2045.6686426031251</v>
      </c>
      <c r="AX66" s="6">
        <f t="shared" si="23"/>
        <v>21491.335889388003</v>
      </c>
      <c r="AZ66" s="7">
        <f t="shared" si="24"/>
        <v>2291.2011013562501</v>
      </c>
      <c r="BA66" s="8">
        <f t="shared" si="25"/>
        <v>22829.607333144002</v>
      </c>
      <c r="BC66" s="9">
        <f t="shared" si="26"/>
        <v>2159.1708504875</v>
      </c>
      <c r="BD66" s="10">
        <f t="shared" si="27"/>
        <v>24465.180515487998</v>
      </c>
      <c r="BF66" s="12">
        <f t="shared" si="28"/>
        <v>963.58266875000004</v>
      </c>
      <c r="BG66" s="13">
        <f t="shared" si="29"/>
        <v>-11930.694152000002</v>
      </c>
      <c r="BI66">
        <v>106</v>
      </c>
      <c r="BJ66" t="s">
        <v>354</v>
      </c>
      <c r="BK66" s="2">
        <v>44884.68645833333</v>
      </c>
      <c r="BL66" t="s">
        <v>355</v>
      </c>
      <c r="BM66" t="s">
        <v>13</v>
      </c>
      <c r="BN66">
        <v>0</v>
      </c>
      <c r="BO66">
        <v>2.7349999999999999</v>
      </c>
      <c r="BP66" s="3">
        <v>5019615</v>
      </c>
      <c r="BQ66">
        <v>957.35500000000002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107</v>
      </c>
      <c r="B67" t="s">
        <v>356</v>
      </c>
      <c r="C67" s="2">
        <v>44884.707708333335</v>
      </c>
      <c r="D67" t="s">
        <v>357</v>
      </c>
      <c r="E67" t="s">
        <v>13</v>
      </c>
      <c r="F67">
        <v>0</v>
      </c>
      <c r="G67">
        <v>6.0339999999999998</v>
      </c>
      <c r="H67" s="3">
        <v>237413</v>
      </c>
      <c r="I67">
        <v>0.47499999999999998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356</v>
      </c>
      <c r="Q67" s="2">
        <v>44884.707708333335</v>
      </c>
      <c r="R67" t="s">
        <v>357</v>
      </c>
      <c r="S67" t="s">
        <v>13</v>
      </c>
      <c r="T67">
        <v>0</v>
      </c>
      <c r="U67">
        <v>6.0049999999999999</v>
      </c>
      <c r="V67" s="3">
        <v>2339</v>
      </c>
      <c r="W67">
        <v>0.72399999999999998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356</v>
      </c>
      <c r="AE67" s="2">
        <v>44884.707708333335</v>
      </c>
      <c r="AF67" t="s">
        <v>357</v>
      </c>
      <c r="AG67" t="s">
        <v>13</v>
      </c>
      <c r="AH67">
        <v>0</v>
      </c>
      <c r="AI67">
        <v>12.122999999999999</v>
      </c>
      <c r="AJ67" s="3">
        <v>106182</v>
      </c>
      <c r="AK67">
        <v>21.957000000000001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107</v>
      </c>
      <c r="AT67" s="9">
        <f t="shared" si="20"/>
        <v>550.43609233089262</v>
      </c>
      <c r="AU67" s="10">
        <f t="shared" si="21"/>
        <v>21556.391170995521</v>
      </c>
      <c r="AW67" s="5">
        <f t="shared" si="22"/>
        <v>700.17937503718224</v>
      </c>
      <c r="AX67" s="6">
        <f t="shared" si="23"/>
        <v>19013.265083126524</v>
      </c>
      <c r="AZ67" s="7">
        <f t="shared" si="24"/>
        <v>618.35763465240791</v>
      </c>
      <c r="BA67" s="8">
        <f t="shared" si="25"/>
        <v>20114.81512556376</v>
      </c>
      <c r="BC67" s="9">
        <f t="shared" si="26"/>
        <v>550.43609233089262</v>
      </c>
      <c r="BD67" s="10">
        <f t="shared" si="27"/>
        <v>21556.391170995521</v>
      </c>
      <c r="BF67" s="12">
        <f t="shared" si="28"/>
        <v>343.41889594999998</v>
      </c>
      <c r="BG67" s="13">
        <f t="shared" si="29"/>
        <v>-7857.5949372800014</v>
      </c>
      <c r="BI67">
        <v>107</v>
      </c>
      <c r="BJ67" t="s">
        <v>356</v>
      </c>
      <c r="BK67" s="2">
        <v>44884.707708333335</v>
      </c>
      <c r="BL67" t="s">
        <v>357</v>
      </c>
      <c r="BM67" t="s">
        <v>13</v>
      </c>
      <c r="BN67">
        <v>0</v>
      </c>
      <c r="BO67">
        <v>2.72</v>
      </c>
      <c r="BP67" s="3">
        <v>5086207</v>
      </c>
      <c r="BQ67">
        <v>957.92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108</v>
      </c>
      <c r="B68" t="s">
        <v>358</v>
      </c>
      <c r="C68" s="2">
        <v>44884.728958333333</v>
      </c>
      <c r="D68" t="s">
        <v>341</v>
      </c>
      <c r="E68" t="s">
        <v>13</v>
      </c>
      <c r="F68">
        <v>0</v>
      </c>
      <c r="G68">
        <v>6.0469999999999997</v>
      </c>
      <c r="H68" s="3">
        <v>91501</v>
      </c>
      <c r="I68">
        <v>0.18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358</v>
      </c>
      <c r="Q68" s="2">
        <v>44884.728958333333</v>
      </c>
      <c r="R68" t="s">
        <v>341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358</v>
      </c>
      <c r="AE68" s="2">
        <v>44884.728958333333</v>
      </c>
      <c r="AF68" t="s">
        <v>341</v>
      </c>
      <c r="AG68" t="s">
        <v>13</v>
      </c>
      <c r="AH68">
        <v>0</v>
      </c>
      <c r="AI68">
        <v>12.115</v>
      </c>
      <c r="AJ68" s="3">
        <v>123762</v>
      </c>
      <c r="AK68">
        <v>25.498000000000001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108</v>
      </c>
      <c r="AT68" s="9">
        <f t="shared" si="20"/>
        <v>211.70003224609945</v>
      </c>
      <c r="AU68" s="10">
        <f t="shared" si="21"/>
        <v>25087.014726925121</v>
      </c>
      <c r="AW68" s="5">
        <f t="shared" si="22"/>
        <v>281.04126118458379</v>
      </c>
      <c r="AX68" s="6">
        <f t="shared" si="23"/>
        <v>22018.854660936122</v>
      </c>
      <c r="AZ68" s="7">
        <f t="shared" si="24"/>
        <v>239.68180785017913</v>
      </c>
      <c r="BA68" s="8">
        <f t="shared" si="25"/>
        <v>23410.381449208562</v>
      </c>
      <c r="BC68" s="9">
        <f t="shared" si="26"/>
        <v>211.70003224609945</v>
      </c>
      <c r="BD68" s="10">
        <f t="shared" si="27"/>
        <v>25087.014726925121</v>
      </c>
      <c r="BF68" s="12">
        <f t="shared" si="28"/>
        <v>254.45433631519998</v>
      </c>
      <c r="BG68" s="13">
        <f t="shared" si="29"/>
        <v>-12897.17759168</v>
      </c>
      <c r="BI68">
        <v>108</v>
      </c>
      <c r="BJ68" t="s">
        <v>358</v>
      </c>
      <c r="BK68" s="2">
        <v>44884.728958333333</v>
      </c>
      <c r="BL68" t="s">
        <v>341</v>
      </c>
      <c r="BM68" t="s">
        <v>13</v>
      </c>
      <c r="BN68">
        <v>0</v>
      </c>
      <c r="BO68">
        <v>2.7349999999999999</v>
      </c>
      <c r="BP68" s="3">
        <v>4959887</v>
      </c>
      <c r="BQ68">
        <v>956.81299999999999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2022-12-12T18:18:50Z</dcterms:modified>
</cp:coreProperties>
</file>