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6\Raw GC data\"/>
    </mc:Choice>
  </mc:AlternateContent>
  <xr:revisionPtr revIDLastSave="0" documentId="8_{91C019C3-21BE-4B3D-A2F7-9050A1BD04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7" i="1" l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20" i="1" l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<sst xmlns="http://schemas.openxmlformats.org/spreadsheetml/2006/main" count="4448" uniqueCount="420">
  <si>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</si>
  <si>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</si>
  <si>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</si>
  <si>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</si>
  <si>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</si>
  <si>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</si>
  <si>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</si>
  <si>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</si>
  <si>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</si>
  <si>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</si>
  <si>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</si>
  <si>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</si>
  <si>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</si>
  <si>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</si>
  <si>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</si>
  <si>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</si>
  <si>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</si>
  <si>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</si>
  <si>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</si>
  <si>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</si>
  <si>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</si>
  <si>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</si>
  <si>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</si>
  <si>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</si>
  <si>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</si>
  <si>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</si>
  <si>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</si>
  <si>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</si>
  <si>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Standard(Calc.Point)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</si>
  <si>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</si>
  <si>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</si>
  <si>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</si>
  <si>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</si>
  <si>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</si>
  <si>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</si>
  <si>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</si>
  <si>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</si>
  <si>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</si>
  <si>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</si>
  <si>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</si>
  <si>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</si>
  <si>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</si>
  <si>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</si>
  <si>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</si>
  <si>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</si>
  <si>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</si>
  <si>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</si>
  <si>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</si>
  <si>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</si>
  <si>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</si>
  <si>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</si>
  <si>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</si>
  <si>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</si>
  <si>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</si>
  <si>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</si>
  <si>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</si>
  <si>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</si>
  <si>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</si>
  <si>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</si>
  <si>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</si>
  <si>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</si>
  <si>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</si>
  <si>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</si>
  <si>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</si>
  <si>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</si>
  <si>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</si>
  <si>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</si>
  <si>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</si>
  <si>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</si>
  <si>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</si>
  <si>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</si>
  <si>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</si>
  <si>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</si>
  <si>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</si>
  <si>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</si>
  <si>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</si>
  <si>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</si>
  <si>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</si>
  <si>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</si>
  <si>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</si>
  <si>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</si>
  <si>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</si>
  <si>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</si>
  <si>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</si>
  <si>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</si>
  <si>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</si>
  <si>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</si>
  <si>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</si>
  <si>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</si>
  <si>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</si>
  <si>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</si>
  <si>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</si>
  <si>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</si>
  <si>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</si>
  <si>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</si>
  <si>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</si>
  <si>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</si>
  <si>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</si>
  <si>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</si>
  <si>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</si>
  <si>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</si>
  <si>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</si>
  <si>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</si>
  <si>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</si>
  <si>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</si>
  <si>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</si>
  <si>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</si>
  <si>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</si>
  <si>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</si>
  <si>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</si>
  <si>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</si>
  <si>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</si>
  <si>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</si>
  <si>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</si>
  <si>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</si>
  <si>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</si>
  <si>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</si>
  <si>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</si>
  <si>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</si>
  <si>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</si>
  <si>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</si>
  <si>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</si>
  <si>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</si>
  <si>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</si>
  <si>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</si>
  <si>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</si>
  <si>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</si>
  <si>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</si>
  <si>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</si>
  <si>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</si>
  <si>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</si>
  <si>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</si>
  <si>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</si>
  <si>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</si>
  <si>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</si>
  <si>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</si>
  <si>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</si>
  <si>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</si>
  <si>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</si>
  <si>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</si>
  <si>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</si>
  <si>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</si>
  <si>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</si>
  <si>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</si>
  <si>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</si>
  <si>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</si>
  <si>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</si>
  <si>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</si>
  <si>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</si>
  <si>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</si>
  <si>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</si>
  <si>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</si>
  <si>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</si>
  <si>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</si>
  <si>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</si>
  <si>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</si>
  <si>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</si>
  <si>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</si>
  <si>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</si>
  <si>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</si>
  <si>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</si>
  <si>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</si>
  <si>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</si>
  <si>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</si>
  <si>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</si>
  <si>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</si>
  <si>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</si>
  <si>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</si>
  <si>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</si>
  <si>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</si>
  <si>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</si>
  <si>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</si>
  <si>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</si>
  <si>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</si>
  <si>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</si>
  <si>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</si>
  <si>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</si>
  <si>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</si>
  <si>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</si>
  <si>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</si>
  <si>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</si>
  <si>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</si>
  <si>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</si>
  <si>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</si>
  <si>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</si>
  <si>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</si>
  <si>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</si>
  <si>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</si>
  <si>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</si>
  <si>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</si>
  <si>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</si>
  <si>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</si>
  <si>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</si>
  <si>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</si>
  <si>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</si>
  <si>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</si>
  <si>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</si>
  <si>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</si>
  <si>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</si>
  <si>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</si>
  <si>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</si>
  <si>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</si>
  <si>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</si>
  <si>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</si>
  <si>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</si>
  <si>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</si>
  <si>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</si>
  <si>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</si>
  <si>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</si>
  <si>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</si>
  <si>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</si>
  <si>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</si>
  <si>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</si>
  <si>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</si>
  <si>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</si>
  <si>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</si>
  <si>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</si>
  <si>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</si>
  <si>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</si>
  <si>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</si>
  <si>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</si>
  <si>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</si>
  <si>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</si>
  <si>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</si>
  <si>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</si>
  <si>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</si>
  <si>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</si>
  <si>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</si>
  <si>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</si>
  <si>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</si>
  <si>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</si>
  <si>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</si>
  <si>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</si>
  <si>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</si>
  <si>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</si>
  <si>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</si>
  <si>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</si>
  <si>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</si>
  <si>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</si>
  <si>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</si>
  <si>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</si>
  <si>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</si>
  <si>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</si>
  <si>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</si>
  <si>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</si>
  <si>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</si>
  <si>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</si>
  <si>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</si>
  <si>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</si>
  <si>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</si>
  <si>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</si>
  <si>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</si>
  <si>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</si>
  <si>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</si>
  <si>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</si>
  <si>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</si>
  <si>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</si>
  <si>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</si>
  <si>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</si>
  <si>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</si>
  <si>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</si>
  <si>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</si>
  <si>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</si>
  <si>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</si>
  <si>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</si>
  <si>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</si>
  <si>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</si>
  <si>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</si>
  <si>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</si>
  <si>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</si>
  <si>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</si>
  <si>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</si>
  <si>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</si>
  <si>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</si>
  <si>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</si>
  <si>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</si>
  <si>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</si>
  <si>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</si>
  <si>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</si>
  <si>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</si>
  <si>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</si>
  <si>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</si>
  <si>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</si>
  <si>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</si>
  <si>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</si>
  <si>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</si>
  <si>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</si>
  <si>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</si>
  <si>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</si>
  <si>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</si>
  <si>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</si>
  <si>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</si>
  <si>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</si>
  <si>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</si>
  <si>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</si>
  <si>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</si>
  <si>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</si>
  <si>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</si>
  <si>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</si>
  <si>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</si>
  <si>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</si>
  <si>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</si>
  <si>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</si>
  <si>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</si>
  <si>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</si>
  <si>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</si>
  <si>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</si>
  <si>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</si>
  <si>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</si>
  <si>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</si>
  <si>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</si>
  <si>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</si>
  <si>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</si>
  <si>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</si>
  <si>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</si>
  <si>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</si>
  <si>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</si>
  <si>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</si>
  <si>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</si>
  <si>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</si>
  <si>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</si>
  <si>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</si>
  <si>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</si>
  <si>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</si>
  <si>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</si>
  <si>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</si>
  <si>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</si>
  <si>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</si>
  <si>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</si>
  <si>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</si>
  <si>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</si>
  <si>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</si>
  <si>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</si>
  <si>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</si>
  <si>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</si>
  <si>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</si>
  <si>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</si>
  <si>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</si>
  <si>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</si>
  <si>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</si>
  <si>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</si>
  <si>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dd-2206-055</t>
  </si>
  <si>
    <t>dd-2206-033</t>
  </si>
  <si>
    <t>dd-2206-049</t>
  </si>
  <si>
    <t>BRN28nov22_001.gcd</t>
  </si>
  <si>
    <t>BRN28nov22_002.gcd</t>
  </si>
  <si>
    <t>BRN28nov22_003.gcd</t>
  </si>
  <si>
    <t>BRN28nov22_004.gcd</t>
  </si>
  <si>
    <t>BRN28nov22_005.gcd</t>
  </si>
  <si>
    <t>dd-2206-036</t>
  </si>
  <si>
    <t>BRN28nov22_006.gcd</t>
  </si>
  <si>
    <t>dd-2206-057</t>
  </si>
  <si>
    <t>BRN28nov22_007.gcd</t>
  </si>
  <si>
    <t>dd-2206-029</t>
  </si>
  <si>
    <t>BRN28nov22_008.gcd</t>
  </si>
  <si>
    <t>dd-2206-051</t>
  </si>
  <si>
    <t>BRN28nov22_009.gcd</t>
  </si>
  <si>
    <t>dd-2206-031</t>
  </si>
  <si>
    <t>BRN28nov22_010.gcd</t>
  </si>
  <si>
    <t>dd-2206-026</t>
  </si>
  <si>
    <t>BRN28nov22_011.gcd</t>
  </si>
  <si>
    <t>dd-2206-054 or 059?</t>
  </si>
  <si>
    <t>BRN28nov22_012.gcd</t>
  </si>
  <si>
    <t>BRN28nov22_013.gcd</t>
  </si>
  <si>
    <t>dd-2206-043</t>
  </si>
  <si>
    <t>BRN28nov22_014.gcd</t>
  </si>
  <si>
    <t>BRN28nov22_015.gcd</t>
  </si>
  <si>
    <t>dd-2206-025</t>
  </si>
  <si>
    <t>BRN28nov22_016.gcd</t>
  </si>
  <si>
    <t>dd-2206-037</t>
  </si>
  <si>
    <t>BRN28nov22_017.gcd</t>
  </si>
  <si>
    <t>dd-2206-022</t>
  </si>
  <si>
    <t>BRN28nov22_018.gcd</t>
  </si>
  <si>
    <t>BRN28nov22_019.gcd</t>
  </si>
  <si>
    <t>stroubles 1 air 10/14/22</t>
  </si>
  <si>
    <t>BRN28nov22_020.gcd</t>
  </si>
  <si>
    <t>stroubles @ pp 10/14/22</t>
  </si>
  <si>
    <t>BRN28nov22_021.gcd</t>
  </si>
  <si>
    <t>bda-us 10/14/22</t>
  </si>
  <si>
    <t>BRN28nov22_022.gcd</t>
  </si>
  <si>
    <t>stroubles 3 10/14/22</t>
  </si>
  <si>
    <t>BRN28nov22_023.gcd</t>
  </si>
  <si>
    <t>bda-air 10/14/22</t>
  </si>
  <si>
    <t>BRN28nov22_024.gcd</t>
  </si>
  <si>
    <t>BRN28nov22_025.gcd</t>
  </si>
  <si>
    <t>stroubles 2 10/14/22</t>
  </si>
  <si>
    <t>BRN28nov22_026.gcd</t>
  </si>
  <si>
    <t>BRN28nov22_027.gcd</t>
  </si>
  <si>
    <t>stroubles 1 10/14/22</t>
  </si>
  <si>
    <t>BRN28nov22_028.gcd</t>
  </si>
  <si>
    <t>stroubles 5 air 10/14/22</t>
  </si>
  <si>
    <t>BRN28nov22_029.gcd</t>
  </si>
  <si>
    <t>BRN28nov22_030.gcd</t>
  </si>
  <si>
    <t>stroubles 6 10/14/22</t>
  </si>
  <si>
    <t>BRN28nov22_031.gcd</t>
  </si>
  <si>
    <t>BRN28nov22_032.gcd</t>
  </si>
  <si>
    <t>stroubles 3 air 10/14/22</t>
  </si>
  <si>
    <t>BRN28nov22_033.gcd</t>
  </si>
  <si>
    <t>BRN28nov22_034.gcd</t>
  </si>
  <si>
    <t>stroubles 2 air 10/14/22</t>
  </si>
  <si>
    <t>BRN28nov22_035.gcd</t>
  </si>
  <si>
    <t>stroubles 5 10/14/22</t>
  </si>
  <si>
    <t>BRN28nov22_036.gcd</t>
  </si>
  <si>
    <t>BRN28nov22_037.gcd</t>
  </si>
  <si>
    <t>stroubles 6 air 10/14/22</t>
  </si>
  <si>
    <t>BRN28nov22_038.gcd</t>
  </si>
  <si>
    <t>BRN28nov22_039.gcd</t>
  </si>
  <si>
    <t>BRN28nov22_040.gcd</t>
  </si>
  <si>
    <t>BRN28nov22_041.gcd</t>
  </si>
  <si>
    <t>BRN28nov22_042.gcd</t>
  </si>
  <si>
    <t>stroubles 4 10/14/22</t>
  </si>
  <si>
    <t>BRN28nov22_043.gcd</t>
  </si>
  <si>
    <t>BRN28nov22_044.gcd</t>
  </si>
  <si>
    <t>BRN28nov22_045.gcd</t>
  </si>
  <si>
    <t>BRN28nov22_046.gcd</t>
  </si>
  <si>
    <t>BRN28nov22_047.gcd</t>
  </si>
  <si>
    <t>BRN28nov22_048.gcd</t>
  </si>
  <si>
    <t>BRN28nov22_049.gcd</t>
  </si>
  <si>
    <t>stroubles @ pp air 10/14/22</t>
  </si>
  <si>
    <t>BRN28nov22_050.gcd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</si>
</sst>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58"/>
  <sheetViews>
    <sheetView tabSelected="1" topLeftCell="A8" workbookViewId="0">
      <selection activeCell="D8" sqref="D8"/>
    </sheetView>
  </sheetViews>
  <sheetFormatPr defaultRowHeight="14.4" x14ac:dyDescent="0.3"/>
  <cols>
    <col min="2" max="2" width="23.5546875" customWidth="1"/>
    <col min="3" max="3" width="17.77734375" customWidth="1"/>
    <col min="4" max="4" width="20.7773437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35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30</v>
      </c>
      <c r="AT8" s="4" t="s">
        <v>31</v>
      </c>
      <c r="AU8" s="4" t="s">
        <v>32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33</v>
      </c>
      <c r="BG8" s="4" t="s">
        <v>34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344</v>
      </c>
      <c r="C9" s="2">
        <v>44893.429780092592</v>
      </c>
      <c r="D9" t="s">
        <v>24</v>
      </c>
      <c r="E9" t="s">
        <v>13</v>
      </c>
      <c r="F9">
        <v>0</v>
      </c>
      <c r="G9">
        <v>6.0730000000000004</v>
      </c>
      <c r="H9" s="3">
        <v>2180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344</v>
      </c>
      <c r="Q9" s="2">
        <v>44893.429780092592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344</v>
      </c>
      <c r="AE9" s="2">
        <v>44893.429780092592</v>
      </c>
      <c r="AF9" t="s">
        <v>24</v>
      </c>
      <c r="AG9" t="s">
        <v>13</v>
      </c>
      <c r="AH9">
        <v>0</v>
      </c>
      <c r="AI9">
        <v>12.273999999999999</v>
      </c>
      <c r="AJ9" s="3">
        <v>2662</v>
      </c>
      <c r="AK9">
        <v>0.48799999999999999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0.7056057200000001</v>
      </c>
      <c r="AU9" s="10">
        <f t="shared" ref="AU9:AU19" si="1">(-0.00000002552*AJ9^2)+(0.2067*AJ9)+(-103.7)</f>
        <v>446.35455905312</v>
      </c>
      <c r="AW9" s="5">
        <f t="shared" ref="AW9:AW19" si="2">IF(H9&lt;15000,((0.00000002125*H9^2)+(0.002705*H9)+(-4.371)),(IF(H9&lt;700000,((-0.0000000008162*H9^2)+(0.003141*H9)+(0.4702)), ((0.000000003285*V9^2)+(0.1899*V9)+(559.5)))))</f>
        <v>1.6268884999999988</v>
      </c>
      <c r="AX9" s="6">
        <f t="shared" ref="AX9:AX19" si="3">((-0.00000006277*AJ9^2)+(0.1854*AJ9)+(34.83))</f>
        <v>527.91999646412</v>
      </c>
      <c r="AZ9" s="7">
        <f t="shared" ref="AZ9:AZ19" si="4">IF(H9&lt;10000,((-0.00000005795*H9^2)+(0.003823*H9)+(-6.715)),(IF(H9&lt;700000,((-0.0000000001209*H9^2)+(0.002635*H9)+(-0.4111)), ((-0.00000002007*V9^2)+(0.2564*V9)+(286.1)))))</f>
        <v>1.3437384199999993</v>
      </c>
      <c r="BA9" s="8">
        <f t="shared" ref="BA9:BA19" si="5">(-0.00000001626*AJ9^2)+(0.1912*AJ9)+(-3.858)</f>
        <v>505.00117767256</v>
      </c>
      <c r="BC9" s="9">
        <f t="shared" ref="BC9:BC19" si="6">IF(H9&lt;10000,((0.0000001453*H9^2)+(0.0008349*H9)+(-1.805)),(IF(H9&lt;700000,((-0.00000000008054*H9^2)+(0.002348*H9)+(-2.47)), ((-0.00000001938*V9^2)+(0.2471*V9)+(226.8)))))</f>
        <v>0.7056057200000001</v>
      </c>
      <c r="BD9" s="10">
        <f t="shared" ref="BD9:BD19" si="7">(-0.00000002552*AJ9^2)+(0.2067*AJ9)+(-103.7)</f>
        <v>446.35455905312</v>
      </c>
      <c r="BF9" s="12">
        <f t="shared" ref="BF9:BF19" si="8">IF(H9&lt;100000,((0.0000000152*H9^2)+(0.0014347*H9)+(-4.08313)),((0.00000295*V9^2)+(0.083061*V9)+(133)))</f>
        <v>-0.88324751999999984</v>
      </c>
      <c r="BG9" s="13">
        <f t="shared" ref="BG9:BG19" si="9">(-0.00000172*AJ9^2)+(0.108838*AJ9)+(-21.89)</f>
        <v>255.64841632000002</v>
      </c>
      <c r="BI9">
        <v>49</v>
      </c>
      <c r="BJ9" t="s">
        <v>344</v>
      </c>
      <c r="BK9" s="2">
        <v>44893.429780092592</v>
      </c>
      <c r="BL9" t="s">
        <v>24</v>
      </c>
      <c r="BM9" t="s">
        <v>13</v>
      </c>
      <c r="BN9">
        <v>0</v>
      </c>
      <c r="BO9">
        <v>2.7029999999999998</v>
      </c>
      <c r="BP9" s="3">
        <v>5442023</v>
      </c>
      <c r="BQ9">
        <v>960.47400000000005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345</v>
      </c>
      <c r="C10" s="2">
        <v>44893.450983796298</v>
      </c>
      <c r="D10" t="s">
        <v>25</v>
      </c>
      <c r="E10" t="s">
        <v>13</v>
      </c>
      <c r="F10">
        <v>0</v>
      </c>
      <c r="G10">
        <v>6.0149999999999997</v>
      </c>
      <c r="H10" s="3">
        <v>1055543</v>
      </c>
      <c r="I10">
        <v>2.13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345</v>
      </c>
      <c r="Q10" s="2">
        <v>44893.450983796298</v>
      </c>
      <c r="R10" t="s">
        <v>25</v>
      </c>
      <c r="S10" t="s">
        <v>13</v>
      </c>
      <c r="T10">
        <v>0</v>
      </c>
      <c r="U10">
        <v>5.9660000000000002</v>
      </c>
      <c r="V10" s="3">
        <v>8581</v>
      </c>
      <c r="W10">
        <v>2.2549999999999999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345</v>
      </c>
      <c r="AE10" s="2">
        <v>44893.450983796298</v>
      </c>
      <c r="AF10" t="s">
        <v>25</v>
      </c>
      <c r="AG10" t="s">
        <v>13</v>
      </c>
      <c r="AH10">
        <v>0</v>
      </c>
      <c r="AI10">
        <v>12.212999999999999</v>
      </c>
      <c r="AJ10" s="3">
        <v>9855</v>
      </c>
      <c r="AK10">
        <v>2.0169999999999999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2345.73808158782</v>
      </c>
      <c r="AU10" s="10">
        <f t="shared" si="1"/>
        <v>1930.8499714419997</v>
      </c>
      <c r="AW10" s="5">
        <f t="shared" si="2"/>
        <v>2189.2737862478853</v>
      </c>
      <c r="AX10" s="6">
        <f t="shared" si="3"/>
        <v>1855.8507132607501</v>
      </c>
      <c r="AZ10" s="7">
        <f t="shared" si="4"/>
        <v>2484.79057443073</v>
      </c>
      <c r="BA10" s="8">
        <f t="shared" si="5"/>
        <v>1878.8388121335001</v>
      </c>
      <c r="BC10" s="9">
        <f t="shared" si="6"/>
        <v>2345.73808158782</v>
      </c>
      <c r="BD10" s="10">
        <f t="shared" si="7"/>
        <v>1930.8499714419997</v>
      </c>
      <c r="BF10" s="12">
        <f t="shared" si="8"/>
        <v>1062.96544595</v>
      </c>
      <c r="BG10" s="13">
        <f t="shared" si="9"/>
        <v>883.66032700000005</v>
      </c>
      <c r="BI10">
        <v>50</v>
      </c>
      <c r="BJ10" t="s">
        <v>345</v>
      </c>
      <c r="BK10" s="2">
        <v>44893.450983796298</v>
      </c>
      <c r="BL10" t="s">
        <v>25</v>
      </c>
      <c r="BM10" t="s">
        <v>13</v>
      </c>
      <c r="BN10">
        <v>0</v>
      </c>
      <c r="BO10">
        <v>2.71</v>
      </c>
      <c r="BP10" s="3">
        <v>5110586</v>
      </c>
      <c r="BQ10">
        <v>958.11800000000005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346</v>
      </c>
      <c r="C11" s="2">
        <v>44893.472210648149</v>
      </c>
      <c r="D11" t="s">
        <v>29</v>
      </c>
      <c r="E11" t="s">
        <v>13</v>
      </c>
      <c r="F11">
        <v>0</v>
      </c>
      <c r="G11">
        <v>6.0350000000000001</v>
      </c>
      <c r="H11" s="3">
        <v>3435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346</v>
      </c>
      <c r="Q11" s="2">
        <v>44893.472210648149</v>
      </c>
      <c r="R11" t="s">
        <v>29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346</v>
      </c>
      <c r="AE11" s="2">
        <v>44893.472210648149</v>
      </c>
      <c r="AF11" t="s">
        <v>29</v>
      </c>
      <c r="AG11" t="s">
        <v>13</v>
      </c>
      <c r="AH11">
        <v>0</v>
      </c>
      <c r="AI11">
        <v>12.247999999999999</v>
      </c>
      <c r="AJ11" s="3">
        <v>1543</v>
      </c>
      <c r="AK11">
        <v>0.25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2.7773088925000007</v>
      </c>
      <c r="AU11" s="10">
        <f t="shared" si="1"/>
        <v>215.17734073352005</v>
      </c>
      <c r="AW11" s="5">
        <f t="shared" si="2"/>
        <v>5.17140853125</v>
      </c>
      <c r="AX11" s="6">
        <f t="shared" si="3"/>
        <v>320.75275410826998</v>
      </c>
      <c r="AZ11" s="7">
        <f t="shared" si="4"/>
        <v>5.7332399112499992</v>
      </c>
      <c r="BA11" s="8">
        <f t="shared" si="5"/>
        <v>291.12488739526003</v>
      </c>
      <c r="BC11" s="9">
        <f t="shared" si="6"/>
        <v>2.7773088925000007</v>
      </c>
      <c r="BD11" s="10">
        <f t="shared" si="7"/>
        <v>215.17734073352005</v>
      </c>
      <c r="BF11" s="12">
        <f t="shared" si="8"/>
        <v>1.0244127199999999</v>
      </c>
      <c r="BG11" s="13">
        <f t="shared" si="9"/>
        <v>141.95197372000001</v>
      </c>
      <c r="BI11">
        <v>51</v>
      </c>
      <c r="BJ11" t="s">
        <v>346</v>
      </c>
      <c r="BK11" s="2">
        <v>44893.472210648149</v>
      </c>
      <c r="BL11" t="s">
        <v>29</v>
      </c>
      <c r="BM11" t="s">
        <v>13</v>
      </c>
      <c r="BN11">
        <v>0</v>
      </c>
      <c r="BO11">
        <v>2.7040000000000002</v>
      </c>
      <c r="BP11" s="3">
        <v>5262592</v>
      </c>
      <c r="BQ11">
        <v>959.26700000000005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347</v>
      </c>
      <c r="C12" s="2">
        <v>44893.493425925924</v>
      </c>
      <c r="D12" t="s">
        <v>29</v>
      </c>
      <c r="E12" t="s">
        <v>13</v>
      </c>
      <c r="F12">
        <v>0</v>
      </c>
      <c r="G12">
        <v>6.04</v>
      </c>
      <c r="H12" s="3">
        <v>3606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347</v>
      </c>
      <c r="Q12" s="2">
        <v>44893.493425925924</v>
      </c>
      <c r="R12" t="s">
        <v>29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347</v>
      </c>
      <c r="AE12" s="2">
        <v>44893.493425925924</v>
      </c>
      <c r="AF12" t="s">
        <v>29</v>
      </c>
      <c r="AG12" t="s">
        <v>13</v>
      </c>
      <c r="AH12">
        <v>0</v>
      </c>
      <c r="AI12">
        <v>12.201000000000001</v>
      </c>
      <c r="AJ12" s="3">
        <v>1897</v>
      </c>
      <c r="AK12">
        <v>0.32600000000000001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3.0950195907999998</v>
      </c>
      <c r="AU12" s="10">
        <f t="shared" si="1"/>
        <v>288.31806349831999</v>
      </c>
      <c r="AW12" s="5">
        <f t="shared" si="2"/>
        <v>5.6595487649999985</v>
      </c>
      <c r="AX12" s="6">
        <f t="shared" si="3"/>
        <v>386.30791531307</v>
      </c>
      <c r="AZ12" s="7">
        <f t="shared" si="4"/>
        <v>6.3172004737999998</v>
      </c>
      <c r="BA12" s="8">
        <f t="shared" si="5"/>
        <v>358.78988661766004</v>
      </c>
      <c r="BC12" s="9">
        <f t="shared" si="6"/>
        <v>3.0950195907999998</v>
      </c>
      <c r="BD12" s="10">
        <f t="shared" si="7"/>
        <v>288.31806349831999</v>
      </c>
      <c r="BF12" s="12">
        <f t="shared" si="8"/>
        <v>1.2880473871999998</v>
      </c>
      <c r="BG12" s="13">
        <f t="shared" si="9"/>
        <v>178.38607852000001</v>
      </c>
      <c r="BI12">
        <v>52</v>
      </c>
      <c r="BJ12" t="s">
        <v>347</v>
      </c>
      <c r="BK12" s="2">
        <v>44893.493425925924</v>
      </c>
      <c r="BL12" t="s">
        <v>29</v>
      </c>
      <c r="BM12" t="s">
        <v>13</v>
      </c>
      <c r="BN12">
        <v>0</v>
      </c>
      <c r="BO12">
        <v>2.7069999999999999</v>
      </c>
      <c r="BP12" s="3">
        <v>5323643</v>
      </c>
      <c r="BQ12">
        <v>959.69299999999998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348</v>
      </c>
      <c r="C13" s="2">
        <v>44893.514618055553</v>
      </c>
      <c r="D13" t="s">
        <v>349</v>
      </c>
      <c r="E13" t="s">
        <v>13</v>
      </c>
      <c r="F13">
        <v>0</v>
      </c>
      <c r="G13">
        <v>6.0229999999999997</v>
      </c>
      <c r="H13" s="3">
        <v>291923</v>
      </c>
      <c r="I13">
        <v>0.58499999999999996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348</v>
      </c>
      <c r="Q13" s="2">
        <v>44893.514618055553</v>
      </c>
      <c r="R13" t="s">
        <v>349</v>
      </c>
      <c r="S13" t="s">
        <v>13</v>
      </c>
      <c r="T13">
        <v>0</v>
      </c>
      <c r="U13">
        <v>5.9649999999999999</v>
      </c>
      <c r="V13" s="3">
        <v>2183</v>
      </c>
      <c r="W13">
        <v>0.68600000000000005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348</v>
      </c>
      <c r="AE13" s="2">
        <v>44893.514618055553</v>
      </c>
      <c r="AF13" t="s">
        <v>349</v>
      </c>
      <c r="AG13" t="s">
        <v>13</v>
      </c>
      <c r="AH13">
        <v>0</v>
      </c>
      <c r="AI13">
        <v>12.05</v>
      </c>
      <c r="AJ13" s="3">
        <v>140325</v>
      </c>
      <c r="AK13">
        <v>28.806999999999999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676.10166268519833</v>
      </c>
      <c r="AU13" s="10">
        <f t="shared" si="1"/>
        <v>28398.960484449995</v>
      </c>
      <c r="AW13" s="5">
        <f t="shared" si="2"/>
        <v>847.8445642423502</v>
      </c>
      <c r="AX13" s="6">
        <f t="shared" si="3"/>
        <v>24815.074299918753</v>
      </c>
      <c r="AZ13" s="7">
        <f t="shared" si="4"/>
        <v>758.50302331438388</v>
      </c>
      <c r="BA13" s="8">
        <f t="shared" si="5"/>
        <v>26506.104622537503</v>
      </c>
      <c r="BC13" s="9">
        <f t="shared" si="6"/>
        <v>676.10166268519833</v>
      </c>
      <c r="BD13" s="10">
        <f t="shared" si="7"/>
        <v>28398.960484449995</v>
      </c>
      <c r="BF13" s="12">
        <f t="shared" si="8"/>
        <v>328.38035554999999</v>
      </c>
      <c r="BG13" s="13">
        <f t="shared" si="9"/>
        <v>-18617.899325000002</v>
      </c>
      <c r="BI13">
        <v>53</v>
      </c>
      <c r="BJ13" t="s">
        <v>348</v>
      </c>
      <c r="BK13" s="2">
        <v>44893.514618055553</v>
      </c>
      <c r="BL13" t="s">
        <v>349</v>
      </c>
      <c r="BM13" t="s">
        <v>13</v>
      </c>
      <c r="BN13">
        <v>0</v>
      </c>
      <c r="BO13">
        <v>2.72</v>
      </c>
      <c r="BP13" s="3">
        <v>5010160</v>
      </c>
      <c r="BQ13">
        <v>957.27099999999996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350</v>
      </c>
      <c r="C14" s="2">
        <v>44893.535856481481</v>
      </c>
      <c r="D14" t="s">
        <v>351</v>
      </c>
      <c r="E14" t="s">
        <v>13</v>
      </c>
      <c r="F14">
        <v>0</v>
      </c>
      <c r="G14">
        <v>6.0270000000000001</v>
      </c>
      <c r="H14" s="3">
        <v>94001</v>
      </c>
      <c r="I14">
        <v>0.185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350</v>
      </c>
      <c r="Q14" s="2">
        <v>44893.535856481481</v>
      </c>
      <c r="R14" t="s">
        <v>351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350</v>
      </c>
      <c r="AE14" s="2">
        <v>44893.535856481481</v>
      </c>
      <c r="AF14" t="s">
        <v>351</v>
      </c>
      <c r="AG14" t="s">
        <v>13</v>
      </c>
      <c r="AH14">
        <v>0</v>
      </c>
      <c r="AI14">
        <v>12.172000000000001</v>
      </c>
      <c r="AJ14" s="3">
        <v>14016</v>
      </c>
      <c r="AK14">
        <v>2.8980000000000001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217.53268141839942</v>
      </c>
      <c r="AU14" s="10">
        <f t="shared" si="1"/>
        <v>2788.3938405068802</v>
      </c>
      <c r="AW14" s="5">
        <f t="shared" si="2"/>
        <v>288.51524435358374</v>
      </c>
      <c r="AX14" s="6">
        <f t="shared" si="3"/>
        <v>2621.06534297088</v>
      </c>
      <c r="AZ14" s="7">
        <f t="shared" si="4"/>
        <v>246.21323987067913</v>
      </c>
      <c r="BA14" s="8">
        <f t="shared" si="5"/>
        <v>2672.8069513574401</v>
      </c>
      <c r="BC14" s="9">
        <f t="shared" si="6"/>
        <v>217.53268141839942</v>
      </c>
      <c r="BD14" s="10">
        <f t="shared" si="7"/>
        <v>2788.3938405068802</v>
      </c>
      <c r="BF14" s="12">
        <f t="shared" si="8"/>
        <v>265.09016231520002</v>
      </c>
      <c r="BG14" s="13">
        <f t="shared" si="9"/>
        <v>1165.6924076799999</v>
      </c>
      <c r="BI14">
        <v>54</v>
      </c>
      <c r="BJ14" t="s">
        <v>350</v>
      </c>
      <c r="BK14" s="2">
        <v>44893.535856481481</v>
      </c>
      <c r="BL14" t="s">
        <v>351</v>
      </c>
      <c r="BM14" t="s">
        <v>13</v>
      </c>
      <c r="BN14">
        <v>0</v>
      </c>
      <c r="BO14">
        <v>2.7189999999999999</v>
      </c>
      <c r="BP14" s="3">
        <v>5209935</v>
      </c>
      <c r="BQ14">
        <v>958.88400000000001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352</v>
      </c>
      <c r="C15" s="2">
        <v>44893.55704861111</v>
      </c>
      <c r="D15" t="s">
        <v>353</v>
      </c>
      <c r="E15" t="s">
        <v>13</v>
      </c>
      <c r="F15">
        <v>0</v>
      </c>
      <c r="G15">
        <v>6.048</v>
      </c>
      <c r="H15" s="3">
        <v>2314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352</v>
      </c>
      <c r="Q15" s="2">
        <v>44893.55704861111</v>
      </c>
      <c r="R15" t="s">
        <v>353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352</v>
      </c>
      <c r="AE15" s="2">
        <v>44893.55704861111</v>
      </c>
      <c r="AF15" t="s">
        <v>353</v>
      </c>
      <c r="AG15" t="s">
        <v>13</v>
      </c>
      <c r="AH15">
        <v>0</v>
      </c>
      <c r="AI15">
        <v>12.131</v>
      </c>
      <c r="AJ15" s="3">
        <v>53619</v>
      </c>
      <c r="AK15">
        <v>11.194000000000001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0.90498139880000017</v>
      </c>
      <c r="AU15" s="10">
        <f t="shared" si="1"/>
        <v>10905.97737245128</v>
      </c>
      <c r="AW15" s="5">
        <f t="shared" si="2"/>
        <v>2.0021551649999996</v>
      </c>
      <c r="AX15" s="6">
        <f t="shared" si="3"/>
        <v>9795.3290282040307</v>
      </c>
      <c r="AZ15" s="7">
        <f t="shared" si="4"/>
        <v>1.821123161800001</v>
      </c>
      <c r="BA15" s="8">
        <f t="shared" si="5"/>
        <v>10201.347346162142</v>
      </c>
      <c r="BC15" s="9">
        <f t="shared" si="6"/>
        <v>0.90498139880000017</v>
      </c>
      <c r="BD15" s="10">
        <f t="shared" si="7"/>
        <v>10905.97737245128</v>
      </c>
      <c r="BF15" s="12">
        <f t="shared" si="8"/>
        <v>-0.68184434079999967</v>
      </c>
      <c r="BG15" s="13">
        <f t="shared" si="9"/>
        <v>868.89960508000001</v>
      </c>
      <c r="BI15">
        <v>55</v>
      </c>
      <c r="BJ15" t="s">
        <v>352</v>
      </c>
      <c r="BK15" s="2">
        <v>44893.55704861111</v>
      </c>
      <c r="BL15" t="s">
        <v>353</v>
      </c>
      <c r="BM15" t="s">
        <v>13</v>
      </c>
      <c r="BN15">
        <v>0</v>
      </c>
      <c r="BO15">
        <v>2.7240000000000002</v>
      </c>
      <c r="BP15" s="3">
        <v>5020053</v>
      </c>
      <c r="BQ15">
        <v>957.35900000000004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354</v>
      </c>
      <c r="C16" s="2">
        <v>44893.578252314815</v>
      </c>
      <c r="D16" t="s">
        <v>355</v>
      </c>
      <c r="E16" t="s">
        <v>13</v>
      </c>
      <c r="F16">
        <v>0</v>
      </c>
      <c r="G16">
        <v>6.0510000000000002</v>
      </c>
      <c r="H16" s="3">
        <v>2319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354</v>
      </c>
      <c r="Q16" s="2">
        <v>44893.578252314815</v>
      </c>
      <c r="R16" t="s">
        <v>355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354</v>
      </c>
      <c r="AE16" s="2">
        <v>44893.578252314815</v>
      </c>
      <c r="AF16" t="s">
        <v>355</v>
      </c>
      <c r="AG16" t="s">
        <v>13</v>
      </c>
      <c r="AH16">
        <v>0</v>
      </c>
      <c r="AI16">
        <v>12.112</v>
      </c>
      <c r="AJ16" s="3">
        <v>64533</v>
      </c>
      <c r="AK16">
        <v>13.451000000000001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0.91252177330000017</v>
      </c>
      <c r="AU16" s="10">
        <f t="shared" si="1"/>
        <v>13128.992853568718</v>
      </c>
      <c r="AW16" s="5">
        <f t="shared" si="2"/>
        <v>2.0161724212499994</v>
      </c>
      <c r="AX16" s="6">
        <f t="shared" si="3"/>
        <v>11737.842027253469</v>
      </c>
      <c r="AZ16" s="7">
        <f t="shared" si="4"/>
        <v>1.8388957500499998</v>
      </c>
      <c r="BA16" s="8">
        <f t="shared" si="5"/>
        <v>12267.136698472859</v>
      </c>
      <c r="BC16" s="9">
        <f t="shared" si="6"/>
        <v>0.91252177330000017</v>
      </c>
      <c r="BD16" s="10">
        <f t="shared" si="7"/>
        <v>13128.992853568718</v>
      </c>
      <c r="BF16" s="12">
        <f t="shared" si="8"/>
        <v>-0.67431873279999976</v>
      </c>
      <c r="BG16" s="13">
        <f t="shared" si="9"/>
        <v>-161.20125908000011</v>
      </c>
      <c r="BI16">
        <v>56</v>
      </c>
      <c r="BJ16" t="s">
        <v>354</v>
      </c>
      <c r="BK16" s="2">
        <v>44893.578252314815</v>
      </c>
      <c r="BL16" t="s">
        <v>355</v>
      </c>
      <c r="BM16" t="s">
        <v>13</v>
      </c>
      <c r="BN16">
        <v>0</v>
      </c>
      <c r="BO16">
        <v>2.7170000000000001</v>
      </c>
      <c r="BP16" s="3">
        <v>5071216</v>
      </c>
      <c r="BQ16">
        <v>957.79600000000005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356</v>
      </c>
      <c r="C17" s="2">
        <v>44893.59946759259</v>
      </c>
      <c r="D17" t="s">
        <v>357</v>
      </c>
      <c r="E17" t="s">
        <v>13</v>
      </c>
      <c r="F17">
        <v>0</v>
      </c>
      <c r="G17">
        <v>6.0330000000000004</v>
      </c>
      <c r="H17" s="3">
        <v>10189</v>
      </c>
      <c r="I17">
        <v>1.6E-2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356</v>
      </c>
      <c r="Q17" s="2">
        <v>44893.59946759259</v>
      </c>
      <c r="R17" t="s">
        <v>357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356</v>
      </c>
      <c r="AE17" s="2">
        <v>44893.59946759259</v>
      </c>
      <c r="AF17" t="s">
        <v>357</v>
      </c>
      <c r="AG17" t="s">
        <v>13</v>
      </c>
      <c r="AH17">
        <v>0</v>
      </c>
      <c r="AI17">
        <v>12.153</v>
      </c>
      <c r="AJ17" s="3">
        <v>32259</v>
      </c>
      <c r="AK17">
        <v>6.74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21.445410681830662</v>
      </c>
      <c r="AU17" s="10">
        <f t="shared" si="1"/>
        <v>6537.6780885728804</v>
      </c>
      <c r="AW17" s="5">
        <f t="shared" si="2"/>
        <v>25.396329071250001</v>
      </c>
      <c r="AX17" s="6">
        <f t="shared" si="3"/>
        <v>5950.3274338056308</v>
      </c>
      <c r="AZ17" s="7">
        <f t="shared" si="4"/>
        <v>26.424363679331098</v>
      </c>
      <c r="BA17" s="8">
        <f t="shared" si="5"/>
        <v>6147.1419435029393</v>
      </c>
      <c r="BC17" s="9">
        <f t="shared" si="6"/>
        <v>21.445410681830662</v>
      </c>
      <c r="BD17" s="10">
        <f t="shared" si="7"/>
        <v>6537.6780885728804</v>
      </c>
      <c r="BF17" s="12">
        <f t="shared" si="8"/>
        <v>12.113027259199999</v>
      </c>
      <c r="BG17" s="13">
        <f t="shared" si="9"/>
        <v>1699.2089426800001</v>
      </c>
      <c r="BI17">
        <v>57</v>
      </c>
      <c r="BJ17" t="s">
        <v>356</v>
      </c>
      <c r="BK17" s="2">
        <v>44893.59946759259</v>
      </c>
      <c r="BL17" t="s">
        <v>357</v>
      </c>
      <c r="BM17" t="s">
        <v>13</v>
      </c>
      <c r="BN17">
        <v>0</v>
      </c>
      <c r="BO17">
        <v>2.718</v>
      </c>
      <c r="BP17" s="3">
        <v>5117613</v>
      </c>
      <c r="BQ17">
        <v>958.17499999999995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358</v>
      </c>
      <c r="C18" s="2">
        <v>44893.620706018519</v>
      </c>
      <c r="D18" t="s">
        <v>359</v>
      </c>
      <c r="E18" t="s">
        <v>13</v>
      </c>
      <c r="F18">
        <v>0</v>
      </c>
      <c r="G18">
        <v>6.024</v>
      </c>
      <c r="H18" s="3">
        <v>37676</v>
      </c>
      <c r="I18">
        <v>7.0999999999999994E-2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358</v>
      </c>
      <c r="Q18" s="2">
        <v>44893.620706018519</v>
      </c>
      <c r="R18" t="s">
        <v>359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358</v>
      </c>
      <c r="AE18" s="2">
        <v>44893.620706018519</v>
      </c>
      <c r="AF18" t="s">
        <v>359</v>
      </c>
      <c r="AG18" t="s">
        <v>13</v>
      </c>
      <c r="AH18">
        <v>0</v>
      </c>
      <c r="AI18">
        <v>12.157999999999999</v>
      </c>
      <c r="AJ18" s="3">
        <v>27092</v>
      </c>
      <c r="AK18">
        <v>5.6550000000000002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85.878923002192948</v>
      </c>
      <c r="AU18" s="10">
        <f t="shared" si="1"/>
        <v>5477.4853206387206</v>
      </c>
      <c r="AW18" s="5">
        <f t="shared" si="2"/>
        <v>117.65193562738881</v>
      </c>
      <c r="AX18" s="6">
        <f t="shared" si="3"/>
        <v>5011.6150973547201</v>
      </c>
      <c r="AZ18" s="7">
        <f t="shared" si="4"/>
        <v>98.693544750001607</v>
      </c>
      <c r="BA18" s="8">
        <f t="shared" si="5"/>
        <v>5164.1979426953603</v>
      </c>
      <c r="BC18" s="9">
        <f t="shared" si="6"/>
        <v>85.878923002192948</v>
      </c>
      <c r="BD18" s="10">
        <f t="shared" si="7"/>
        <v>5477.4853206387206</v>
      </c>
      <c r="BF18" s="12">
        <f t="shared" si="8"/>
        <v>71.546738035200008</v>
      </c>
      <c r="BG18" s="13">
        <f t="shared" si="9"/>
        <v>1664.3095779200003</v>
      </c>
      <c r="BI18">
        <v>58</v>
      </c>
      <c r="BJ18" t="s">
        <v>358</v>
      </c>
      <c r="BK18" s="2">
        <v>44893.620706018519</v>
      </c>
      <c r="BL18" t="s">
        <v>359</v>
      </c>
      <c r="BM18" t="s">
        <v>13</v>
      </c>
      <c r="BN18">
        <v>0</v>
      </c>
      <c r="BO18">
        <v>2.7170000000000001</v>
      </c>
      <c r="BP18" s="3">
        <v>5014820</v>
      </c>
      <c r="BQ18">
        <v>957.31299999999999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360</v>
      </c>
      <c r="C19" s="2">
        <v>44893.641956018517</v>
      </c>
      <c r="D19" t="s">
        <v>361</v>
      </c>
      <c r="E19" t="s">
        <v>13</v>
      </c>
      <c r="F19">
        <v>0</v>
      </c>
      <c r="G19">
        <v>6.0570000000000004</v>
      </c>
      <c r="H19" s="3">
        <v>2563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360</v>
      </c>
      <c r="Q19" s="2">
        <v>44893.641956018517</v>
      </c>
      <c r="R19" t="s">
        <v>361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360</v>
      </c>
      <c r="AE19" s="2">
        <v>44893.641956018517</v>
      </c>
      <c r="AF19" t="s">
        <v>361</v>
      </c>
      <c r="AG19" t="s">
        <v>13</v>
      </c>
      <c r="AH19">
        <v>0</v>
      </c>
      <c r="AI19">
        <v>12.154</v>
      </c>
      <c r="AJ19" s="3">
        <v>30274</v>
      </c>
      <c r="AK19">
        <v>6.3239999999999998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1.2893198957000001</v>
      </c>
      <c r="AU19" s="10">
        <f t="shared" si="1"/>
        <v>6130.5463352604802</v>
      </c>
      <c r="AW19" s="5">
        <f t="shared" si="2"/>
        <v>2.7015055912499992</v>
      </c>
      <c r="AX19" s="6">
        <f t="shared" si="3"/>
        <v>5590.0999486794799</v>
      </c>
      <c r="AZ19" s="7">
        <f t="shared" si="4"/>
        <v>2.7026772464499995</v>
      </c>
      <c r="BA19" s="8">
        <f t="shared" si="5"/>
        <v>5769.62826486424</v>
      </c>
      <c r="BC19" s="9">
        <f t="shared" si="6"/>
        <v>1.2893198957000001</v>
      </c>
      <c r="BD19" s="10">
        <f t="shared" si="7"/>
        <v>6130.5463352604802</v>
      </c>
      <c r="BF19" s="12">
        <f t="shared" si="8"/>
        <v>-0.30614557120000008</v>
      </c>
      <c r="BG19" s="13">
        <f t="shared" si="9"/>
        <v>1696.6656812799999</v>
      </c>
      <c r="BI19">
        <v>59</v>
      </c>
      <c r="BJ19" t="s">
        <v>360</v>
      </c>
      <c r="BK19" s="2">
        <v>44893.641956018517</v>
      </c>
      <c r="BL19" t="s">
        <v>361</v>
      </c>
      <c r="BM19" t="s">
        <v>13</v>
      </c>
      <c r="BN19">
        <v>0</v>
      </c>
      <c r="BO19">
        <v>2.7170000000000001</v>
      </c>
      <c r="BP19" s="3">
        <v>4996070</v>
      </c>
      <c r="BQ19">
        <v>957.14499999999998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362</v>
      </c>
      <c r="C20" s="2">
        <v>44893.663171296299</v>
      </c>
      <c r="D20" t="s">
        <v>342</v>
      </c>
      <c r="E20" t="s">
        <v>13</v>
      </c>
      <c r="F20">
        <v>0</v>
      </c>
      <c r="G20">
        <v>6.024</v>
      </c>
      <c r="H20" s="3">
        <v>67628</v>
      </c>
      <c r="I20">
        <v>0.13200000000000001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362</v>
      </c>
      <c r="Q20" s="2">
        <v>44893.663171296299</v>
      </c>
      <c r="R20" t="s">
        <v>342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362</v>
      </c>
      <c r="AE20" s="2">
        <v>44893.663171296299</v>
      </c>
      <c r="AF20" t="s">
        <v>342</v>
      </c>
      <c r="AG20" t="s">
        <v>13</v>
      </c>
      <c r="AH20">
        <v>0</v>
      </c>
      <c r="AI20">
        <v>12.170999999999999</v>
      </c>
      <c r="AJ20" s="3">
        <v>21425</v>
      </c>
      <c r="AK20">
        <v>4.4630000000000001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0" si="10">IF(H20&lt;10000,((0.0000001453*H20^2)+(0.0008349*H20)+(-1.805)),(IF(H20&lt;700000,((-0.00000000008054*H20^2)+(0.002348*H20)+(-2.47)), ((-0.00000001938*V20^2)+(0.2471*V20)+(226.8)))))</f>
        <v>155.95219057423262</v>
      </c>
      <c r="AU20" s="10">
        <f t="shared" ref="AU20:AU30" si="11">(-0.00000002552*AJ20^2)+(0.2067*AJ20)+(-103.7)</f>
        <v>4313.1330384499997</v>
      </c>
      <c r="AW20" s="5">
        <f t="shared" ref="AW20:AW30" si="12">IF(H20&lt;15000,((0.00000002125*H20^2)+(0.002705*H20)+(-4.371)),(IF(H20&lt;700000,((-0.0000000008162*H20^2)+(0.003141*H20)+(0.4702)), ((0.000000003285*V20^2)+(0.1899*V20)+(559.5)))))</f>
        <v>209.15681944137921</v>
      </c>
      <c r="AX20" s="6">
        <f t="shared" ref="AX20:AX30" si="13">((-0.00000006277*AJ20^2)+(0.1854*AJ20)+(34.83))</f>
        <v>3978.2116476687502</v>
      </c>
      <c r="AZ20" s="7">
        <f t="shared" ref="AZ20:AZ30" si="14">IF(H20&lt;10000,((-0.00000005795*H20^2)+(0.003823*H20)+(-6.715)),(IF(H20&lt;700000,((-0.0000000001209*H20^2)+(0.002635*H20)+(-0.4111)), ((-0.00000002007*V20^2)+(0.2564*V20)+(286.1)))))</f>
        <v>177.23573824217439</v>
      </c>
      <c r="BA20" s="8">
        <f t="shared" ref="BA20:BA30" si="15">(-0.00000001626*AJ20^2)+(0.1912*AJ20)+(-3.858)</f>
        <v>4085.1381620375</v>
      </c>
      <c r="BC20" s="9">
        <f t="shared" ref="BC20:BC30" si="16">IF(H20&lt;10000,((0.0000001453*H20^2)+(0.0008349*H20)+(-1.805)),(IF(H20&lt;700000,((-0.00000000008054*H20^2)+(0.002348*H20)+(-2.47)), ((-0.00000001938*V20^2)+(0.2471*V20)+(226.8)))))</f>
        <v>155.95219057423262</v>
      </c>
      <c r="BD20" s="10">
        <f t="shared" ref="BD20:BD30" si="17">(-0.00000002552*AJ20^2)+(0.2067*AJ20)+(-103.7)</f>
        <v>4313.1330384499997</v>
      </c>
      <c r="BF20" s="12">
        <f t="shared" ref="BF20:BF30" si="18">IF(H20&lt;100000,((0.0000000152*H20^2)+(0.0014347*H20)+(-4.08313)),((0.00000295*V20^2)+(0.083061*V20)+(133)))</f>
        <v>162.46066663679997</v>
      </c>
      <c r="BG20" s="13">
        <f t="shared" ref="BG20:BG30" si="19">(-0.00000172*AJ20^2)+(0.108838*AJ20)+(-21.89)</f>
        <v>1520.4314750000001</v>
      </c>
      <c r="BI20">
        <v>60</v>
      </c>
      <c r="BJ20" t="s">
        <v>362</v>
      </c>
      <c r="BK20" s="2">
        <v>44893.663171296299</v>
      </c>
      <c r="BL20" t="s">
        <v>342</v>
      </c>
      <c r="BM20" t="s">
        <v>13</v>
      </c>
      <c r="BN20">
        <v>0</v>
      </c>
      <c r="BO20">
        <v>2.72</v>
      </c>
      <c r="BP20" s="3">
        <v>4943314</v>
      </c>
      <c r="BQ20">
        <v>956.65499999999997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363</v>
      </c>
      <c r="C21" s="2">
        <v>44893.684374999997</v>
      </c>
      <c r="D21" t="s">
        <v>364</v>
      </c>
      <c r="E21" t="s">
        <v>13</v>
      </c>
      <c r="F21">
        <v>0</v>
      </c>
      <c r="G21">
        <v>6.0259999999999998</v>
      </c>
      <c r="H21" s="3">
        <v>37462</v>
      </c>
      <c r="I21">
        <v>7.0999999999999994E-2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363</v>
      </c>
      <c r="Q21" s="2">
        <v>44893.684374999997</v>
      </c>
      <c r="R21" t="s">
        <v>364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363</v>
      </c>
      <c r="AE21" s="2">
        <v>44893.684374999997</v>
      </c>
      <c r="AF21" t="s">
        <v>364</v>
      </c>
      <c r="AG21" t="s">
        <v>13</v>
      </c>
      <c r="AH21">
        <v>0</v>
      </c>
      <c r="AI21">
        <v>12.093</v>
      </c>
      <c r="AJ21" s="3">
        <v>90711</v>
      </c>
      <c r="AK21">
        <v>18.817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85.377746047700242</v>
      </c>
      <c r="AU21" s="10">
        <f t="shared" si="11"/>
        <v>18436.272749504078</v>
      </c>
      <c r="AW21" s="5">
        <f t="shared" si="12"/>
        <v>116.99288574140721</v>
      </c>
      <c r="AX21" s="6">
        <f t="shared" si="13"/>
        <v>16336.147363846831</v>
      </c>
      <c r="AZ21" s="7">
        <f t="shared" si="14"/>
        <v>98.131598765420406</v>
      </c>
      <c r="BA21" s="8">
        <f t="shared" si="15"/>
        <v>17206.290025428541</v>
      </c>
      <c r="BC21" s="9">
        <f t="shared" si="16"/>
        <v>85.377746047700242</v>
      </c>
      <c r="BD21" s="10">
        <f t="shared" si="17"/>
        <v>18436.272749504078</v>
      </c>
      <c r="BF21" s="12">
        <f t="shared" si="18"/>
        <v>70.995303348799993</v>
      </c>
      <c r="BG21" s="13">
        <f t="shared" si="19"/>
        <v>-4302.0812781200011</v>
      </c>
      <c r="BI21">
        <v>61</v>
      </c>
      <c r="BJ21" t="s">
        <v>363</v>
      </c>
      <c r="BK21" s="2">
        <v>44893.684374999997</v>
      </c>
      <c r="BL21" t="s">
        <v>364</v>
      </c>
      <c r="BM21" t="s">
        <v>13</v>
      </c>
      <c r="BN21">
        <v>0</v>
      </c>
      <c r="BO21">
        <v>2.72</v>
      </c>
      <c r="BP21" s="3">
        <v>4976873</v>
      </c>
      <c r="BQ21">
        <v>956.971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365</v>
      </c>
      <c r="C22" s="2">
        <v>44893.705613425926</v>
      </c>
      <c r="D22" t="s">
        <v>343</v>
      </c>
      <c r="E22" t="s">
        <v>13</v>
      </c>
      <c r="F22">
        <v>0</v>
      </c>
      <c r="G22">
        <v>6.069</v>
      </c>
      <c r="H22" s="3">
        <v>2485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365</v>
      </c>
      <c r="Q22" s="2">
        <v>44893.705613425926</v>
      </c>
      <c r="R22" t="s">
        <v>343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365</v>
      </c>
      <c r="AE22" s="2">
        <v>44893.705613425926</v>
      </c>
      <c r="AF22" t="s">
        <v>343</v>
      </c>
      <c r="AG22" t="s">
        <v>13</v>
      </c>
      <c r="AH22">
        <v>0</v>
      </c>
      <c r="AI22">
        <v>12.141999999999999</v>
      </c>
      <c r="AJ22" s="3">
        <v>40028</v>
      </c>
      <c r="AK22">
        <v>8.3650000000000002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1.1669866924999999</v>
      </c>
      <c r="AU22" s="10">
        <f t="shared" si="11"/>
        <v>8129.1984151923198</v>
      </c>
      <c r="AW22" s="5">
        <f t="shared" si="12"/>
        <v>2.4821485312499991</v>
      </c>
      <c r="AX22" s="6">
        <f t="shared" si="13"/>
        <v>7355.4485459883199</v>
      </c>
      <c r="AZ22" s="7">
        <f t="shared" si="14"/>
        <v>2.42730071125</v>
      </c>
      <c r="BA22" s="8">
        <f t="shared" si="15"/>
        <v>7623.4431648521604</v>
      </c>
      <c r="BC22" s="9">
        <f t="shared" si="16"/>
        <v>1.1669866924999999</v>
      </c>
      <c r="BD22" s="10">
        <f t="shared" si="17"/>
        <v>8129.1984151923198</v>
      </c>
      <c r="BF22" s="12">
        <f t="shared" si="18"/>
        <v>-0.42403708000000018</v>
      </c>
      <c r="BG22" s="13">
        <f t="shared" si="19"/>
        <v>1578.8233155199994</v>
      </c>
      <c r="BI22">
        <v>62</v>
      </c>
      <c r="BJ22" t="s">
        <v>365</v>
      </c>
      <c r="BK22" s="2">
        <v>44893.705613425926</v>
      </c>
      <c r="BL22" t="s">
        <v>343</v>
      </c>
      <c r="BM22" t="s">
        <v>13</v>
      </c>
      <c r="BN22">
        <v>0</v>
      </c>
      <c r="BO22">
        <v>2.7170000000000001</v>
      </c>
      <c r="BP22" s="3">
        <v>4922602</v>
      </c>
      <c r="BQ22">
        <v>956.45399999999995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366</v>
      </c>
      <c r="C23" s="2">
        <v>44893.726840277777</v>
      </c>
      <c r="D23" t="s">
        <v>367</v>
      </c>
      <c r="E23" t="s">
        <v>13</v>
      </c>
      <c r="F23">
        <v>0</v>
      </c>
      <c r="G23">
        <v>6.0259999999999998</v>
      </c>
      <c r="H23" s="3">
        <v>35302</v>
      </c>
      <c r="I23">
        <v>6.6000000000000003E-2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366</v>
      </c>
      <c r="Q23" s="2">
        <v>44893.726840277777</v>
      </c>
      <c r="R23" t="s">
        <v>367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366</v>
      </c>
      <c r="AE23" s="2">
        <v>44893.726840277777</v>
      </c>
      <c r="AF23" t="s">
        <v>367</v>
      </c>
      <c r="AG23" t="s">
        <v>13</v>
      </c>
      <c r="AH23">
        <v>0</v>
      </c>
      <c r="AI23">
        <v>12.153</v>
      </c>
      <c r="AJ23" s="3">
        <v>40249</v>
      </c>
      <c r="AK23">
        <v>8.4109999999999996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80.318724538829841</v>
      </c>
      <c r="AU23" s="10">
        <f t="shared" si="11"/>
        <v>8174.4263593344813</v>
      </c>
      <c r="AW23" s="5">
        <f t="shared" si="12"/>
        <v>110.3366080912952</v>
      </c>
      <c r="AX23" s="6">
        <f t="shared" si="13"/>
        <v>7395.3083297972298</v>
      </c>
      <c r="AZ23" s="7">
        <f t="shared" si="14"/>
        <v>92.459000647436412</v>
      </c>
      <c r="BA23" s="8">
        <f t="shared" si="15"/>
        <v>7665.4098926637398</v>
      </c>
      <c r="BC23" s="9">
        <f t="shared" si="16"/>
        <v>80.318724538829841</v>
      </c>
      <c r="BD23" s="10">
        <f t="shared" si="17"/>
        <v>8174.4263593344813</v>
      </c>
      <c r="BF23" s="12">
        <f t="shared" si="18"/>
        <v>65.507363700799999</v>
      </c>
      <c r="BG23" s="13">
        <f t="shared" si="19"/>
        <v>1572.3616202800001</v>
      </c>
      <c r="BI23">
        <v>63</v>
      </c>
      <c r="BJ23" t="s">
        <v>366</v>
      </c>
      <c r="BK23" s="2">
        <v>44893.726840277777</v>
      </c>
      <c r="BL23" t="s">
        <v>367</v>
      </c>
      <c r="BM23" t="s">
        <v>13</v>
      </c>
      <c r="BN23">
        <v>0</v>
      </c>
      <c r="BO23">
        <v>2.7189999999999999</v>
      </c>
      <c r="BP23" s="3">
        <v>4918667</v>
      </c>
      <c r="BQ23">
        <v>956.41499999999996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368</v>
      </c>
      <c r="C24" s="2">
        <v>44893.748067129629</v>
      </c>
      <c r="D24" t="s">
        <v>369</v>
      </c>
      <c r="E24" t="s">
        <v>13</v>
      </c>
      <c r="F24">
        <v>0</v>
      </c>
      <c r="G24">
        <v>6.0209999999999999</v>
      </c>
      <c r="H24" s="3">
        <v>609194</v>
      </c>
      <c r="I24">
        <v>1.226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368</v>
      </c>
      <c r="Q24" s="2">
        <v>44893.748067129629</v>
      </c>
      <c r="R24" t="s">
        <v>369</v>
      </c>
      <c r="S24" t="s">
        <v>13</v>
      </c>
      <c r="T24">
        <v>0</v>
      </c>
      <c r="U24">
        <v>5.9770000000000003</v>
      </c>
      <c r="V24" s="3">
        <v>5050</v>
      </c>
      <c r="W24">
        <v>1.389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368</v>
      </c>
      <c r="AE24" s="2">
        <v>44893.748067129629</v>
      </c>
      <c r="AF24" t="s">
        <v>369</v>
      </c>
      <c r="AG24" t="s">
        <v>13</v>
      </c>
      <c r="AH24">
        <v>0</v>
      </c>
      <c r="AI24">
        <v>12.063000000000001</v>
      </c>
      <c r="AJ24" s="3">
        <v>136784</v>
      </c>
      <c r="AK24">
        <v>28.102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1398.0277222711163</v>
      </c>
      <c r="AU24" s="10">
        <f t="shared" si="11"/>
        <v>27692.077105018878</v>
      </c>
      <c r="AW24" s="5">
        <f t="shared" si="12"/>
        <v>1611.0425895510969</v>
      </c>
      <c r="AX24" s="6">
        <f t="shared" si="13"/>
        <v>24220.165521082883</v>
      </c>
      <c r="AZ24" s="7">
        <f t="shared" si="14"/>
        <v>1559.9470048470077</v>
      </c>
      <c r="BA24" s="8">
        <f t="shared" si="15"/>
        <v>25845.020433213442</v>
      </c>
      <c r="BC24" s="9">
        <f t="shared" si="16"/>
        <v>1398.0277222711163</v>
      </c>
      <c r="BD24" s="10">
        <f t="shared" si="17"/>
        <v>27692.077105018878</v>
      </c>
      <c r="BF24" s="12">
        <f t="shared" si="18"/>
        <v>627.690425</v>
      </c>
      <c r="BG24" s="13">
        <f t="shared" si="19"/>
        <v>-17315.556776320002</v>
      </c>
      <c r="BI24">
        <v>64</v>
      </c>
      <c r="BJ24" t="s">
        <v>368</v>
      </c>
      <c r="BK24" s="2">
        <v>44893.748067129629</v>
      </c>
      <c r="BL24" t="s">
        <v>369</v>
      </c>
      <c r="BM24" t="s">
        <v>13</v>
      </c>
      <c r="BN24">
        <v>0</v>
      </c>
      <c r="BO24">
        <v>2.72</v>
      </c>
      <c r="BP24" s="3">
        <v>4898841</v>
      </c>
      <c r="BQ24">
        <v>956.21600000000001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370</v>
      </c>
      <c r="C25" s="2">
        <v>44893.769270833334</v>
      </c>
      <c r="D25" t="s">
        <v>371</v>
      </c>
      <c r="E25" t="s">
        <v>13</v>
      </c>
      <c r="F25">
        <v>0</v>
      </c>
      <c r="G25">
        <v>6.0220000000000002</v>
      </c>
      <c r="H25" s="3">
        <v>845965</v>
      </c>
      <c r="I25">
        <v>1.7050000000000001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370</v>
      </c>
      <c r="Q25" s="2">
        <v>44893.769270833334</v>
      </c>
      <c r="R25" t="s">
        <v>371</v>
      </c>
      <c r="S25" t="s">
        <v>13</v>
      </c>
      <c r="T25">
        <v>0</v>
      </c>
      <c r="U25">
        <v>5.9660000000000002</v>
      </c>
      <c r="V25" s="3">
        <v>6535</v>
      </c>
      <c r="W25">
        <v>1.754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370</v>
      </c>
      <c r="AE25" s="2">
        <v>44893.769270833334</v>
      </c>
      <c r="AF25" t="s">
        <v>371</v>
      </c>
      <c r="AG25" t="s">
        <v>13</v>
      </c>
      <c r="AH25">
        <v>0</v>
      </c>
      <c r="AI25">
        <v>12.084</v>
      </c>
      <c r="AJ25" s="3">
        <v>105681</v>
      </c>
      <c r="AK25">
        <v>21.856000000000002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1840.7708533594998</v>
      </c>
      <c r="AU25" s="10">
        <f t="shared" si="11"/>
        <v>21455.543249619277</v>
      </c>
      <c r="AW25" s="5">
        <f t="shared" si="12"/>
        <v>1800.6367899491252</v>
      </c>
      <c r="AX25" s="6">
        <f t="shared" si="13"/>
        <v>18927.042302022033</v>
      </c>
      <c r="AZ25" s="7">
        <f t="shared" si="14"/>
        <v>1960.81688606425</v>
      </c>
      <c r="BA25" s="8">
        <f t="shared" si="15"/>
        <v>20020.749816646141</v>
      </c>
      <c r="BC25" s="9">
        <f t="shared" si="16"/>
        <v>1840.7708533594998</v>
      </c>
      <c r="BD25" s="10">
        <f t="shared" si="17"/>
        <v>21455.543249619277</v>
      </c>
      <c r="BF25" s="12">
        <f t="shared" si="18"/>
        <v>801.78699874999995</v>
      </c>
      <c r="BG25" s="13">
        <f t="shared" si="19"/>
        <v>-7729.5561909200014</v>
      </c>
      <c r="BI25">
        <v>65</v>
      </c>
      <c r="BJ25" t="s">
        <v>370</v>
      </c>
      <c r="BK25" s="2">
        <v>44893.769270833334</v>
      </c>
      <c r="BL25" t="s">
        <v>371</v>
      </c>
      <c r="BM25" t="s">
        <v>13</v>
      </c>
      <c r="BN25">
        <v>0</v>
      </c>
      <c r="BO25">
        <v>2.7229999999999999</v>
      </c>
      <c r="BP25" s="3">
        <v>4961701</v>
      </c>
      <c r="BQ25">
        <v>956.83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372</v>
      </c>
      <c r="C26" s="2">
        <v>44893.790497685186</v>
      </c>
      <c r="D26" t="s">
        <v>341</v>
      </c>
      <c r="E26" t="s">
        <v>13</v>
      </c>
      <c r="F26">
        <v>0</v>
      </c>
      <c r="G26">
        <v>6.0229999999999997</v>
      </c>
      <c r="H26" s="3">
        <v>80237</v>
      </c>
      <c r="I26">
        <v>0.157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372</v>
      </c>
      <c r="Q26" s="2">
        <v>44893.790497685186</v>
      </c>
      <c r="R26" t="s">
        <v>341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372</v>
      </c>
      <c r="AE26" s="2">
        <v>44893.790497685186</v>
      </c>
      <c r="AF26" t="s">
        <v>341</v>
      </c>
      <c r="AG26" t="s">
        <v>13</v>
      </c>
      <c r="AH26">
        <v>0</v>
      </c>
      <c r="AI26">
        <v>12.167999999999999</v>
      </c>
      <c r="AJ26" s="3">
        <v>17485</v>
      </c>
      <c r="AK26">
        <v>3.6309999999999998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185.40796139934872</v>
      </c>
      <c r="AU26" s="10">
        <f t="shared" si="11"/>
        <v>3502.6473922580003</v>
      </c>
      <c r="AW26" s="5">
        <f t="shared" si="12"/>
        <v>247.23994085086221</v>
      </c>
      <c r="AX26" s="6">
        <f t="shared" si="13"/>
        <v>3257.3586276267501</v>
      </c>
      <c r="AZ26" s="7">
        <f t="shared" si="14"/>
        <v>210.23504368116789</v>
      </c>
      <c r="BA26" s="8">
        <f t="shared" si="15"/>
        <v>3334.3029078414997</v>
      </c>
      <c r="BC26" s="9">
        <f t="shared" si="16"/>
        <v>185.40796139934872</v>
      </c>
      <c r="BD26" s="10">
        <f t="shared" si="17"/>
        <v>3502.6473922580003</v>
      </c>
      <c r="BF26" s="12">
        <f t="shared" si="18"/>
        <v>208.89013166879997</v>
      </c>
      <c r="BG26" s="13">
        <f t="shared" si="19"/>
        <v>1355.2950429999999</v>
      </c>
      <c r="BI26">
        <v>66</v>
      </c>
      <c r="BJ26" t="s">
        <v>372</v>
      </c>
      <c r="BK26" s="2">
        <v>44893.790497685186</v>
      </c>
      <c r="BL26" t="s">
        <v>341</v>
      </c>
      <c r="BM26" t="s">
        <v>13</v>
      </c>
      <c r="BN26">
        <v>0</v>
      </c>
      <c r="BO26">
        <v>2.718</v>
      </c>
      <c r="BP26" s="3">
        <v>4957019</v>
      </c>
      <c r="BQ26">
        <v>956.78599999999994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373</v>
      </c>
      <c r="C27" s="2">
        <v>44893.811724537038</v>
      </c>
      <c r="D27" t="s">
        <v>374</v>
      </c>
      <c r="E27" t="s">
        <v>13</v>
      </c>
      <c r="F27">
        <v>0</v>
      </c>
      <c r="G27">
        <v>6.07</v>
      </c>
      <c r="H27" s="3">
        <v>2121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373</v>
      </c>
      <c r="Q27" s="2">
        <v>44893.811724537038</v>
      </c>
      <c r="R27" t="s">
        <v>374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373</v>
      </c>
      <c r="AE27" s="2">
        <v>44893.811724537038</v>
      </c>
      <c r="AF27" t="s">
        <v>374</v>
      </c>
      <c r="AG27" t="s">
        <v>13</v>
      </c>
      <c r="AH27">
        <v>0</v>
      </c>
      <c r="AI27">
        <v>12.217000000000001</v>
      </c>
      <c r="AJ27" s="3">
        <v>3235</v>
      </c>
      <c r="AK27">
        <v>0.61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0.61947543729999999</v>
      </c>
      <c r="AU27" s="10">
        <f t="shared" si="11"/>
        <v>564.70742745799987</v>
      </c>
      <c r="AW27" s="5">
        <f t="shared" si="12"/>
        <v>1.4619011212499995</v>
      </c>
      <c r="AX27" s="6">
        <f t="shared" si="13"/>
        <v>633.94209782675</v>
      </c>
      <c r="AZ27" s="7">
        <f t="shared" si="14"/>
        <v>1.1328867540499994</v>
      </c>
      <c r="BA27" s="8">
        <f t="shared" si="15"/>
        <v>614.50383544150009</v>
      </c>
      <c r="BC27" s="9">
        <f t="shared" si="16"/>
        <v>0.61947543729999999</v>
      </c>
      <c r="BD27" s="10">
        <f t="shared" si="17"/>
        <v>564.70742745799987</v>
      </c>
      <c r="BF27" s="12">
        <f t="shared" si="18"/>
        <v>-0.97175195679999993</v>
      </c>
      <c r="BG27" s="13">
        <f t="shared" si="19"/>
        <v>312.20074300000005</v>
      </c>
      <c r="BI27">
        <v>67</v>
      </c>
      <c r="BJ27" t="s">
        <v>373</v>
      </c>
      <c r="BK27" s="2">
        <v>44893.811724537038</v>
      </c>
      <c r="BL27" t="s">
        <v>374</v>
      </c>
      <c r="BM27" t="s">
        <v>13</v>
      </c>
      <c r="BN27">
        <v>0</v>
      </c>
      <c r="BO27">
        <v>2.718</v>
      </c>
      <c r="BP27" s="3">
        <v>4947735</v>
      </c>
      <c r="BQ27">
        <v>956.697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375</v>
      </c>
      <c r="C28" s="2">
        <v>44893.832962962966</v>
      </c>
      <c r="D28" t="s">
        <v>376</v>
      </c>
      <c r="E28" t="s">
        <v>13</v>
      </c>
      <c r="F28">
        <v>0</v>
      </c>
      <c r="G28">
        <v>6.0620000000000003</v>
      </c>
      <c r="H28" s="3">
        <v>2563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375</v>
      </c>
      <c r="Q28" s="2">
        <v>44893.832962962966</v>
      </c>
      <c r="R28" t="s">
        <v>376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375</v>
      </c>
      <c r="AE28" s="2">
        <v>44893.832962962966</v>
      </c>
      <c r="AF28" t="s">
        <v>376</v>
      </c>
      <c r="AG28" t="s">
        <v>13</v>
      </c>
      <c r="AH28">
        <v>0</v>
      </c>
      <c r="AI28">
        <v>12.193</v>
      </c>
      <c r="AJ28" s="3">
        <v>12361</v>
      </c>
      <c r="AK28">
        <v>2.5470000000000002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1.2893198957000001</v>
      </c>
      <c r="AU28" s="10">
        <f t="shared" si="11"/>
        <v>2447.4193889280805</v>
      </c>
      <c r="AW28" s="5">
        <f t="shared" si="12"/>
        <v>2.7015055912499992</v>
      </c>
      <c r="AX28" s="6">
        <f t="shared" si="13"/>
        <v>2316.9685004708299</v>
      </c>
      <c r="AZ28" s="7">
        <f t="shared" si="14"/>
        <v>2.7026772464499995</v>
      </c>
      <c r="BA28" s="8">
        <f t="shared" si="15"/>
        <v>2357.0807643405401</v>
      </c>
      <c r="BC28" s="9">
        <f t="shared" si="16"/>
        <v>1.2893198957000001</v>
      </c>
      <c r="BD28" s="10">
        <f t="shared" si="17"/>
        <v>2447.4193889280805</v>
      </c>
      <c r="BF28" s="12">
        <f t="shared" si="18"/>
        <v>-0.30614557120000008</v>
      </c>
      <c r="BG28" s="13">
        <f t="shared" si="19"/>
        <v>1060.65028588</v>
      </c>
      <c r="BI28">
        <v>68</v>
      </c>
      <c r="BJ28" t="s">
        <v>375</v>
      </c>
      <c r="BK28" s="2">
        <v>44893.832962962966</v>
      </c>
      <c r="BL28" t="s">
        <v>376</v>
      </c>
      <c r="BM28" t="s">
        <v>13</v>
      </c>
      <c r="BN28">
        <v>0</v>
      </c>
      <c r="BO28">
        <v>2.726</v>
      </c>
      <c r="BP28" s="3">
        <v>4918065</v>
      </c>
      <c r="BQ28">
        <v>956.40899999999999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377</v>
      </c>
      <c r="C29" s="2">
        <v>44893.854201388887</v>
      </c>
      <c r="D29" t="s">
        <v>378</v>
      </c>
      <c r="E29" t="s">
        <v>13</v>
      </c>
      <c r="F29">
        <v>0</v>
      </c>
      <c r="G29">
        <v>6.0629999999999997</v>
      </c>
      <c r="H29" s="3">
        <v>3000</v>
      </c>
      <c r="I29">
        <v>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377</v>
      </c>
      <c r="Q29" s="2">
        <v>44893.854201388887</v>
      </c>
      <c r="R29" t="s">
        <v>378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377</v>
      </c>
      <c r="AE29" s="2">
        <v>44893.854201388887</v>
      </c>
      <c r="AF29" t="s">
        <v>378</v>
      </c>
      <c r="AG29" t="s">
        <v>13</v>
      </c>
      <c r="AH29">
        <v>0</v>
      </c>
      <c r="AI29">
        <v>12.183999999999999</v>
      </c>
      <c r="AJ29" s="3">
        <v>10717</v>
      </c>
      <c r="AK29">
        <v>2.1989999999999998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2.0073999999999996</v>
      </c>
      <c r="AU29" s="10">
        <f t="shared" si="11"/>
        <v>2108.5728236487203</v>
      </c>
      <c r="AW29" s="5">
        <f t="shared" si="12"/>
        <v>3.9352499999999999</v>
      </c>
      <c r="AX29" s="6">
        <f t="shared" si="13"/>
        <v>2014.5524088334701</v>
      </c>
      <c r="AZ29" s="7">
        <f t="shared" si="14"/>
        <v>4.23245</v>
      </c>
      <c r="BA29" s="8">
        <f t="shared" si="15"/>
        <v>2043.3648725128601</v>
      </c>
      <c r="BC29" s="9">
        <f t="shared" si="16"/>
        <v>2.0073999999999996</v>
      </c>
      <c r="BD29" s="10">
        <f t="shared" si="17"/>
        <v>2108.5728236487203</v>
      </c>
      <c r="BF29" s="12">
        <f t="shared" si="18"/>
        <v>0.35777000000000037</v>
      </c>
      <c r="BG29" s="13">
        <f t="shared" si="19"/>
        <v>946.97781292000002</v>
      </c>
      <c r="BI29">
        <v>69</v>
      </c>
      <c r="BJ29" t="s">
        <v>377</v>
      </c>
      <c r="BK29" s="2">
        <v>44893.854201388887</v>
      </c>
      <c r="BL29" t="s">
        <v>378</v>
      </c>
      <c r="BM29" t="s">
        <v>13</v>
      </c>
      <c r="BN29">
        <v>0</v>
      </c>
      <c r="BO29">
        <v>2.72</v>
      </c>
      <c r="BP29" s="3">
        <v>4978604</v>
      </c>
      <c r="BQ29">
        <v>956.98699999999997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379</v>
      </c>
      <c r="C30" s="2">
        <v>44893.875451388885</v>
      </c>
      <c r="D30" t="s">
        <v>380</v>
      </c>
      <c r="E30" t="s">
        <v>13</v>
      </c>
      <c r="F30">
        <v>0</v>
      </c>
      <c r="G30">
        <v>6.0640000000000001</v>
      </c>
      <c r="H30" s="3">
        <v>2201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379</v>
      </c>
      <c r="Q30" s="2">
        <v>44893.875451388885</v>
      </c>
      <c r="R30" t="s">
        <v>380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379</v>
      </c>
      <c r="AE30" s="2">
        <v>44893.875451388885</v>
      </c>
      <c r="AF30" t="s">
        <v>380</v>
      </c>
      <c r="AG30" t="s">
        <v>13</v>
      </c>
      <c r="AH30">
        <v>0</v>
      </c>
      <c r="AI30">
        <v>12.215</v>
      </c>
      <c r="AJ30" s="3">
        <v>2372</v>
      </c>
      <c r="AK30">
        <v>0.42699999999999999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0.73650636530000013</v>
      </c>
      <c r="AU30" s="10">
        <f t="shared" si="11"/>
        <v>386.44881468031997</v>
      </c>
      <c r="AW30" s="5">
        <f t="shared" si="12"/>
        <v>1.6856485212500001</v>
      </c>
      <c r="AX30" s="6">
        <f t="shared" si="13"/>
        <v>474.24563187631998</v>
      </c>
      <c r="AZ30" s="7">
        <f t="shared" si="14"/>
        <v>1.4186899620499993</v>
      </c>
      <c r="BA30" s="8">
        <f t="shared" si="15"/>
        <v>449.57691499616004</v>
      </c>
      <c r="BC30" s="9">
        <f t="shared" si="16"/>
        <v>0.73650636530000013</v>
      </c>
      <c r="BD30" s="10">
        <f t="shared" si="17"/>
        <v>386.44881468031997</v>
      </c>
      <c r="BF30" s="12">
        <f t="shared" si="18"/>
        <v>-0.8517204048</v>
      </c>
      <c r="BG30" s="13">
        <f t="shared" si="19"/>
        <v>226.59635552000003</v>
      </c>
      <c r="BI30">
        <v>70</v>
      </c>
      <c r="BJ30" t="s">
        <v>379</v>
      </c>
      <c r="BK30" s="2">
        <v>44893.875451388885</v>
      </c>
      <c r="BL30" t="s">
        <v>380</v>
      </c>
      <c r="BM30" t="s">
        <v>13</v>
      </c>
      <c r="BN30">
        <v>0</v>
      </c>
      <c r="BO30">
        <v>2.718</v>
      </c>
      <c r="BP30" s="3">
        <v>5073922</v>
      </c>
      <c r="BQ30">
        <v>957.81899999999996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381</v>
      </c>
      <c r="C31" s="2">
        <v>44893.896689814814</v>
      </c>
      <c r="D31" t="s">
        <v>382</v>
      </c>
      <c r="E31" t="s">
        <v>13</v>
      </c>
      <c r="F31">
        <v>0</v>
      </c>
      <c r="G31">
        <v>6.069</v>
      </c>
      <c r="H31" s="3">
        <v>2237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381</v>
      </c>
      <c r="Q31" s="2">
        <v>44893.896689814814</v>
      </c>
      <c r="R31" t="s">
        <v>382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381</v>
      </c>
      <c r="AE31" s="2">
        <v>44893.896689814814</v>
      </c>
      <c r="AF31" t="s">
        <v>382</v>
      </c>
      <c r="AG31" t="s">
        <v>13</v>
      </c>
      <c r="AH31">
        <v>0</v>
      </c>
      <c r="AI31">
        <v>12.227</v>
      </c>
      <c r="AJ31" s="3">
        <v>2952</v>
      </c>
      <c r="AK31">
        <v>0.55000000000000004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ref="AT31:AT58" si="20">IF(H31&lt;10000,((0.0000001453*H31^2)+(0.0008349*H31)+(-1.805)),(IF(H31&lt;700000,((-0.00000000008054*H31^2)+(0.002348*H31)+(-2.47)), ((-0.00000001938*V31^2)+(0.2471*V31)+(226.8)))))</f>
        <v>0.7897770556999999</v>
      </c>
      <c r="AU31" s="10">
        <f t="shared" ref="AU31:AU58" si="21">(-0.00000002552*AJ31^2)+(0.2067*AJ31)+(-103.7)</f>
        <v>506.25601096192003</v>
      </c>
      <c r="AW31" s="5">
        <f t="shared" ref="AW31:AW58" si="22">IF(H31&lt;15000,((0.00000002125*H31^2)+(0.002705*H31)+(-4.371)),(IF(H31&lt;700000,((-0.0000000008162*H31^2)+(0.003141*H31)+(0.4702)), ((0.000000003285*V31^2)+(0.1899*V31)+(559.5)))))</f>
        <v>1.7864235912499993</v>
      </c>
      <c r="AX31" s="6">
        <f t="shared" ref="AX31:AX58" si="23">((-0.00000006277*AJ31^2)+(0.1854*AJ31)+(34.83))</f>
        <v>581.58380313791997</v>
      </c>
      <c r="AZ31" s="7">
        <f t="shared" ref="AZ31:AZ58" si="24">IF(H31&lt;10000,((-0.00000005795*H31^2)+(0.003823*H31)+(-6.715)),(IF(H31&lt;700000,((-0.0000000001209*H31^2)+(0.002635*H31)+(-0.4111)), ((-0.00000002007*V31^2)+(0.2564*V31)+(286.1)))))</f>
        <v>1.5470594064499998</v>
      </c>
      <c r="BA31" s="8">
        <f t="shared" ref="BA31:BA58" si="25">(-0.00000001626*AJ31^2)+(0.1912*AJ31)+(-3.858)</f>
        <v>560.42270541696007</v>
      </c>
      <c r="BC31" s="9">
        <f t="shared" ref="BC31:BC58" si="26">IF(H31&lt;10000,((0.0000001453*H31^2)+(0.0008349*H31)+(-1.805)),(IF(H31&lt;700000,((-0.00000000008054*H31^2)+(0.002348*H31)+(-2.47)), ((-0.00000001938*V31^2)+(0.2471*V31)+(226.8)))))</f>
        <v>0.7897770556999999</v>
      </c>
      <c r="BD31" s="10">
        <f t="shared" ref="BD31:BD58" si="27">(-0.00000002552*AJ31^2)+(0.2067*AJ31)+(-103.7)</f>
        <v>506.25601096192003</v>
      </c>
      <c r="BF31" s="12">
        <f t="shared" ref="BF31:BF58" si="28">IF(H31&lt;100000,((0.0000000152*H31^2)+(0.0014347*H31)+(-4.08313)),((0.00000295*V31^2)+(0.083061*V31)+(133)))</f>
        <v>-0.79764273119999984</v>
      </c>
      <c r="BG31" s="13">
        <f t="shared" ref="BG31:BG58" si="29">(-0.00000172*AJ31^2)+(0.108838*AJ31)+(-21.89)</f>
        <v>284.41117312000006</v>
      </c>
      <c r="BI31">
        <v>71</v>
      </c>
      <c r="BJ31" t="s">
        <v>381</v>
      </c>
      <c r="BK31" s="2">
        <v>44893.896689814814</v>
      </c>
      <c r="BL31" t="s">
        <v>382</v>
      </c>
      <c r="BM31" t="s">
        <v>13</v>
      </c>
      <c r="BN31">
        <v>0</v>
      </c>
      <c r="BO31">
        <v>2.718</v>
      </c>
      <c r="BP31" s="3">
        <v>5069774</v>
      </c>
      <c r="BQ31">
        <v>957.78399999999999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383</v>
      </c>
      <c r="C32" s="2">
        <v>44893.917928240742</v>
      </c>
      <c r="D32" t="s">
        <v>376</v>
      </c>
      <c r="E32" t="s">
        <v>13</v>
      </c>
      <c r="F32">
        <v>0</v>
      </c>
      <c r="G32">
        <v>6.0609999999999999</v>
      </c>
      <c r="H32" s="3">
        <v>2476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383</v>
      </c>
      <c r="Q32" s="2">
        <v>44893.917928240742</v>
      </c>
      <c r="R32" t="s">
        <v>376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383</v>
      </c>
      <c r="AE32" s="2">
        <v>44893.917928240742</v>
      </c>
      <c r="AF32" t="s">
        <v>376</v>
      </c>
      <c r="AG32" t="s">
        <v>13</v>
      </c>
      <c r="AH32">
        <v>0</v>
      </c>
      <c r="AI32">
        <v>12.183999999999999</v>
      </c>
      <c r="AJ32" s="3">
        <v>8706</v>
      </c>
      <c r="AK32">
        <v>1.7729999999999999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20"/>
        <v>1.1529850928000001</v>
      </c>
      <c r="AU32" s="10">
        <f t="shared" si="21"/>
        <v>1693.8959259932799</v>
      </c>
      <c r="AW32" s="5">
        <f t="shared" si="22"/>
        <v>2.4568547399999989</v>
      </c>
      <c r="AX32" s="6">
        <f t="shared" si="23"/>
        <v>1644.1647832522799</v>
      </c>
      <c r="AZ32" s="7">
        <f t="shared" si="24"/>
        <v>2.3954811207999995</v>
      </c>
      <c r="BA32" s="8">
        <f t="shared" si="25"/>
        <v>1659.4967824706403</v>
      </c>
      <c r="BC32" s="9">
        <f t="shared" si="26"/>
        <v>1.1529850928000001</v>
      </c>
      <c r="BD32" s="10">
        <f t="shared" si="27"/>
        <v>1693.8959259932799</v>
      </c>
      <c r="BF32" s="12">
        <f t="shared" si="28"/>
        <v>-0.43762804480000028</v>
      </c>
      <c r="BG32" s="13">
        <f t="shared" si="29"/>
        <v>795.28719808000005</v>
      </c>
      <c r="BI32">
        <v>72</v>
      </c>
      <c r="BJ32" t="s">
        <v>383</v>
      </c>
      <c r="BK32" s="2">
        <v>44893.917928240742</v>
      </c>
      <c r="BL32" t="s">
        <v>376</v>
      </c>
      <c r="BM32" t="s">
        <v>13</v>
      </c>
      <c r="BN32">
        <v>0</v>
      </c>
      <c r="BO32">
        <v>2.718</v>
      </c>
      <c r="BP32" s="3">
        <v>5026806</v>
      </c>
      <c r="BQ32">
        <v>957.41800000000001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384</v>
      </c>
      <c r="C33" s="2">
        <v>44893.939189814817</v>
      </c>
      <c r="D33" t="s">
        <v>385</v>
      </c>
      <c r="E33" t="s">
        <v>13</v>
      </c>
      <c r="F33">
        <v>0</v>
      </c>
      <c r="G33">
        <v>6.0609999999999999</v>
      </c>
      <c r="H33" s="3">
        <v>2718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384</v>
      </c>
      <c r="Q33" s="2">
        <v>44893.939189814817</v>
      </c>
      <c r="R33" t="s">
        <v>385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384</v>
      </c>
      <c r="AE33" s="2">
        <v>44893.939189814817</v>
      </c>
      <c r="AF33" t="s">
        <v>385</v>
      </c>
      <c r="AG33" t="s">
        <v>13</v>
      </c>
      <c r="AH33">
        <v>0</v>
      </c>
      <c r="AI33">
        <v>12.186</v>
      </c>
      <c r="AJ33" s="3">
        <v>13260</v>
      </c>
      <c r="AK33">
        <v>2.738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20"/>
        <v>1.5376654372</v>
      </c>
      <c r="AU33" s="10">
        <f t="shared" si="21"/>
        <v>2632.6548796480001</v>
      </c>
      <c r="AW33" s="5">
        <f t="shared" si="22"/>
        <v>3.1381748849999997</v>
      </c>
      <c r="AX33" s="6">
        <f t="shared" si="23"/>
        <v>2482.1973015479998</v>
      </c>
      <c r="AZ33" s="7">
        <f t="shared" si="24"/>
        <v>3.2478069842000004</v>
      </c>
      <c r="BA33" s="8">
        <f t="shared" si="25"/>
        <v>2528.5950432239997</v>
      </c>
      <c r="BC33" s="9">
        <f t="shared" si="26"/>
        <v>1.5376654372</v>
      </c>
      <c r="BD33" s="10">
        <f t="shared" si="27"/>
        <v>2632.6548796480001</v>
      </c>
      <c r="BF33" s="12">
        <f t="shared" si="28"/>
        <v>-7.1325035200000109E-2</v>
      </c>
      <c r="BG33" s="13">
        <f t="shared" si="29"/>
        <v>1118.878408</v>
      </c>
      <c r="BI33">
        <v>73</v>
      </c>
      <c r="BJ33" t="s">
        <v>384</v>
      </c>
      <c r="BK33" s="2">
        <v>44893.939189814817</v>
      </c>
      <c r="BL33" t="s">
        <v>385</v>
      </c>
      <c r="BM33" t="s">
        <v>13</v>
      </c>
      <c r="BN33">
        <v>0</v>
      </c>
      <c r="BO33">
        <v>2.7229999999999999</v>
      </c>
      <c r="BP33" s="3">
        <v>4912813</v>
      </c>
      <c r="BQ33">
        <v>956.35599999999999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386</v>
      </c>
      <c r="C34" s="2">
        <v>44893.960428240738</v>
      </c>
      <c r="D34" t="s">
        <v>378</v>
      </c>
      <c r="E34" t="s">
        <v>13</v>
      </c>
      <c r="F34">
        <v>0</v>
      </c>
      <c r="G34">
        <v>6.06</v>
      </c>
      <c r="H34" s="3">
        <v>2968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386</v>
      </c>
      <c r="Q34" s="2">
        <v>44893.960428240738</v>
      </c>
      <c r="R34" t="s">
        <v>378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386</v>
      </c>
      <c r="AE34" s="2">
        <v>44893.960428240738</v>
      </c>
      <c r="AF34" t="s">
        <v>378</v>
      </c>
      <c r="AG34" t="s">
        <v>13</v>
      </c>
      <c r="AH34">
        <v>0</v>
      </c>
      <c r="AI34">
        <v>12.183999999999999</v>
      </c>
      <c r="AJ34" s="3">
        <v>11533</v>
      </c>
      <c r="AK34">
        <v>2.3719999999999999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si="20"/>
        <v>1.9529343871999998</v>
      </c>
      <c r="AU34" s="10">
        <f t="shared" si="21"/>
        <v>2276.7766825287199</v>
      </c>
      <c r="AW34" s="5">
        <f t="shared" si="22"/>
        <v>3.8446317599999986</v>
      </c>
      <c r="AX34" s="6">
        <f t="shared" si="23"/>
        <v>2164.6991567134701</v>
      </c>
      <c r="AZ34" s="7">
        <f t="shared" si="24"/>
        <v>4.1211810592000013</v>
      </c>
      <c r="BA34" s="8">
        <f t="shared" si="25"/>
        <v>2199.0888559528598</v>
      </c>
      <c r="BC34" s="9">
        <f t="shared" si="26"/>
        <v>1.9529343871999998</v>
      </c>
      <c r="BD34" s="10">
        <f t="shared" si="27"/>
        <v>2276.7766825287199</v>
      </c>
      <c r="BF34" s="12">
        <f t="shared" si="28"/>
        <v>0.30895676479999956</v>
      </c>
      <c r="BG34" s="13">
        <f t="shared" si="29"/>
        <v>1004.56130092</v>
      </c>
      <c r="BI34">
        <v>74</v>
      </c>
      <c r="BJ34" t="s">
        <v>386</v>
      </c>
      <c r="BK34" s="2">
        <v>44893.960428240738</v>
      </c>
      <c r="BL34" t="s">
        <v>378</v>
      </c>
      <c r="BM34" t="s">
        <v>13</v>
      </c>
      <c r="BN34">
        <v>0</v>
      </c>
      <c r="BO34">
        <v>2.72</v>
      </c>
      <c r="BP34" s="3">
        <v>4964731</v>
      </c>
      <c r="BQ34">
        <v>956.85799999999995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387</v>
      </c>
      <c r="C35" s="2">
        <v>44893.981689814813</v>
      </c>
      <c r="D35" t="s">
        <v>388</v>
      </c>
      <c r="E35" t="s">
        <v>13</v>
      </c>
      <c r="F35">
        <v>0</v>
      </c>
      <c r="G35">
        <v>6.0449999999999999</v>
      </c>
      <c r="H35" s="3">
        <v>6077</v>
      </c>
      <c r="I35">
        <v>7.0000000000000001E-3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387</v>
      </c>
      <c r="Q35" s="2">
        <v>44893.981689814813</v>
      </c>
      <c r="R35" t="s">
        <v>388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387</v>
      </c>
      <c r="AE35" s="2">
        <v>44893.981689814813</v>
      </c>
      <c r="AF35" t="s">
        <v>388</v>
      </c>
      <c r="AG35" t="s">
        <v>13</v>
      </c>
      <c r="AH35">
        <v>0</v>
      </c>
      <c r="AI35">
        <v>12.191000000000001</v>
      </c>
      <c r="AJ35" s="3">
        <v>11016</v>
      </c>
      <c r="AK35">
        <v>2.2629999999999999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8.6346059837000002</v>
      </c>
      <c r="AU35" s="10">
        <f t="shared" si="21"/>
        <v>2170.2102904268804</v>
      </c>
      <c r="AW35" s="5">
        <f t="shared" si="22"/>
        <v>12.85204599125</v>
      </c>
      <c r="AX35" s="6">
        <f t="shared" si="23"/>
        <v>2069.5791188908802</v>
      </c>
      <c r="AZ35" s="7">
        <f t="shared" si="24"/>
        <v>14.377281614450002</v>
      </c>
      <c r="BA35" s="8">
        <f t="shared" si="25"/>
        <v>2100.4280123174399</v>
      </c>
      <c r="BC35" s="9">
        <f t="shared" si="26"/>
        <v>8.6346059837000002</v>
      </c>
      <c r="BD35" s="10">
        <f t="shared" si="27"/>
        <v>2170.2102904268804</v>
      </c>
      <c r="BF35" s="12">
        <f t="shared" si="28"/>
        <v>5.1968768207999991</v>
      </c>
      <c r="BG35" s="13">
        <f t="shared" si="29"/>
        <v>968.34352767999997</v>
      </c>
      <c r="BI35">
        <v>75</v>
      </c>
      <c r="BJ35" t="s">
        <v>387</v>
      </c>
      <c r="BK35" s="2">
        <v>44893.981689814813</v>
      </c>
      <c r="BL35" t="s">
        <v>388</v>
      </c>
      <c r="BM35" t="s">
        <v>13</v>
      </c>
      <c r="BN35">
        <v>0</v>
      </c>
      <c r="BO35">
        <v>2.7229999999999999</v>
      </c>
      <c r="BP35" s="3">
        <v>4949277</v>
      </c>
      <c r="BQ35">
        <v>956.71199999999999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389</v>
      </c>
      <c r="C36" s="2">
        <v>44894.002928240741</v>
      </c>
      <c r="D36" t="s">
        <v>390</v>
      </c>
      <c r="E36" t="s">
        <v>13</v>
      </c>
      <c r="F36">
        <v>0</v>
      </c>
      <c r="G36">
        <v>6.0780000000000003</v>
      </c>
      <c r="H36" s="3">
        <v>2514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389</v>
      </c>
      <c r="Q36" s="2">
        <v>44894.002928240741</v>
      </c>
      <c r="R36" t="s">
        <v>390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389</v>
      </c>
      <c r="AE36" s="2">
        <v>44894.002928240741</v>
      </c>
      <c r="AF36" t="s">
        <v>390</v>
      </c>
      <c r="AG36" t="s">
        <v>13</v>
      </c>
      <c r="AH36">
        <v>0</v>
      </c>
      <c r="AI36">
        <v>12.214</v>
      </c>
      <c r="AJ36" s="3">
        <v>2784</v>
      </c>
      <c r="AK36">
        <v>0.51400000000000001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1.2122630788000002</v>
      </c>
      <c r="AU36" s="10">
        <f t="shared" si="21"/>
        <v>471.55500325888005</v>
      </c>
      <c r="AW36" s="5">
        <f t="shared" si="22"/>
        <v>2.5636741649999992</v>
      </c>
      <c r="AX36" s="6">
        <f t="shared" si="23"/>
        <v>550.49709132288001</v>
      </c>
      <c r="AZ36" s="7">
        <f t="shared" si="24"/>
        <v>2.5297666418000002</v>
      </c>
      <c r="BA36" s="8">
        <f t="shared" si="25"/>
        <v>528.31677433343998</v>
      </c>
      <c r="BC36" s="9">
        <f t="shared" si="26"/>
        <v>1.2122630788000002</v>
      </c>
      <c r="BD36" s="10">
        <f t="shared" si="27"/>
        <v>471.55500325888005</v>
      </c>
      <c r="BF36" s="12">
        <f t="shared" si="28"/>
        <v>-0.38022722079999971</v>
      </c>
      <c r="BG36" s="13">
        <f t="shared" si="29"/>
        <v>267.78386368000002</v>
      </c>
      <c r="BI36">
        <v>76</v>
      </c>
      <c r="BJ36" t="s">
        <v>389</v>
      </c>
      <c r="BK36" s="2">
        <v>44894.002928240741</v>
      </c>
      <c r="BL36" t="s">
        <v>390</v>
      </c>
      <c r="BM36" t="s">
        <v>13</v>
      </c>
      <c r="BN36">
        <v>0</v>
      </c>
      <c r="BO36">
        <v>2.72</v>
      </c>
      <c r="BP36" s="3">
        <v>4951893</v>
      </c>
      <c r="BQ36">
        <v>956.73699999999997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391</v>
      </c>
      <c r="C37" s="2">
        <v>44894.024131944447</v>
      </c>
      <c r="D37" t="s">
        <v>388</v>
      </c>
      <c r="E37" t="s">
        <v>13</v>
      </c>
      <c r="F37">
        <v>0</v>
      </c>
      <c r="G37">
        <v>6.04</v>
      </c>
      <c r="H37" s="3">
        <v>6454</v>
      </c>
      <c r="I37">
        <v>8.0000000000000002E-3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391</v>
      </c>
      <c r="Q37" s="2">
        <v>44894.024131944447</v>
      </c>
      <c r="R37" t="s">
        <v>388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391</v>
      </c>
      <c r="AE37" s="2">
        <v>44894.024131944447</v>
      </c>
      <c r="AF37" t="s">
        <v>388</v>
      </c>
      <c r="AG37" t="s">
        <v>13</v>
      </c>
      <c r="AH37">
        <v>0</v>
      </c>
      <c r="AI37">
        <v>12.201000000000001</v>
      </c>
      <c r="AJ37" s="3">
        <v>6721</v>
      </c>
      <c r="AK37">
        <v>1.351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9.6357876548000014</v>
      </c>
      <c r="AU37" s="10">
        <f t="shared" si="21"/>
        <v>1284.3779146176801</v>
      </c>
      <c r="AW37" s="5">
        <f t="shared" si="22"/>
        <v>13.972219964999999</v>
      </c>
      <c r="AX37" s="6">
        <f t="shared" si="23"/>
        <v>1278.0679635404299</v>
      </c>
      <c r="AZ37" s="7">
        <f t="shared" si="24"/>
        <v>15.5447859778</v>
      </c>
      <c r="BA37" s="8">
        <f t="shared" si="25"/>
        <v>1280.46270586534</v>
      </c>
      <c r="BC37" s="9">
        <f t="shared" si="26"/>
        <v>9.6357876548000014</v>
      </c>
      <c r="BD37" s="10">
        <f t="shared" si="27"/>
        <v>1284.3779146176801</v>
      </c>
      <c r="BF37" s="12">
        <f t="shared" si="28"/>
        <v>5.8095663631999992</v>
      </c>
      <c r="BG37" s="13">
        <f t="shared" si="29"/>
        <v>631.91463148000014</v>
      </c>
      <c r="BI37">
        <v>77</v>
      </c>
      <c r="BJ37" t="s">
        <v>391</v>
      </c>
      <c r="BK37" s="2">
        <v>44894.024131944447</v>
      </c>
      <c r="BL37" t="s">
        <v>388</v>
      </c>
      <c r="BM37" t="s">
        <v>13</v>
      </c>
      <c r="BN37">
        <v>0</v>
      </c>
      <c r="BO37">
        <v>2.72</v>
      </c>
      <c r="BP37" s="3">
        <v>4980314</v>
      </c>
      <c r="BQ37">
        <v>957.00199999999995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392</v>
      </c>
      <c r="C38" s="2">
        <v>44894.045370370368</v>
      </c>
      <c r="D38" t="s">
        <v>393</v>
      </c>
      <c r="E38" t="s">
        <v>13</v>
      </c>
      <c r="F38">
        <v>0</v>
      </c>
      <c r="G38">
        <v>6.0570000000000004</v>
      </c>
      <c r="H38" s="3">
        <v>3136</v>
      </c>
      <c r="I38">
        <v>2E-3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392</v>
      </c>
      <c r="Q38" s="2">
        <v>44894.045370370368</v>
      </c>
      <c r="R38" t="s">
        <v>393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392</v>
      </c>
      <c r="AE38" s="2">
        <v>44894.045370370368</v>
      </c>
      <c r="AF38" t="s">
        <v>393</v>
      </c>
      <c r="AG38" t="s">
        <v>13</v>
      </c>
      <c r="AH38">
        <v>0</v>
      </c>
      <c r="AI38">
        <v>12.191000000000001</v>
      </c>
      <c r="AJ38" s="3">
        <v>10965</v>
      </c>
      <c r="AK38">
        <v>2.2519999999999998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2.2421986688000004</v>
      </c>
      <c r="AU38" s="10">
        <f t="shared" si="21"/>
        <v>2159.6971991380001</v>
      </c>
      <c r="AW38" s="5">
        <f t="shared" si="22"/>
        <v>4.320863039999999</v>
      </c>
      <c r="AX38" s="6">
        <f t="shared" si="23"/>
        <v>2060.1940860067502</v>
      </c>
      <c r="AZ38" s="7">
        <f t="shared" si="24"/>
        <v>4.7040189567999988</v>
      </c>
      <c r="BA38" s="8">
        <f t="shared" si="25"/>
        <v>2090.6950402815</v>
      </c>
      <c r="BC38" s="9">
        <f t="shared" si="26"/>
        <v>2.2421986688000004</v>
      </c>
      <c r="BD38" s="10">
        <f t="shared" si="27"/>
        <v>2159.6971991380001</v>
      </c>
      <c r="BF38" s="12">
        <f t="shared" si="28"/>
        <v>0.56557353919999986</v>
      </c>
      <c r="BG38" s="13">
        <f t="shared" si="29"/>
        <v>964.7209630000001</v>
      </c>
      <c r="BI38">
        <v>78</v>
      </c>
      <c r="BJ38" t="s">
        <v>392</v>
      </c>
      <c r="BK38" s="2">
        <v>44894.045370370368</v>
      </c>
      <c r="BL38" t="s">
        <v>393</v>
      </c>
      <c r="BM38" t="s">
        <v>13</v>
      </c>
      <c r="BN38">
        <v>0</v>
      </c>
      <c r="BO38">
        <v>2.7240000000000002</v>
      </c>
      <c r="BP38" s="3">
        <v>4918961</v>
      </c>
      <c r="BQ38">
        <v>956.41800000000001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394</v>
      </c>
      <c r="C39" s="2">
        <v>44894.066608796296</v>
      </c>
      <c r="D39" t="s">
        <v>374</v>
      </c>
      <c r="E39" t="s">
        <v>13</v>
      </c>
      <c r="F39">
        <v>0</v>
      </c>
      <c r="G39">
        <v>6.0640000000000001</v>
      </c>
      <c r="H39" s="3">
        <v>2431</v>
      </c>
      <c r="I39">
        <v>0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394</v>
      </c>
      <c r="Q39" s="2">
        <v>44894.066608796296</v>
      </c>
      <c r="R39" t="s">
        <v>374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394</v>
      </c>
      <c r="AE39" s="2">
        <v>44894.066608796296</v>
      </c>
      <c r="AF39" t="s">
        <v>374</v>
      </c>
      <c r="AG39" t="s">
        <v>13</v>
      </c>
      <c r="AH39">
        <v>0</v>
      </c>
      <c r="AI39">
        <v>12.23</v>
      </c>
      <c r="AJ39" s="3">
        <v>3369</v>
      </c>
      <c r="AK39">
        <v>0.63900000000000001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1.0833301733</v>
      </c>
      <c r="AU39" s="10">
        <f t="shared" si="21"/>
        <v>592.38264389127994</v>
      </c>
      <c r="AW39" s="5">
        <f t="shared" si="22"/>
        <v>2.3304374212499992</v>
      </c>
      <c r="AX39" s="6">
        <f t="shared" si="23"/>
        <v>658.73015039403003</v>
      </c>
      <c r="AZ39" s="7">
        <f t="shared" si="24"/>
        <v>2.2362423500500004</v>
      </c>
      <c r="BA39" s="8">
        <f t="shared" si="25"/>
        <v>640.11024638214008</v>
      </c>
      <c r="BC39" s="9">
        <f t="shared" si="26"/>
        <v>1.0833301733</v>
      </c>
      <c r="BD39" s="10">
        <f t="shared" si="27"/>
        <v>592.38264389127994</v>
      </c>
      <c r="BF39" s="12">
        <f t="shared" si="28"/>
        <v>-0.50554593280000004</v>
      </c>
      <c r="BG39" s="13">
        <f t="shared" si="29"/>
        <v>325.26294508000001</v>
      </c>
      <c r="BI39">
        <v>79</v>
      </c>
      <c r="BJ39" t="s">
        <v>394</v>
      </c>
      <c r="BK39" s="2">
        <v>44894.066608796296</v>
      </c>
      <c r="BL39" t="s">
        <v>374</v>
      </c>
      <c r="BM39" t="s">
        <v>13</v>
      </c>
      <c r="BN39">
        <v>0</v>
      </c>
      <c r="BO39">
        <v>2.722</v>
      </c>
      <c r="BP39" s="3">
        <v>4932200</v>
      </c>
      <c r="BQ39">
        <v>956.548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395</v>
      </c>
      <c r="C40" s="2">
        <v>44894.087858796294</v>
      </c>
      <c r="D40" t="s">
        <v>396</v>
      </c>
      <c r="E40" t="s">
        <v>13</v>
      </c>
      <c r="F40">
        <v>0</v>
      </c>
      <c r="G40">
        <v>6.0810000000000004</v>
      </c>
      <c r="H40" s="3">
        <v>2182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395</v>
      </c>
      <c r="Q40" s="2">
        <v>44894.087858796294</v>
      </c>
      <c r="R40" t="s">
        <v>396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395</v>
      </c>
      <c r="AE40" s="2">
        <v>44894.087858796294</v>
      </c>
      <c r="AF40" t="s">
        <v>396</v>
      </c>
      <c r="AG40" t="s">
        <v>13</v>
      </c>
      <c r="AH40">
        <v>0</v>
      </c>
      <c r="AI40">
        <v>12.237</v>
      </c>
      <c r="AJ40" s="3">
        <v>3171</v>
      </c>
      <c r="AK40">
        <v>0.59699999999999998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0.70854311720000029</v>
      </c>
      <c r="AU40" s="10">
        <f t="shared" si="21"/>
        <v>551.48909024967998</v>
      </c>
      <c r="AW40" s="5">
        <f t="shared" si="22"/>
        <v>1.6324838849999992</v>
      </c>
      <c r="AX40" s="6">
        <f t="shared" si="23"/>
        <v>622.10223252243009</v>
      </c>
      <c r="AZ40" s="7">
        <f t="shared" si="24"/>
        <v>1.3508788642000003</v>
      </c>
      <c r="BA40" s="8">
        <f t="shared" si="25"/>
        <v>602.27370178134004</v>
      </c>
      <c r="BC40" s="9">
        <f t="shared" si="26"/>
        <v>0.70854311720000029</v>
      </c>
      <c r="BD40" s="10">
        <f t="shared" si="27"/>
        <v>551.48909024967998</v>
      </c>
      <c r="BF40" s="12">
        <f t="shared" si="28"/>
        <v>-0.88024551519999994</v>
      </c>
      <c r="BG40" s="13">
        <f t="shared" si="29"/>
        <v>305.94028348000001</v>
      </c>
      <c r="BI40">
        <v>80</v>
      </c>
      <c r="BJ40" t="s">
        <v>395</v>
      </c>
      <c r="BK40" s="2">
        <v>44894.087858796294</v>
      </c>
      <c r="BL40" t="s">
        <v>396</v>
      </c>
      <c r="BM40" t="s">
        <v>13</v>
      </c>
      <c r="BN40">
        <v>0</v>
      </c>
      <c r="BO40">
        <v>2.7250000000000001</v>
      </c>
      <c r="BP40" s="3">
        <v>4908234</v>
      </c>
      <c r="BQ40">
        <v>956.31100000000004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397</v>
      </c>
      <c r="C41" s="2">
        <v>44894.109097222223</v>
      </c>
      <c r="D41" t="s">
        <v>393</v>
      </c>
      <c r="E41" t="s">
        <v>13</v>
      </c>
      <c r="F41">
        <v>0</v>
      </c>
      <c r="G41">
        <v>6.0650000000000004</v>
      </c>
      <c r="H41" s="3">
        <v>3143</v>
      </c>
      <c r="I41">
        <v>2E-3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397</v>
      </c>
      <c r="Q41" s="2">
        <v>44894.109097222223</v>
      </c>
      <c r="R41" t="s">
        <v>393</v>
      </c>
      <c r="S41" t="s">
        <v>13</v>
      </c>
      <c r="T41">
        <v>0</v>
      </c>
      <c r="U41" t="s">
        <v>14</v>
      </c>
      <c r="V41" s="3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397</v>
      </c>
      <c r="AE41" s="2">
        <v>44894.109097222223</v>
      </c>
      <c r="AF41" t="s">
        <v>393</v>
      </c>
      <c r="AG41" t="s">
        <v>13</v>
      </c>
      <c r="AH41">
        <v>0</v>
      </c>
      <c r="AI41">
        <v>12.182</v>
      </c>
      <c r="AJ41" s="3">
        <v>7203</v>
      </c>
      <c r="AK41">
        <v>1.454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20"/>
        <v>2.2544293397000006</v>
      </c>
      <c r="AU41" s="10">
        <f t="shared" si="21"/>
        <v>1383.8360405063199</v>
      </c>
      <c r="AW41" s="5">
        <f t="shared" si="22"/>
        <v>4.3407320412499999</v>
      </c>
      <c r="AX41" s="6">
        <f t="shared" si="23"/>
        <v>1367.0094909710701</v>
      </c>
      <c r="AZ41" s="7">
        <f t="shared" si="24"/>
        <v>4.7282328804500011</v>
      </c>
      <c r="BA41" s="8">
        <f t="shared" si="25"/>
        <v>1372.5119790216602</v>
      </c>
      <c r="BC41" s="9">
        <f t="shared" si="26"/>
        <v>2.2544293397000006</v>
      </c>
      <c r="BD41" s="10">
        <f t="shared" si="27"/>
        <v>1383.8360405063199</v>
      </c>
      <c r="BF41" s="12">
        <f t="shared" si="28"/>
        <v>0.57628452480000014</v>
      </c>
      <c r="BG41" s="13">
        <f t="shared" si="29"/>
        <v>672.83099451999999</v>
      </c>
      <c r="BI41">
        <v>81</v>
      </c>
      <c r="BJ41" t="s">
        <v>397</v>
      </c>
      <c r="BK41" s="2">
        <v>44894.109097222223</v>
      </c>
      <c r="BL41" t="s">
        <v>393</v>
      </c>
      <c r="BM41" t="s">
        <v>13</v>
      </c>
      <c r="BN41">
        <v>0</v>
      </c>
      <c r="BO41">
        <v>2.7189999999999999</v>
      </c>
      <c r="BP41" s="3">
        <v>4999471</v>
      </c>
      <c r="BQ41">
        <v>957.17600000000004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398</v>
      </c>
      <c r="C42" s="2">
        <v>44894.130347222221</v>
      </c>
      <c r="D42" t="s">
        <v>399</v>
      </c>
      <c r="E42" t="s">
        <v>13</v>
      </c>
      <c r="F42">
        <v>0</v>
      </c>
      <c r="G42">
        <v>6.0629999999999997</v>
      </c>
      <c r="H42" s="3">
        <v>2278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398</v>
      </c>
      <c r="Q42" s="2">
        <v>44894.130347222221</v>
      </c>
      <c r="R42" t="s">
        <v>399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398</v>
      </c>
      <c r="AE42" s="2">
        <v>44894.130347222221</v>
      </c>
      <c r="AF42" t="s">
        <v>399</v>
      </c>
      <c r="AG42" t="s">
        <v>13</v>
      </c>
      <c r="AH42">
        <v>0</v>
      </c>
      <c r="AI42">
        <v>12.22</v>
      </c>
      <c r="AJ42" s="3">
        <v>3081</v>
      </c>
      <c r="AK42">
        <v>0.57799999999999996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si="20"/>
        <v>0.85090516520000015</v>
      </c>
      <c r="AU42" s="10">
        <f t="shared" si="21"/>
        <v>532.90044984327994</v>
      </c>
      <c r="AW42" s="5">
        <f t="shared" si="22"/>
        <v>1.9012622849999996</v>
      </c>
      <c r="AX42" s="6">
        <f t="shared" si="23"/>
        <v>605.45155194603001</v>
      </c>
      <c r="AZ42" s="7">
        <f t="shared" si="24"/>
        <v>1.6930749921999997</v>
      </c>
      <c r="BA42" s="8">
        <f t="shared" si="25"/>
        <v>585.07485095814013</v>
      </c>
      <c r="BC42" s="9">
        <f t="shared" si="26"/>
        <v>0.85090516520000015</v>
      </c>
      <c r="BD42" s="10">
        <f t="shared" si="27"/>
        <v>532.90044984327994</v>
      </c>
      <c r="BF42" s="12">
        <f t="shared" si="28"/>
        <v>-0.73600628319999961</v>
      </c>
      <c r="BG42" s="13">
        <f t="shared" si="29"/>
        <v>297.11267308000004</v>
      </c>
      <c r="BI42">
        <v>82</v>
      </c>
      <c r="BJ42" t="s">
        <v>398</v>
      </c>
      <c r="BK42" s="2">
        <v>44894.130347222221</v>
      </c>
      <c r="BL42" t="s">
        <v>399</v>
      </c>
      <c r="BM42" t="s">
        <v>13</v>
      </c>
      <c r="BN42">
        <v>0</v>
      </c>
      <c r="BO42">
        <v>2.718</v>
      </c>
      <c r="BP42" s="3">
        <v>5123229</v>
      </c>
      <c r="BQ42">
        <v>958.22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400</v>
      </c>
      <c r="C43" s="2">
        <v>44894.151562500003</v>
      </c>
      <c r="D43" t="s">
        <v>401</v>
      </c>
      <c r="E43" t="s">
        <v>13</v>
      </c>
      <c r="F43">
        <v>0</v>
      </c>
      <c r="G43">
        <v>6.0439999999999996</v>
      </c>
      <c r="H43" s="3">
        <v>3507</v>
      </c>
      <c r="I43">
        <v>2E-3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400</v>
      </c>
      <c r="Q43" s="2">
        <v>44894.151562500003</v>
      </c>
      <c r="R43" t="s">
        <v>401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400</v>
      </c>
      <c r="AE43" s="2">
        <v>44894.151562500003</v>
      </c>
      <c r="AF43" t="s">
        <v>401</v>
      </c>
      <c r="AG43" t="s">
        <v>13</v>
      </c>
      <c r="AH43">
        <v>0</v>
      </c>
      <c r="AI43">
        <v>12.161</v>
      </c>
      <c r="AJ43" s="3">
        <v>7815</v>
      </c>
      <c r="AK43">
        <v>1.5840000000000001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20"/>
        <v>2.9100461197000005</v>
      </c>
      <c r="AU43" s="10">
        <f t="shared" si="21"/>
        <v>1510.101885778</v>
      </c>
      <c r="AW43" s="5">
        <f t="shared" si="22"/>
        <v>5.3767897912499993</v>
      </c>
      <c r="AX43" s="6">
        <f t="shared" si="23"/>
        <v>1479.8973708967501</v>
      </c>
      <c r="AZ43" s="7">
        <f t="shared" si="24"/>
        <v>5.9795311104500009</v>
      </c>
      <c r="BA43" s="8">
        <f t="shared" si="25"/>
        <v>1489.3769331015001</v>
      </c>
      <c r="BC43" s="9">
        <f t="shared" si="26"/>
        <v>2.9100461197000005</v>
      </c>
      <c r="BD43" s="10">
        <f t="shared" si="27"/>
        <v>1510.101885778</v>
      </c>
      <c r="BF43" s="12">
        <f t="shared" si="28"/>
        <v>1.1353084448000006</v>
      </c>
      <c r="BG43" s="13">
        <f t="shared" si="29"/>
        <v>723.631303</v>
      </c>
      <c r="BI43">
        <v>83</v>
      </c>
      <c r="BJ43" t="s">
        <v>400</v>
      </c>
      <c r="BK43" s="2">
        <v>44894.151562500003</v>
      </c>
      <c r="BL43" t="s">
        <v>401</v>
      </c>
      <c r="BM43" t="s">
        <v>13</v>
      </c>
      <c r="BN43">
        <v>0</v>
      </c>
      <c r="BO43">
        <v>2.7040000000000002</v>
      </c>
      <c r="BP43" s="3">
        <v>5279402</v>
      </c>
      <c r="BQ43">
        <v>959.38599999999997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402</v>
      </c>
      <c r="C44" s="2">
        <v>44894.172789351855</v>
      </c>
      <c r="D44" t="s">
        <v>388</v>
      </c>
      <c r="E44" t="s">
        <v>13</v>
      </c>
      <c r="F44">
        <v>0</v>
      </c>
      <c r="G44">
        <v>6.0430000000000001</v>
      </c>
      <c r="H44" s="3">
        <v>6080</v>
      </c>
      <c r="I44">
        <v>7.0000000000000001E-3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402</v>
      </c>
      <c r="Q44" s="2">
        <v>44894.172789351855</v>
      </c>
      <c r="R44" t="s">
        <v>388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402</v>
      </c>
      <c r="AE44" s="2">
        <v>44894.172789351855</v>
      </c>
      <c r="AF44" t="s">
        <v>388</v>
      </c>
      <c r="AG44" t="s">
        <v>13</v>
      </c>
      <c r="AH44">
        <v>0</v>
      </c>
      <c r="AI44">
        <v>12.198</v>
      </c>
      <c r="AJ44" s="3">
        <v>9442</v>
      </c>
      <c r="AK44">
        <v>1.929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20"/>
        <v>8.6424099200000004</v>
      </c>
      <c r="AU44" s="10">
        <f t="shared" si="21"/>
        <v>1845.68625719072</v>
      </c>
      <c r="AW44" s="5">
        <f t="shared" si="22"/>
        <v>12.860936000000001</v>
      </c>
      <c r="AX44" s="6">
        <f t="shared" si="23"/>
        <v>1779.78076888172</v>
      </c>
      <c r="AZ44" s="7">
        <f t="shared" si="24"/>
        <v>14.38663712</v>
      </c>
      <c r="BA44" s="8">
        <f t="shared" si="25"/>
        <v>1800.0027988213601</v>
      </c>
      <c r="BC44" s="9">
        <f t="shared" si="26"/>
        <v>8.6424099200000004</v>
      </c>
      <c r="BD44" s="10">
        <f t="shared" si="27"/>
        <v>1845.68625719072</v>
      </c>
      <c r="BF44" s="12">
        <f t="shared" si="28"/>
        <v>5.2017352800000003</v>
      </c>
      <c r="BG44" s="13">
        <f t="shared" si="29"/>
        <v>852.41804992000004</v>
      </c>
      <c r="BI44">
        <v>84</v>
      </c>
      <c r="BJ44" t="s">
        <v>402</v>
      </c>
      <c r="BK44" s="2">
        <v>44894.172789351855</v>
      </c>
      <c r="BL44" t="s">
        <v>388</v>
      </c>
      <c r="BM44" t="s">
        <v>13</v>
      </c>
      <c r="BN44">
        <v>0</v>
      </c>
      <c r="BO44">
        <v>2.7229999999999999</v>
      </c>
      <c r="BP44" s="3">
        <v>4978708</v>
      </c>
      <c r="BQ44">
        <v>956.98699999999997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403</v>
      </c>
      <c r="C45" s="2">
        <v>44894.193993055553</v>
      </c>
      <c r="D45" t="s">
        <v>404</v>
      </c>
      <c r="E45" t="s">
        <v>13</v>
      </c>
      <c r="F45">
        <v>0</v>
      </c>
      <c r="G45">
        <v>6.0640000000000001</v>
      </c>
      <c r="H45" s="3">
        <v>1899</v>
      </c>
      <c r="I45">
        <v>-1E-3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403</v>
      </c>
      <c r="Q45" s="2">
        <v>44894.193993055553</v>
      </c>
      <c r="R45" t="s">
        <v>404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403</v>
      </c>
      <c r="AE45" s="2">
        <v>44894.193993055553</v>
      </c>
      <c r="AF45" t="s">
        <v>404</v>
      </c>
      <c r="AG45" t="s">
        <v>13</v>
      </c>
      <c r="AH45">
        <v>0</v>
      </c>
      <c r="AI45">
        <v>12.209</v>
      </c>
      <c r="AJ45" s="3">
        <v>3032</v>
      </c>
      <c r="AK45">
        <v>0.56699999999999995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20"/>
        <v>0.30445610530000011</v>
      </c>
      <c r="AU45" s="10">
        <f t="shared" si="21"/>
        <v>522.77979402751987</v>
      </c>
      <c r="AW45" s="5">
        <f t="shared" si="22"/>
        <v>0.84242677124999954</v>
      </c>
      <c r="AX45" s="6">
        <f t="shared" si="23"/>
        <v>596.38575388352001</v>
      </c>
      <c r="AZ45" s="7">
        <f t="shared" si="24"/>
        <v>0.33589765205000077</v>
      </c>
      <c r="BA45" s="8">
        <f t="shared" si="25"/>
        <v>575.71092142975999</v>
      </c>
      <c r="BC45" s="9">
        <f t="shared" si="26"/>
        <v>0.30445610530000011</v>
      </c>
      <c r="BD45" s="10">
        <f t="shared" si="27"/>
        <v>522.77979402751987</v>
      </c>
      <c r="BF45" s="12">
        <f t="shared" si="28"/>
        <v>-1.3038204447999999</v>
      </c>
      <c r="BG45" s="13">
        <f t="shared" si="29"/>
        <v>292.29481472000003</v>
      </c>
      <c r="BI45">
        <v>85</v>
      </c>
      <c r="BJ45" t="s">
        <v>403</v>
      </c>
      <c r="BK45" s="2">
        <v>44894.193993055553</v>
      </c>
      <c r="BL45" t="s">
        <v>404</v>
      </c>
      <c r="BM45" t="s">
        <v>13</v>
      </c>
      <c r="BN45">
        <v>0</v>
      </c>
      <c r="BO45">
        <v>2.722</v>
      </c>
      <c r="BP45" s="3">
        <v>4999988</v>
      </c>
      <c r="BQ45">
        <v>957.18100000000004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405</v>
      </c>
      <c r="C46" s="2">
        <v>44894.215231481481</v>
      </c>
      <c r="D46" t="s">
        <v>404</v>
      </c>
      <c r="E46" t="s">
        <v>13</v>
      </c>
      <c r="F46">
        <v>0</v>
      </c>
      <c r="G46">
        <v>6.0839999999999996</v>
      </c>
      <c r="H46" s="3">
        <v>2063</v>
      </c>
      <c r="I46">
        <v>-1E-3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405</v>
      </c>
      <c r="Q46" s="2">
        <v>44894.215231481481</v>
      </c>
      <c r="R46" t="s">
        <v>404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405</v>
      </c>
      <c r="AE46" s="2">
        <v>44894.215231481481</v>
      </c>
      <c r="AF46" t="s">
        <v>404</v>
      </c>
      <c r="AG46" t="s">
        <v>13</v>
      </c>
      <c r="AH46">
        <v>0</v>
      </c>
      <c r="AI46">
        <v>12.234999999999999</v>
      </c>
      <c r="AJ46" s="3">
        <v>3636</v>
      </c>
      <c r="AK46">
        <v>0.69599999999999995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20"/>
        <v>0.53579099569999999</v>
      </c>
      <c r="AU46" s="10">
        <f t="shared" si="21"/>
        <v>647.52381294207999</v>
      </c>
      <c r="AW46" s="5">
        <f t="shared" si="22"/>
        <v>1.2998543412499988</v>
      </c>
      <c r="AX46" s="6">
        <f t="shared" si="23"/>
        <v>708.11454946608012</v>
      </c>
      <c r="AZ46" s="7">
        <f t="shared" si="24"/>
        <v>0.92521559645000018</v>
      </c>
      <c r="BA46" s="8">
        <f t="shared" si="25"/>
        <v>691.13023473504006</v>
      </c>
      <c r="BC46" s="9">
        <f t="shared" si="26"/>
        <v>0.53579099569999999</v>
      </c>
      <c r="BD46" s="10">
        <f t="shared" si="27"/>
        <v>647.52381294207999</v>
      </c>
      <c r="BF46" s="12">
        <f t="shared" si="28"/>
        <v>-1.0586531712</v>
      </c>
      <c r="BG46" s="13">
        <f t="shared" si="29"/>
        <v>351.10571488000005</v>
      </c>
      <c r="BI46">
        <v>86</v>
      </c>
      <c r="BJ46" t="s">
        <v>405</v>
      </c>
      <c r="BK46" s="2">
        <v>44894.215231481481</v>
      </c>
      <c r="BL46" t="s">
        <v>404</v>
      </c>
      <c r="BM46" t="s">
        <v>13</v>
      </c>
      <c r="BN46">
        <v>0</v>
      </c>
      <c r="BO46">
        <v>2.718</v>
      </c>
      <c r="BP46" s="3">
        <v>5175217</v>
      </c>
      <c r="BQ46">
        <v>958.62400000000002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406</v>
      </c>
      <c r="C47" s="2">
        <v>44894.236446759256</v>
      </c>
      <c r="D47" t="s">
        <v>396</v>
      </c>
      <c r="E47" t="s">
        <v>13</v>
      </c>
      <c r="F47">
        <v>0</v>
      </c>
      <c r="G47">
        <v>6.0659999999999998</v>
      </c>
      <c r="H47" s="3">
        <v>2213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406</v>
      </c>
      <c r="Q47" s="2">
        <v>44894.236446759256</v>
      </c>
      <c r="R47" t="s">
        <v>396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406</v>
      </c>
      <c r="AE47" s="2">
        <v>44894.236446759256</v>
      </c>
      <c r="AF47" t="s">
        <v>396</v>
      </c>
      <c r="AG47" t="s">
        <v>13</v>
      </c>
      <c r="AH47">
        <v>0</v>
      </c>
      <c r="AI47">
        <v>12.236000000000001</v>
      </c>
      <c r="AJ47" s="3">
        <v>4309</v>
      </c>
      <c r="AK47">
        <v>0.83899999999999997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20"/>
        <v>0.75422141569999979</v>
      </c>
      <c r="AU47" s="10">
        <f t="shared" si="21"/>
        <v>786.49645788487999</v>
      </c>
      <c r="AW47" s="5">
        <f t="shared" si="22"/>
        <v>1.7192340912499997</v>
      </c>
      <c r="AX47" s="6">
        <f t="shared" si="23"/>
        <v>832.55311921763007</v>
      </c>
      <c r="AZ47" s="7">
        <f t="shared" si="24"/>
        <v>1.4614964664500008</v>
      </c>
      <c r="BA47" s="8">
        <f t="shared" si="25"/>
        <v>819.72089275894007</v>
      </c>
      <c r="BC47" s="9">
        <f t="shared" si="26"/>
        <v>0.75422141569999979</v>
      </c>
      <c r="BD47" s="10">
        <f t="shared" si="27"/>
        <v>786.49645788487999</v>
      </c>
      <c r="BF47" s="12">
        <f t="shared" si="28"/>
        <v>-0.83369889120000007</v>
      </c>
      <c r="BG47" s="13">
        <f t="shared" si="29"/>
        <v>415.15687468000004</v>
      </c>
      <c r="BI47">
        <v>87</v>
      </c>
      <c r="BJ47" t="s">
        <v>406</v>
      </c>
      <c r="BK47" s="2">
        <v>44894.236446759256</v>
      </c>
      <c r="BL47" t="s">
        <v>396</v>
      </c>
      <c r="BM47" t="s">
        <v>13</v>
      </c>
      <c r="BN47">
        <v>0</v>
      </c>
      <c r="BO47">
        <v>2.7189999999999999</v>
      </c>
      <c r="BP47" s="3">
        <v>5132620</v>
      </c>
      <c r="BQ47">
        <v>958.29399999999998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407</v>
      </c>
      <c r="C48" s="2">
        <v>44894.257685185185</v>
      </c>
      <c r="D48" t="s">
        <v>399</v>
      </c>
      <c r="E48" t="s">
        <v>13</v>
      </c>
      <c r="F48">
        <v>0</v>
      </c>
      <c r="G48">
        <v>6.056</v>
      </c>
      <c r="H48" s="3">
        <v>2216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407</v>
      </c>
      <c r="Q48" s="2">
        <v>44894.257685185185</v>
      </c>
      <c r="R48" t="s">
        <v>399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407</v>
      </c>
      <c r="AE48" s="2">
        <v>44894.257685185185</v>
      </c>
      <c r="AF48" t="s">
        <v>399</v>
      </c>
      <c r="AG48" t="s">
        <v>13</v>
      </c>
      <c r="AH48">
        <v>0</v>
      </c>
      <c r="AI48">
        <v>12.218999999999999</v>
      </c>
      <c r="AJ48" s="3">
        <v>3715</v>
      </c>
      <c r="AK48">
        <v>0.71299999999999997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20"/>
        <v>0.7586567167999998</v>
      </c>
      <c r="AU48" s="10">
        <f t="shared" si="21"/>
        <v>663.83829273799995</v>
      </c>
      <c r="AW48" s="5">
        <f t="shared" si="22"/>
        <v>1.7276314399999997</v>
      </c>
      <c r="AX48" s="6">
        <f t="shared" si="23"/>
        <v>722.72469710675011</v>
      </c>
      <c r="AZ48" s="7">
        <f t="shared" si="24"/>
        <v>1.4721954848000003</v>
      </c>
      <c r="BA48" s="8">
        <f t="shared" si="25"/>
        <v>706.22559208150005</v>
      </c>
      <c r="BC48" s="9">
        <f t="shared" si="26"/>
        <v>0.7586567167999998</v>
      </c>
      <c r="BD48" s="10">
        <f t="shared" si="27"/>
        <v>663.83829273799995</v>
      </c>
      <c r="BF48" s="12">
        <f t="shared" si="28"/>
        <v>-0.82919282879999967</v>
      </c>
      <c r="BG48" s="13">
        <f t="shared" si="29"/>
        <v>358.705063</v>
      </c>
      <c r="BI48">
        <v>88</v>
      </c>
      <c r="BJ48" t="s">
        <v>407</v>
      </c>
      <c r="BK48" s="2">
        <v>44894.257685185185</v>
      </c>
      <c r="BL48" t="s">
        <v>399</v>
      </c>
      <c r="BM48" t="s">
        <v>13</v>
      </c>
      <c r="BN48">
        <v>0</v>
      </c>
      <c r="BO48">
        <v>2.7050000000000001</v>
      </c>
      <c r="BP48" s="3">
        <v>5380783</v>
      </c>
      <c r="BQ48">
        <v>960.077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408</v>
      </c>
      <c r="C49" s="2">
        <v>44894.278969907406</v>
      </c>
      <c r="D49" t="s">
        <v>385</v>
      </c>
      <c r="E49" t="s">
        <v>13</v>
      </c>
      <c r="F49">
        <v>0</v>
      </c>
      <c r="G49">
        <v>6.0609999999999999</v>
      </c>
      <c r="H49" s="3">
        <v>2818</v>
      </c>
      <c r="I49">
        <v>1E-3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408</v>
      </c>
      <c r="Q49" s="2">
        <v>44894.278969907406</v>
      </c>
      <c r="R49" t="s">
        <v>385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408</v>
      </c>
      <c r="AE49" s="2">
        <v>44894.278969907406</v>
      </c>
      <c r="AF49" t="s">
        <v>385</v>
      </c>
      <c r="AG49" t="s">
        <v>13</v>
      </c>
      <c r="AH49">
        <v>0</v>
      </c>
      <c r="AI49">
        <v>12.180999999999999</v>
      </c>
      <c r="AJ49" s="3">
        <v>21607</v>
      </c>
      <c r="AK49">
        <v>4.5010000000000003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20"/>
        <v>1.7015935171999998</v>
      </c>
      <c r="AU49" s="10">
        <f t="shared" si="21"/>
        <v>4350.5525703015201</v>
      </c>
      <c r="AW49" s="5">
        <f t="shared" si="22"/>
        <v>3.4204388849999994</v>
      </c>
      <c r="AX49" s="6">
        <f t="shared" si="23"/>
        <v>4011.4628440762699</v>
      </c>
      <c r="AZ49" s="7">
        <f t="shared" si="24"/>
        <v>3.5980258642000003</v>
      </c>
      <c r="BA49" s="8">
        <f t="shared" si="25"/>
        <v>4119.8092165792605</v>
      </c>
      <c r="BC49" s="9">
        <f t="shared" si="26"/>
        <v>1.7015935171999998</v>
      </c>
      <c r="BD49" s="10">
        <f t="shared" si="27"/>
        <v>4350.5525703015201</v>
      </c>
      <c r="BF49" s="12">
        <f t="shared" si="28"/>
        <v>8.0559684799999864E-2</v>
      </c>
      <c r="BG49" s="13">
        <f t="shared" si="29"/>
        <v>1526.7692537200001</v>
      </c>
      <c r="BI49">
        <v>89</v>
      </c>
      <c r="BJ49" t="s">
        <v>408</v>
      </c>
      <c r="BK49" s="2">
        <v>44894.278969907406</v>
      </c>
      <c r="BL49" t="s">
        <v>385</v>
      </c>
      <c r="BM49" t="s">
        <v>13</v>
      </c>
      <c r="BN49">
        <v>0</v>
      </c>
      <c r="BO49">
        <v>2.72</v>
      </c>
      <c r="BP49" s="3">
        <v>5202025</v>
      </c>
      <c r="BQ49">
        <v>958.82600000000002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409</v>
      </c>
      <c r="C50" s="2">
        <v>44894.300219907411</v>
      </c>
      <c r="D50" t="s">
        <v>410</v>
      </c>
      <c r="E50" t="s">
        <v>13</v>
      </c>
      <c r="F50">
        <v>0</v>
      </c>
      <c r="G50">
        <v>6.056</v>
      </c>
      <c r="H50" s="3">
        <v>3250</v>
      </c>
      <c r="I50">
        <v>2E-3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409</v>
      </c>
      <c r="Q50" s="2">
        <v>44894.300219907411</v>
      </c>
      <c r="R50" t="s">
        <v>410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409</v>
      </c>
      <c r="AE50" s="2">
        <v>44894.300219907411</v>
      </c>
      <c r="AF50" t="s">
        <v>410</v>
      </c>
      <c r="AG50" t="s">
        <v>13</v>
      </c>
      <c r="AH50">
        <v>0</v>
      </c>
      <c r="AI50">
        <v>12.198</v>
      </c>
      <c r="AJ50" s="3">
        <v>11990</v>
      </c>
      <c r="AK50">
        <v>2.4689999999999999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20"/>
        <v>2.4431562500000004</v>
      </c>
      <c r="AU50" s="10">
        <f t="shared" si="21"/>
        <v>2370.9642422480001</v>
      </c>
      <c r="AW50" s="5">
        <f t="shared" si="22"/>
        <v>4.6447031249999995</v>
      </c>
      <c r="AX50" s="6">
        <f t="shared" si="23"/>
        <v>2248.7521785229997</v>
      </c>
      <c r="AZ50" s="7">
        <f t="shared" si="24"/>
        <v>5.097653124999999</v>
      </c>
      <c r="BA50" s="8">
        <f t="shared" si="25"/>
        <v>2286.2924607740001</v>
      </c>
      <c r="BC50" s="9">
        <f t="shared" si="26"/>
        <v>2.4431562500000004</v>
      </c>
      <c r="BD50" s="10">
        <f t="shared" si="27"/>
        <v>2370.9642422480001</v>
      </c>
      <c r="BF50" s="12">
        <f t="shared" si="28"/>
        <v>0.74019499999999994</v>
      </c>
      <c r="BG50" s="13">
        <f t="shared" si="29"/>
        <v>1035.810248</v>
      </c>
      <c r="BI50">
        <v>90</v>
      </c>
      <c r="BJ50" t="s">
        <v>409</v>
      </c>
      <c r="BK50" s="2">
        <v>44894.300219907411</v>
      </c>
      <c r="BL50" t="s">
        <v>410</v>
      </c>
      <c r="BM50" t="s">
        <v>13</v>
      </c>
      <c r="BN50">
        <v>0</v>
      </c>
      <c r="BO50">
        <v>2.722</v>
      </c>
      <c r="BP50" s="3">
        <v>5046672</v>
      </c>
      <c r="BQ50">
        <v>957.58900000000006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411</v>
      </c>
      <c r="C51" s="2">
        <v>44894.321481481478</v>
      </c>
      <c r="D51" t="s">
        <v>378</v>
      </c>
      <c r="E51" t="s">
        <v>13</v>
      </c>
      <c r="F51">
        <v>0</v>
      </c>
      <c r="G51">
        <v>6.0590000000000002</v>
      </c>
      <c r="H51" s="3">
        <v>2764</v>
      </c>
      <c r="I51">
        <v>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411</v>
      </c>
      <c r="Q51" s="2">
        <v>44894.321481481478</v>
      </c>
      <c r="R51" t="s">
        <v>378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411</v>
      </c>
      <c r="AE51" s="2">
        <v>44894.321481481478</v>
      </c>
      <c r="AF51" t="s">
        <v>378</v>
      </c>
      <c r="AG51" t="s">
        <v>13</v>
      </c>
      <c r="AH51">
        <v>0</v>
      </c>
      <c r="AI51">
        <v>12.204000000000001</v>
      </c>
      <c r="AJ51" s="3">
        <v>5906</v>
      </c>
      <c r="AK51">
        <v>1.1779999999999999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20"/>
        <v>1.6127114287999997</v>
      </c>
      <c r="AU51" s="10">
        <f t="shared" si="21"/>
        <v>1116.18004106528</v>
      </c>
      <c r="AW51" s="5">
        <f t="shared" si="22"/>
        <v>3.2679635399999993</v>
      </c>
      <c r="AX51" s="6">
        <f t="shared" si="23"/>
        <v>1127.61292992428</v>
      </c>
      <c r="AZ51" s="7">
        <f t="shared" si="24"/>
        <v>3.4090516168000011</v>
      </c>
      <c r="BA51" s="8">
        <f t="shared" si="25"/>
        <v>1124.8020376066402</v>
      </c>
      <c r="BC51" s="9">
        <f t="shared" si="26"/>
        <v>1.6127114287999997</v>
      </c>
      <c r="BD51" s="10">
        <f t="shared" si="27"/>
        <v>1116.18004106528</v>
      </c>
      <c r="BF51" s="12">
        <f t="shared" si="28"/>
        <v>-1.4958207999997697E-3</v>
      </c>
      <c r="BG51" s="13">
        <f t="shared" si="29"/>
        <v>560.91219008000007</v>
      </c>
      <c r="BI51">
        <v>91</v>
      </c>
      <c r="BJ51" t="s">
        <v>411</v>
      </c>
      <c r="BK51" s="2">
        <v>44894.321481481478</v>
      </c>
      <c r="BL51" t="s">
        <v>378</v>
      </c>
      <c r="BM51" t="s">
        <v>13</v>
      </c>
      <c r="BN51">
        <v>0</v>
      </c>
      <c r="BO51">
        <v>2.7240000000000002</v>
      </c>
      <c r="BP51" s="3">
        <v>4965452</v>
      </c>
      <c r="BQ51">
        <v>956.86500000000001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412</v>
      </c>
      <c r="C52" s="2">
        <v>44894.342731481483</v>
      </c>
      <c r="D52" t="s">
        <v>410</v>
      </c>
      <c r="E52" t="s">
        <v>13</v>
      </c>
      <c r="F52">
        <v>0</v>
      </c>
      <c r="G52">
        <v>6.0449999999999999</v>
      </c>
      <c r="H52" s="3">
        <v>2789</v>
      </c>
      <c r="I52">
        <v>1E-3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412</v>
      </c>
      <c r="Q52" s="2">
        <v>44894.342731481483</v>
      </c>
      <c r="R52" t="s">
        <v>410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412</v>
      </c>
      <c r="AE52" s="2">
        <v>44894.342731481483</v>
      </c>
      <c r="AF52" t="s">
        <v>410</v>
      </c>
      <c r="AG52" t="s">
        <v>13</v>
      </c>
      <c r="AH52">
        <v>0</v>
      </c>
      <c r="AI52">
        <v>12.215999999999999</v>
      </c>
      <c r="AJ52" s="3">
        <v>9625</v>
      </c>
      <c r="AK52">
        <v>1.968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20"/>
        <v>1.6537552012999999</v>
      </c>
      <c r="AU52" s="10">
        <f t="shared" si="21"/>
        <v>1883.4233112499999</v>
      </c>
      <c r="AW52" s="5">
        <f t="shared" si="22"/>
        <v>3.33853857125</v>
      </c>
      <c r="AX52" s="6">
        <f t="shared" si="23"/>
        <v>1813.4899479687501</v>
      </c>
      <c r="AZ52" s="7">
        <f t="shared" si="24"/>
        <v>3.4965817080499999</v>
      </c>
      <c r="BA52" s="8">
        <f t="shared" si="25"/>
        <v>1834.9356634375001</v>
      </c>
      <c r="BC52" s="9">
        <f t="shared" si="26"/>
        <v>1.6537552012999999</v>
      </c>
      <c r="BD52" s="10">
        <f t="shared" si="27"/>
        <v>1883.4233112499999</v>
      </c>
      <c r="BF52" s="12">
        <f t="shared" si="28"/>
        <v>3.6481819200000487E-2</v>
      </c>
      <c r="BG52" s="13">
        <f t="shared" si="29"/>
        <v>866.33387499999992</v>
      </c>
      <c r="BI52">
        <v>92</v>
      </c>
      <c r="BJ52" t="s">
        <v>412</v>
      </c>
      <c r="BK52" s="2">
        <v>44894.342731481483</v>
      </c>
      <c r="BL52" t="s">
        <v>410</v>
      </c>
      <c r="BM52" t="s">
        <v>13</v>
      </c>
      <c r="BN52">
        <v>0</v>
      </c>
      <c r="BO52">
        <v>2.7149999999999999</v>
      </c>
      <c r="BP52" s="3">
        <v>4962574</v>
      </c>
      <c r="BQ52">
        <v>956.83799999999997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413</v>
      </c>
      <c r="C53" s="2">
        <v>44894.363981481481</v>
      </c>
      <c r="D53" t="s">
        <v>380</v>
      </c>
      <c r="E53" t="s">
        <v>13</v>
      </c>
      <c r="F53">
        <v>0</v>
      </c>
      <c r="G53">
        <v>6.0369999999999999</v>
      </c>
      <c r="H53" s="3">
        <v>13510</v>
      </c>
      <c r="I53">
        <v>2.1999999999999999E-2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413</v>
      </c>
      <c r="Q53" s="2">
        <v>44894.363981481481</v>
      </c>
      <c r="R53" t="s">
        <v>380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413</v>
      </c>
      <c r="AE53" s="2">
        <v>44894.363981481481</v>
      </c>
      <c r="AF53" t="s">
        <v>380</v>
      </c>
      <c r="AG53" t="s">
        <v>13</v>
      </c>
      <c r="AH53">
        <v>0</v>
      </c>
      <c r="AI53">
        <v>12.201000000000001</v>
      </c>
      <c r="AJ53" s="3">
        <v>5843</v>
      </c>
      <c r="AK53">
        <v>1.165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20"/>
        <v>29.236779831145999</v>
      </c>
      <c r="AU53" s="10">
        <f t="shared" si="21"/>
        <v>1103.17683063752</v>
      </c>
      <c r="AW53" s="5">
        <f t="shared" si="22"/>
        <v>36.052102124999998</v>
      </c>
      <c r="AX53" s="6">
        <f t="shared" si="23"/>
        <v>1115.9791914622699</v>
      </c>
      <c r="AZ53" s="7">
        <f t="shared" si="24"/>
        <v>35.165683319910009</v>
      </c>
      <c r="BA53" s="8">
        <f t="shared" si="25"/>
        <v>1112.7684730472602</v>
      </c>
      <c r="BC53" s="9">
        <f t="shared" si="26"/>
        <v>29.236779831145999</v>
      </c>
      <c r="BD53" s="10">
        <f t="shared" si="27"/>
        <v>1103.17683063752</v>
      </c>
      <c r="BF53" s="12">
        <f t="shared" si="28"/>
        <v>18.073972519999998</v>
      </c>
      <c r="BG53" s="13">
        <f t="shared" si="29"/>
        <v>555.32851772000004</v>
      </c>
      <c r="BI53">
        <v>93</v>
      </c>
      <c r="BJ53" t="s">
        <v>413</v>
      </c>
      <c r="BK53" s="2">
        <v>44894.363981481481</v>
      </c>
      <c r="BL53" t="s">
        <v>380</v>
      </c>
      <c r="BM53" t="s">
        <v>13</v>
      </c>
      <c r="BN53">
        <v>0</v>
      </c>
      <c r="BO53">
        <v>2.7250000000000001</v>
      </c>
      <c r="BP53" s="3">
        <v>4995048</v>
      </c>
      <c r="BQ53">
        <v>957.13599999999997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414</v>
      </c>
      <c r="C54" s="2">
        <v>44894.385254629633</v>
      </c>
      <c r="D54" t="s">
        <v>374</v>
      </c>
      <c r="E54" t="s">
        <v>13</v>
      </c>
      <c r="F54">
        <v>0</v>
      </c>
      <c r="G54">
        <v>6.0789999999999997</v>
      </c>
      <c r="H54" s="3">
        <v>1858</v>
      </c>
      <c r="I54">
        <v>-1E-3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414</v>
      </c>
      <c r="Q54" s="2">
        <v>44894.385254629633</v>
      </c>
      <c r="R54" t="s">
        <v>374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414</v>
      </c>
      <c r="AE54" s="2">
        <v>44894.385254629633</v>
      </c>
      <c r="AF54" t="s">
        <v>374</v>
      </c>
      <c r="AG54" t="s">
        <v>13</v>
      </c>
      <c r="AH54">
        <v>0</v>
      </c>
      <c r="AI54">
        <v>12.233000000000001</v>
      </c>
      <c r="AJ54" s="3">
        <v>2854</v>
      </c>
      <c r="AK54">
        <v>0.52900000000000003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20"/>
        <v>0.24784362919999992</v>
      </c>
      <c r="AU54" s="10">
        <f t="shared" si="21"/>
        <v>486.01393153568</v>
      </c>
      <c r="AW54" s="5">
        <f t="shared" si="22"/>
        <v>0.72824848499999906</v>
      </c>
      <c r="AX54" s="6">
        <f t="shared" si="23"/>
        <v>563.45031851468013</v>
      </c>
      <c r="AZ54" s="7">
        <f t="shared" si="24"/>
        <v>0.18808109620000035</v>
      </c>
      <c r="BA54" s="8">
        <f t="shared" si="25"/>
        <v>541.69435716184</v>
      </c>
      <c r="BC54" s="9">
        <f t="shared" si="26"/>
        <v>0.24784362919999992</v>
      </c>
      <c r="BD54" s="10">
        <f t="shared" si="27"/>
        <v>486.01393153568</v>
      </c>
      <c r="BF54" s="12">
        <f t="shared" si="28"/>
        <v>-1.3649845072</v>
      </c>
      <c r="BG54" s="13">
        <f t="shared" si="29"/>
        <v>274.72370848000003</v>
      </c>
      <c r="BI54">
        <v>94</v>
      </c>
      <c r="BJ54" t="s">
        <v>414</v>
      </c>
      <c r="BK54" s="2">
        <v>44894.385254629633</v>
      </c>
      <c r="BL54" t="s">
        <v>374</v>
      </c>
      <c r="BM54" t="s">
        <v>13</v>
      </c>
      <c r="BN54">
        <v>0</v>
      </c>
      <c r="BO54">
        <v>2.726</v>
      </c>
      <c r="BP54" s="3">
        <v>5131109</v>
      </c>
      <c r="BQ54">
        <v>958.28200000000004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415</v>
      </c>
      <c r="C55" s="2">
        <v>44894.406493055554</v>
      </c>
      <c r="D55" t="s">
        <v>401</v>
      </c>
      <c r="E55" t="s">
        <v>13</v>
      </c>
      <c r="F55">
        <v>0</v>
      </c>
      <c r="G55">
        <v>6.0629999999999997</v>
      </c>
      <c r="H55" s="3">
        <v>2971</v>
      </c>
      <c r="I55">
        <v>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415</v>
      </c>
      <c r="Q55" s="2">
        <v>44894.406493055554</v>
      </c>
      <c r="R55" t="s">
        <v>401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415</v>
      </c>
      <c r="AE55" s="2">
        <v>44894.406493055554</v>
      </c>
      <c r="AF55" t="s">
        <v>401</v>
      </c>
      <c r="AG55" t="s">
        <v>13</v>
      </c>
      <c r="AH55">
        <v>0</v>
      </c>
      <c r="AI55">
        <v>12.21</v>
      </c>
      <c r="AJ55" s="3">
        <v>6366</v>
      </c>
      <c r="AK55">
        <v>1.276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20"/>
        <v>1.9580278972999998</v>
      </c>
      <c r="AU55" s="10">
        <f t="shared" si="21"/>
        <v>1211.11797760288</v>
      </c>
      <c r="AW55" s="5">
        <f t="shared" si="22"/>
        <v>3.85312537125</v>
      </c>
      <c r="AX55" s="6">
        <f t="shared" si="23"/>
        <v>1212.54258574188</v>
      </c>
      <c r="AZ55" s="7">
        <f t="shared" si="24"/>
        <v>4.1316175640499999</v>
      </c>
      <c r="BA55" s="8">
        <f t="shared" si="25"/>
        <v>1212.6622479554401</v>
      </c>
      <c r="BC55" s="9">
        <f t="shared" si="26"/>
        <v>1.9580278972999998</v>
      </c>
      <c r="BD55" s="10">
        <f t="shared" si="27"/>
        <v>1211.11797760288</v>
      </c>
      <c r="BF55" s="12">
        <f t="shared" si="28"/>
        <v>0.31353168319999991</v>
      </c>
      <c r="BG55" s="13">
        <f t="shared" si="29"/>
        <v>601.26806367999995</v>
      </c>
      <c r="BI55">
        <v>95</v>
      </c>
      <c r="BJ55" t="s">
        <v>415</v>
      </c>
      <c r="BK55" s="2">
        <v>44894.406493055554</v>
      </c>
      <c r="BL55" t="s">
        <v>401</v>
      </c>
      <c r="BM55" t="s">
        <v>13</v>
      </c>
      <c r="BN55">
        <v>0</v>
      </c>
      <c r="BO55">
        <v>2.726</v>
      </c>
      <c r="BP55" s="3">
        <v>5037761</v>
      </c>
      <c r="BQ55">
        <v>957.51300000000003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416</v>
      </c>
      <c r="C56" s="2">
        <v>44894.427719907406</v>
      </c>
      <c r="D56" t="s">
        <v>399</v>
      </c>
      <c r="E56" t="s">
        <v>13</v>
      </c>
      <c r="F56">
        <v>0</v>
      </c>
      <c r="G56">
        <v>6.0720000000000001</v>
      </c>
      <c r="H56" s="3">
        <v>1954</v>
      </c>
      <c r="I56">
        <v>-1E-3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416</v>
      </c>
      <c r="Q56" s="2">
        <v>44894.427719907406</v>
      </c>
      <c r="R56" t="s">
        <v>399</v>
      </c>
      <c r="S56" t="s">
        <v>13</v>
      </c>
      <c r="T56">
        <v>0</v>
      </c>
      <c r="U56" t="s">
        <v>14</v>
      </c>
      <c r="V56" s="3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416</v>
      </c>
      <c r="AE56" s="2">
        <v>44894.427719907406</v>
      </c>
      <c r="AF56" t="s">
        <v>399</v>
      </c>
      <c r="AG56" t="s">
        <v>13</v>
      </c>
      <c r="AH56">
        <v>0</v>
      </c>
      <c r="AI56">
        <v>12.234999999999999</v>
      </c>
      <c r="AJ56" s="3">
        <v>3041</v>
      </c>
      <c r="AK56">
        <v>0.56899999999999995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20"/>
        <v>0.38116685479999979</v>
      </c>
      <c r="AU56" s="10">
        <f t="shared" si="21"/>
        <v>524.63869918087994</v>
      </c>
      <c r="AW56" s="5">
        <f t="shared" si="22"/>
        <v>0.99570496499999983</v>
      </c>
      <c r="AX56" s="6">
        <f t="shared" si="23"/>
        <v>598.05092306363008</v>
      </c>
      <c r="AZ56" s="7">
        <f t="shared" si="24"/>
        <v>0.5338821777999998</v>
      </c>
      <c r="BA56" s="8">
        <f t="shared" si="25"/>
        <v>577.43083270694012</v>
      </c>
      <c r="BC56" s="9">
        <f t="shared" si="26"/>
        <v>0.38116685479999979</v>
      </c>
      <c r="BD56" s="10">
        <f t="shared" si="27"/>
        <v>524.63869918087994</v>
      </c>
      <c r="BF56" s="12">
        <f t="shared" si="28"/>
        <v>-1.2216908367999997</v>
      </c>
      <c r="BG56" s="13">
        <f t="shared" si="29"/>
        <v>293.18034668000001</v>
      </c>
      <c r="BI56">
        <v>96</v>
      </c>
      <c r="BJ56" t="s">
        <v>416</v>
      </c>
      <c r="BK56" s="2">
        <v>44894.427719907406</v>
      </c>
      <c r="BL56" t="s">
        <v>399</v>
      </c>
      <c r="BM56" t="s">
        <v>13</v>
      </c>
      <c r="BN56">
        <v>0</v>
      </c>
      <c r="BO56">
        <v>2.718</v>
      </c>
      <c r="BP56" s="3">
        <v>5259231</v>
      </c>
      <c r="BQ56">
        <v>959.24300000000005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417</v>
      </c>
      <c r="C57" s="2">
        <v>44894.448981481481</v>
      </c>
      <c r="D57" t="s">
        <v>418</v>
      </c>
      <c r="E57" t="s">
        <v>13</v>
      </c>
      <c r="F57">
        <v>0</v>
      </c>
      <c r="G57">
        <v>6.0810000000000004</v>
      </c>
      <c r="H57" s="3">
        <v>1973</v>
      </c>
      <c r="I57">
        <v>-1E-3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417</v>
      </c>
      <c r="Q57" s="2">
        <v>44894.448981481481</v>
      </c>
      <c r="R57" t="s">
        <v>418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417</v>
      </c>
      <c r="AE57" s="2">
        <v>44894.448981481481</v>
      </c>
      <c r="AF57" t="s">
        <v>418</v>
      </c>
      <c r="AG57" t="s">
        <v>13</v>
      </c>
      <c r="AH57">
        <v>0</v>
      </c>
      <c r="AI57">
        <v>12.244999999999999</v>
      </c>
      <c r="AJ57" s="3">
        <v>3304</v>
      </c>
      <c r="AK57">
        <v>0.625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20"/>
        <v>0.40787122370000017</v>
      </c>
      <c r="AU57" s="10">
        <f t="shared" si="21"/>
        <v>578.95821306367986</v>
      </c>
      <c r="AW57" s="5">
        <f t="shared" si="22"/>
        <v>1.0486854912499997</v>
      </c>
      <c r="AX57" s="6">
        <f t="shared" si="23"/>
        <v>646.70637656768008</v>
      </c>
      <c r="AZ57" s="7">
        <f t="shared" si="24"/>
        <v>0.60219535445000005</v>
      </c>
      <c r="BA57" s="8">
        <f t="shared" si="25"/>
        <v>627.68929907584015</v>
      </c>
      <c r="BC57" s="9">
        <f t="shared" si="26"/>
        <v>0.40787122370000017</v>
      </c>
      <c r="BD57" s="10">
        <f t="shared" si="27"/>
        <v>578.95821306367986</v>
      </c>
      <c r="BF57" s="12">
        <f t="shared" si="28"/>
        <v>-1.1932974191999999</v>
      </c>
      <c r="BG57" s="13">
        <f t="shared" si="29"/>
        <v>318.93451648000001</v>
      </c>
      <c r="BI57">
        <v>97</v>
      </c>
      <c r="BJ57" t="s">
        <v>417</v>
      </c>
      <c r="BK57" s="2">
        <v>44894.448981481481</v>
      </c>
      <c r="BL57" t="s">
        <v>418</v>
      </c>
      <c r="BM57" t="s">
        <v>13</v>
      </c>
      <c r="BN57">
        <v>0</v>
      </c>
      <c r="BO57">
        <v>2.72</v>
      </c>
      <c r="BP57" s="3">
        <v>5289404</v>
      </c>
      <c r="BQ57">
        <v>959.45600000000002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419</v>
      </c>
      <c r="C58" s="2">
        <v>44894.470219907409</v>
      </c>
      <c r="D58" t="s">
        <v>418</v>
      </c>
      <c r="E58" t="s">
        <v>13</v>
      </c>
      <c r="F58">
        <v>0</v>
      </c>
      <c r="G58">
        <v>6.0709999999999997</v>
      </c>
      <c r="H58" s="3">
        <v>1949</v>
      </c>
      <c r="I58">
        <v>-1E-3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419</v>
      </c>
      <c r="Q58" s="2">
        <v>44894.470219907409</v>
      </c>
      <c r="R58" t="s">
        <v>418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419</v>
      </c>
      <c r="AE58" s="2">
        <v>44894.470219907409</v>
      </c>
      <c r="AF58" t="s">
        <v>418</v>
      </c>
      <c r="AG58" t="s">
        <v>13</v>
      </c>
      <c r="AH58">
        <v>0</v>
      </c>
      <c r="AI58">
        <v>12.223000000000001</v>
      </c>
      <c r="AJ58" s="3">
        <v>3964</v>
      </c>
      <c r="AK58">
        <v>0.76500000000000001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20"/>
        <v>0.37415682529999983</v>
      </c>
      <c r="AU58" s="10">
        <f t="shared" si="21"/>
        <v>715.25779668607993</v>
      </c>
      <c r="AW58" s="5">
        <f t="shared" si="22"/>
        <v>0.98176527124999957</v>
      </c>
      <c r="AX58" s="6">
        <f t="shared" si="23"/>
        <v>768.76927641008012</v>
      </c>
      <c r="AZ58" s="7">
        <f t="shared" si="24"/>
        <v>0.51589807204999971</v>
      </c>
      <c r="BA58" s="8">
        <f t="shared" si="25"/>
        <v>753.80330180704016</v>
      </c>
      <c r="BC58" s="9">
        <f t="shared" si="26"/>
        <v>0.37415682529999983</v>
      </c>
      <c r="BD58" s="10">
        <f t="shared" si="27"/>
        <v>715.25779668607993</v>
      </c>
      <c r="BF58" s="12">
        <f t="shared" si="28"/>
        <v>-1.2291609647999997</v>
      </c>
      <c r="BG58" s="13">
        <f t="shared" si="29"/>
        <v>382.51696287999999</v>
      </c>
      <c r="BI58">
        <v>98</v>
      </c>
      <c r="BJ58" t="s">
        <v>419</v>
      </c>
      <c r="BK58" s="2">
        <v>44894.470219907409</v>
      </c>
      <c r="BL58" t="s">
        <v>418</v>
      </c>
      <c r="BM58" t="s">
        <v>13</v>
      </c>
      <c r="BN58">
        <v>0</v>
      </c>
      <c r="BO58">
        <v>2.722</v>
      </c>
      <c r="BP58" s="3">
        <v>5044655</v>
      </c>
      <c r="BQ58">
        <v>957.572</v>
      </c>
      <c r="BR58" t="s">
        <v>14</v>
      </c>
      <c r="BS58" t="s">
        <v>14</v>
      </c>
      <c r="BT58" t="s">
        <v>14</v>
      </c>
      <c r="BU5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44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315</v>
      </c>
      <c r="C4" s="2">
        <v>44791.37840277778</v>
      </c>
      <c r="D4" t="s">
        <v>316</v>
      </c>
      <c r="E4" t="s">
        <v>28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315</v>
      </c>
      <c r="R4" s="2">
        <v>44791.37840277778</v>
      </c>
      <c r="S4" t="s">
        <v>316</v>
      </c>
      <c r="T4" t="s">
        <v>28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317</v>
      </c>
      <c r="C5" s="2">
        <v>44791.38795138889</v>
      </c>
      <c r="D5" t="s">
        <v>316</v>
      </c>
      <c r="E5" t="s">
        <v>28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317</v>
      </c>
      <c r="R5" s="2">
        <v>44791.38795138889</v>
      </c>
      <c r="S5" t="s">
        <v>316</v>
      </c>
      <c r="T5" t="s">
        <v>28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318</v>
      </c>
      <c r="C6" s="2">
        <v>44791.397488425922</v>
      </c>
      <c r="D6" t="s">
        <v>316</v>
      </c>
      <c r="E6" t="s">
        <v>28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318</v>
      </c>
      <c r="R6" s="2">
        <v>44791.397488425922</v>
      </c>
      <c r="S6" t="s">
        <v>316</v>
      </c>
      <c r="T6" t="s">
        <v>28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319</v>
      </c>
      <c r="C7" s="2">
        <v>44791.407037037039</v>
      </c>
      <c r="D7" t="s">
        <v>320</v>
      </c>
      <c r="E7" t="s">
        <v>28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319</v>
      </c>
      <c r="R7" s="2">
        <v>44791.407037037039</v>
      </c>
      <c r="S7" t="s">
        <v>320</v>
      </c>
      <c r="T7" t="s">
        <v>28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321</v>
      </c>
      <c r="C8" s="2">
        <v>44791.416574074072</v>
      </c>
      <c r="D8" t="s">
        <v>322</v>
      </c>
      <c r="E8" t="s">
        <v>28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321</v>
      </c>
      <c r="R8" s="2">
        <v>44791.416574074072</v>
      </c>
      <c r="S8" t="s">
        <v>322</v>
      </c>
      <c r="T8" t="s">
        <v>28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323</v>
      </c>
      <c r="C9" s="2">
        <v>44791.426041666666</v>
      </c>
      <c r="D9" t="s">
        <v>324</v>
      </c>
      <c r="E9" t="s">
        <v>28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323</v>
      </c>
      <c r="R9" s="2">
        <v>44791.426041666666</v>
      </c>
      <c r="S9" t="s">
        <v>324</v>
      </c>
      <c r="T9" t="s">
        <v>28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325</v>
      </c>
      <c r="C10" s="2">
        <v>44791.435578703706</v>
      </c>
      <c r="D10" t="s">
        <v>326</v>
      </c>
      <c r="E10" t="s">
        <v>28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325</v>
      </c>
      <c r="R10" s="2">
        <v>44791.435578703706</v>
      </c>
      <c r="S10" t="s">
        <v>326</v>
      </c>
      <c r="T10" t="s">
        <v>28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327</v>
      </c>
      <c r="C11" s="2">
        <v>44791.445104166669</v>
      </c>
      <c r="D11" t="s">
        <v>328</v>
      </c>
      <c r="E11" t="s">
        <v>28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327</v>
      </c>
      <c r="R11" s="2">
        <v>44791.445104166669</v>
      </c>
      <c r="S11" t="s">
        <v>328</v>
      </c>
      <c r="T11" t="s">
        <v>28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329</v>
      </c>
      <c r="C12" s="2">
        <v>44791.454618055555</v>
      </c>
      <c r="D12" t="s">
        <v>330</v>
      </c>
      <c r="E12" t="s">
        <v>28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329</v>
      </c>
      <c r="R12" s="2">
        <v>44791.454618055555</v>
      </c>
      <c r="S12" t="s">
        <v>330</v>
      </c>
      <c r="T12" t="s">
        <v>28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331</v>
      </c>
      <c r="C13" s="2">
        <v>44791.464108796295</v>
      </c>
      <c r="D13" t="s">
        <v>332</v>
      </c>
      <c r="E13" t="s">
        <v>28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331</v>
      </c>
      <c r="R13" s="2">
        <v>44791.464108796295</v>
      </c>
      <c r="S13" t="s">
        <v>332</v>
      </c>
      <c r="T13" t="s">
        <v>28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333</v>
      </c>
      <c r="C14" s="2">
        <v>44791.473622685182</v>
      </c>
      <c r="D14" t="s">
        <v>334</v>
      </c>
      <c r="E14" t="s">
        <v>28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333</v>
      </c>
      <c r="R14" s="2">
        <v>44791.473622685182</v>
      </c>
      <c r="S14" t="s">
        <v>334</v>
      </c>
      <c r="T14" t="s">
        <v>28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335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335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336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336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337</v>
      </c>
      <c r="C17" s="2">
        <v>44791.511712962965</v>
      </c>
      <c r="D17" t="s">
        <v>29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337</v>
      </c>
      <c r="R17" s="2">
        <v>44791.511712962965</v>
      </c>
      <c r="S17" t="s">
        <v>29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338</v>
      </c>
      <c r="C18" s="2">
        <v>44791.502199074072</v>
      </c>
      <c r="D18" t="s">
        <v>29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338</v>
      </c>
      <c r="R18" s="2">
        <v>44791.502199074072</v>
      </c>
      <c r="S18" t="s">
        <v>29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339</v>
      </c>
      <c r="C19" s="2">
        <v>44791.492696759262</v>
      </c>
      <c r="D19" t="s">
        <v>29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339</v>
      </c>
      <c r="R19" s="2">
        <v>44791.492696759262</v>
      </c>
      <c r="S19" t="s">
        <v>29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340</v>
      </c>
      <c r="C20" s="2">
        <v>44791.483171296299</v>
      </c>
      <c r="D20" t="s">
        <v>29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340</v>
      </c>
      <c r="R20" s="2">
        <v>44791.483171296299</v>
      </c>
      <c r="S20" t="s">
        <v>29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299</v>
      </c>
      <c r="C21" s="2">
        <v>44771.623483796298</v>
      </c>
      <c r="D21" t="s">
        <v>46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299</v>
      </c>
      <c r="R21" s="2">
        <v>44771.623483796298</v>
      </c>
      <c r="S21" t="s">
        <v>46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300</v>
      </c>
      <c r="C22" s="2">
        <v>44771.614768518521</v>
      </c>
      <c r="D22" t="s">
        <v>46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300</v>
      </c>
      <c r="R22" s="2">
        <v>44771.614768518521</v>
      </c>
      <c r="S22" t="s">
        <v>46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301</v>
      </c>
      <c r="C23" s="2">
        <v>44771.606064814812</v>
      </c>
      <c r="D23" t="s">
        <v>46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301</v>
      </c>
      <c r="R23" s="2">
        <v>44771.606064814812</v>
      </c>
      <c r="S23" t="s">
        <v>46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302</v>
      </c>
      <c r="C24" s="2">
        <v>44771.591990740744</v>
      </c>
      <c r="D24" t="s">
        <v>303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302</v>
      </c>
      <c r="R24" s="2">
        <v>44771.591990740744</v>
      </c>
      <c r="S24" t="s">
        <v>303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304</v>
      </c>
      <c r="C25" s="2">
        <v>44771.583275462966</v>
      </c>
      <c r="D25" t="s">
        <v>305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304</v>
      </c>
      <c r="R25" s="2">
        <v>44771.583275462966</v>
      </c>
      <c r="S25" t="s">
        <v>305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306</v>
      </c>
      <c r="C26" s="2">
        <v>44771.574548611112</v>
      </c>
      <c r="D26" t="s">
        <v>307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306</v>
      </c>
      <c r="R26" s="2">
        <v>44771.574548611112</v>
      </c>
      <c r="S26" t="s">
        <v>307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308</v>
      </c>
      <c r="C27" s="2">
        <v>44771.565833333334</v>
      </c>
      <c r="D27" t="s">
        <v>37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308</v>
      </c>
      <c r="R27" s="2">
        <v>44771.565833333334</v>
      </c>
      <c r="S27" t="s">
        <v>37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309</v>
      </c>
      <c r="C28" s="2">
        <v>44771.557118055556</v>
      </c>
      <c r="D28" t="s">
        <v>310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309</v>
      </c>
      <c r="R28" s="2">
        <v>44771.557118055556</v>
      </c>
      <c r="S28" t="s">
        <v>310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311</v>
      </c>
      <c r="C29" s="2">
        <v>44771.456793981481</v>
      </c>
      <c r="D29" t="s">
        <v>61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311</v>
      </c>
      <c r="R29" s="2">
        <v>44771.456793981481</v>
      </c>
      <c r="S29" t="s">
        <v>61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312</v>
      </c>
      <c r="C30" s="2">
        <v>44771.441365740742</v>
      </c>
      <c r="D30" t="s">
        <v>313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312</v>
      </c>
      <c r="R30" s="2">
        <v>44771.441365740742</v>
      </c>
      <c r="S30" t="s">
        <v>313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314</v>
      </c>
      <c r="C31" s="2">
        <v>44771.427997685183</v>
      </c>
      <c r="D31" t="s">
        <v>313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314</v>
      </c>
      <c r="R31" s="2">
        <v>44771.427997685183</v>
      </c>
      <c r="S31" t="s">
        <v>313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62</v>
      </c>
      <c r="C32" s="2">
        <v>44763.547650462962</v>
      </c>
      <c r="D32" t="s">
        <v>63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62</v>
      </c>
      <c r="R32" s="2">
        <v>44763.547650462962</v>
      </c>
      <c r="S32" t="s">
        <v>63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64</v>
      </c>
      <c r="C33" s="2">
        <v>44763.536249999997</v>
      </c>
      <c r="D33" t="s">
        <v>39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64</v>
      </c>
      <c r="R33" s="2">
        <v>44763.536249999997</v>
      </c>
      <c r="S33" t="s">
        <v>39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65</v>
      </c>
      <c r="C34" s="2">
        <v>44763.524872685186</v>
      </c>
      <c r="D34" t="s">
        <v>66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65</v>
      </c>
      <c r="R34" s="2">
        <v>44763.524872685186</v>
      </c>
      <c r="S34" t="s">
        <v>66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67</v>
      </c>
      <c r="C35" s="2">
        <v>44763.513472222221</v>
      </c>
      <c r="D35" t="s">
        <v>45</v>
      </c>
      <c r="E35" t="s">
        <v>68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67</v>
      </c>
      <c r="R35" s="2">
        <v>44763.513472222221</v>
      </c>
      <c r="S35" t="s">
        <v>45</v>
      </c>
      <c r="T35" t="s">
        <v>68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53</v>
      </c>
      <c r="C36" s="2">
        <v>44763.502141203702</v>
      </c>
      <c r="D36" t="s">
        <v>46</v>
      </c>
      <c r="E36" t="s">
        <v>68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53</v>
      </c>
      <c r="R36" s="2">
        <v>44763.502141203702</v>
      </c>
      <c r="S36" t="s">
        <v>46</v>
      </c>
      <c r="T36" t="s">
        <v>68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54</v>
      </c>
      <c r="C37" s="2">
        <v>44763.490833333337</v>
      </c>
      <c r="D37" t="s">
        <v>47</v>
      </c>
      <c r="E37" t="s">
        <v>68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54</v>
      </c>
      <c r="R37" s="2">
        <v>44763.490833333337</v>
      </c>
      <c r="S37" t="s">
        <v>47</v>
      </c>
      <c r="T37" t="s">
        <v>68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55</v>
      </c>
      <c r="C38" s="2">
        <v>44763.479456018518</v>
      </c>
      <c r="D38" t="s">
        <v>25</v>
      </c>
      <c r="E38" t="s">
        <v>68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55</v>
      </c>
      <c r="R38" s="2">
        <v>44763.479456018518</v>
      </c>
      <c r="S38" t="s">
        <v>25</v>
      </c>
      <c r="T38" t="s">
        <v>68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56</v>
      </c>
      <c r="C39" s="2">
        <v>44763.46806712963</v>
      </c>
      <c r="D39" t="s">
        <v>48</v>
      </c>
      <c r="E39" t="s">
        <v>68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56</v>
      </c>
      <c r="R39" s="2">
        <v>44763.46806712963</v>
      </c>
      <c r="S39" t="s">
        <v>48</v>
      </c>
      <c r="T39" t="s">
        <v>68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57</v>
      </c>
      <c r="C40" s="2">
        <v>44763.456747685188</v>
      </c>
      <c r="D40" t="s">
        <v>49</v>
      </c>
      <c r="E40" t="s">
        <v>68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57</v>
      </c>
      <c r="R40" s="2">
        <v>44763.456747685188</v>
      </c>
      <c r="S40" t="s">
        <v>49</v>
      </c>
      <c r="T40" t="s">
        <v>68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58</v>
      </c>
      <c r="C41" s="2">
        <v>44763.445381944446</v>
      </c>
      <c r="D41" t="s">
        <v>50</v>
      </c>
      <c r="E41" t="s">
        <v>68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58</v>
      </c>
      <c r="R41" s="2">
        <v>44763.445381944446</v>
      </c>
      <c r="S41" t="s">
        <v>50</v>
      </c>
      <c r="T41" t="s">
        <v>68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59</v>
      </c>
      <c r="C42" s="2">
        <v>44763.434027777781</v>
      </c>
      <c r="D42" t="s">
        <v>51</v>
      </c>
      <c r="E42" t="s">
        <v>68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59</v>
      </c>
      <c r="R42" s="2">
        <v>44763.434027777781</v>
      </c>
      <c r="S42" t="s">
        <v>51</v>
      </c>
      <c r="T42" t="s">
        <v>68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60</v>
      </c>
      <c r="C43" s="2">
        <v>44763.422673611109</v>
      </c>
      <c r="D43" t="s">
        <v>52</v>
      </c>
      <c r="E43" t="s">
        <v>68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60</v>
      </c>
      <c r="R43" s="2">
        <v>44763.422673611109</v>
      </c>
      <c r="S43" t="s">
        <v>52</v>
      </c>
      <c r="T43" t="s">
        <v>68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69</v>
      </c>
      <c r="C44" s="2">
        <v>44762.840486111112</v>
      </c>
      <c r="D44" t="s">
        <v>70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69</v>
      </c>
      <c r="R44" s="2">
        <v>44762.840486111112</v>
      </c>
      <c r="S44" t="s">
        <v>70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71</v>
      </c>
      <c r="C45" s="2">
        <v>44762.82912037037</v>
      </c>
      <c r="D45" t="s">
        <v>72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71</v>
      </c>
      <c r="R45" s="2">
        <v>44762.82912037037</v>
      </c>
      <c r="S45" t="s">
        <v>72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73</v>
      </c>
      <c r="C46" s="2">
        <v>44762.817789351851</v>
      </c>
      <c r="D46" t="s">
        <v>74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73</v>
      </c>
      <c r="R46" s="2">
        <v>44762.817789351851</v>
      </c>
      <c r="S46" t="s">
        <v>74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75</v>
      </c>
      <c r="C47" s="2">
        <v>44762.806435185186</v>
      </c>
      <c r="D47" t="s">
        <v>76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75</v>
      </c>
      <c r="R47" s="2">
        <v>44762.806435185186</v>
      </c>
      <c r="S47" t="s">
        <v>76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77</v>
      </c>
      <c r="C48" s="2">
        <v>44762.795092592591</v>
      </c>
      <c r="D48" t="s">
        <v>78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77</v>
      </c>
      <c r="R48" s="2">
        <v>44762.795092592591</v>
      </c>
      <c r="S48" t="s">
        <v>78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79</v>
      </c>
      <c r="C49" s="2">
        <v>44762.783715277779</v>
      </c>
      <c r="D49" t="s">
        <v>80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79</v>
      </c>
      <c r="R49" s="2">
        <v>44762.783715277779</v>
      </c>
      <c r="S49" t="s">
        <v>80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81</v>
      </c>
      <c r="C50" s="2">
        <v>44762.772349537037</v>
      </c>
      <c r="D50" t="s">
        <v>82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81</v>
      </c>
      <c r="R50" s="2">
        <v>44762.772349537037</v>
      </c>
      <c r="S50" t="s">
        <v>82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83</v>
      </c>
      <c r="C51" s="2">
        <v>44762.761006944442</v>
      </c>
      <c r="D51" t="s">
        <v>84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83</v>
      </c>
      <c r="R51" s="2">
        <v>44762.761006944442</v>
      </c>
      <c r="S51" t="s">
        <v>84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85</v>
      </c>
      <c r="C52" s="2">
        <v>44762.749583333331</v>
      </c>
      <c r="D52" t="s">
        <v>86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85</v>
      </c>
      <c r="R52" s="2">
        <v>44762.749583333331</v>
      </c>
      <c r="S52" t="s">
        <v>86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87</v>
      </c>
      <c r="C53" s="2">
        <v>44762.738206018519</v>
      </c>
      <c r="D53" t="s">
        <v>88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87</v>
      </c>
      <c r="R53" s="2">
        <v>44762.738206018519</v>
      </c>
      <c r="S53" t="s">
        <v>88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89</v>
      </c>
      <c r="C54" s="2">
        <v>44762.726863425924</v>
      </c>
      <c r="D54" t="s">
        <v>45</v>
      </c>
      <c r="E54" t="s">
        <v>68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89</v>
      </c>
      <c r="R54" s="2">
        <v>44762.726863425924</v>
      </c>
      <c r="S54" t="s">
        <v>45</v>
      </c>
      <c r="T54" t="s">
        <v>68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90</v>
      </c>
      <c r="C55" s="2">
        <v>44762.715497685182</v>
      </c>
      <c r="D55" t="s">
        <v>46</v>
      </c>
      <c r="E55" t="s">
        <v>68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90</v>
      </c>
      <c r="R55" s="2">
        <v>44762.715497685182</v>
      </c>
      <c r="S55" t="s">
        <v>46</v>
      </c>
      <c r="T55" t="s">
        <v>68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91</v>
      </c>
      <c r="C56" s="2">
        <v>44762.704108796293</v>
      </c>
      <c r="D56" t="s">
        <v>47</v>
      </c>
      <c r="E56" t="s">
        <v>68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91</v>
      </c>
      <c r="R56" s="2">
        <v>44762.704108796293</v>
      </c>
      <c r="S56" t="s">
        <v>47</v>
      </c>
      <c r="T56" t="s">
        <v>68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92</v>
      </c>
      <c r="C57" s="2">
        <v>44762.692743055559</v>
      </c>
      <c r="D57" t="s">
        <v>25</v>
      </c>
      <c r="E57" t="s">
        <v>68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92</v>
      </c>
      <c r="R57" s="2">
        <v>44762.692743055559</v>
      </c>
      <c r="S57" t="s">
        <v>25</v>
      </c>
      <c r="T57" t="s">
        <v>68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93</v>
      </c>
      <c r="C58" s="2">
        <v>44762.68136574074</v>
      </c>
      <c r="D58" t="s">
        <v>48</v>
      </c>
      <c r="E58" t="s">
        <v>68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93</v>
      </c>
      <c r="R58" s="2">
        <v>44762.68136574074</v>
      </c>
      <c r="S58" t="s">
        <v>48</v>
      </c>
      <c r="T58" t="s">
        <v>68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94</v>
      </c>
      <c r="C59" s="2">
        <v>44762.669942129629</v>
      </c>
      <c r="D59" t="s">
        <v>49</v>
      </c>
      <c r="E59" t="s">
        <v>68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94</v>
      </c>
      <c r="R59" s="2">
        <v>44762.669942129629</v>
      </c>
      <c r="S59" t="s">
        <v>49</v>
      </c>
      <c r="T59" t="s">
        <v>68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95</v>
      </c>
      <c r="C60" s="2">
        <v>44762.658587962964</v>
      </c>
      <c r="D60" t="s">
        <v>50</v>
      </c>
      <c r="E60" t="s">
        <v>68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95</v>
      </c>
      <c r="R60" s="2">
        <v>44762.658587962964</v>
      </c>
      <c r="S60" t="s">
        <v>50</v>
      </c>
      <c r="T60" t="s">
        <v>68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96</v>
      </c>
      <c r="C61" s="2">
        <v>44762.647256944445</v>
      </c>
      <c r="D61" t="s">
        <v>51</v>
      </c>
      <c r="E61" t="s">
        <v>68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96</v>
      </c>
      <c r="R61" s="2">
        <v>44762.647256944445</v>
      </c>
      <c r="S61" t="s">
        <v>51</v>
      </c>
      <c r="T61" t="s">
        <v>68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97</v>
      </c>
      <c r="C62" s="2">
        <v>44762.635914351849</v>
      </c>
      <c r="D62" t="s">
        <v>52</v>
      </c>
      <c r="E62" t="s">
        <v>68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97</v>
      </c>
      <c r="R62" s="2">
        <v>44762.635914351849</v>
      </c>
      <c r="S62" t="s">
        <v>52</v>
      </c>
      <c r="T62" t="s">
        <v>68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98</v>
      </c>
      <c r="C63" s="2">
        <v>44762.608402777776</v>
      </c>
      <c r="D63" t="s">
        <v>99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98</v>
      </c>
      <c r="R63" s="2">
        <v>44762.608402777776</v>
      </c>
      <c r="S63" t="s">
        <v>99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100</v>
      </c>
      <c r="C64" s="2">
        <v>44762.593645833331</v>
      </c>
      <c r="D64" t="s">
        <v>61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100</v>
      </c>
      <c r="R64" s="2">
        <v>44762.593645833331</v>
      </c>
      <c r="S64" t="s">
        <v>61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101</v>
      </c>
      <c r="C65" s="2">
        <v>44762.573587962965</v>
      </c>
      <c r="D65" t="s">
        <v>102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101</v>
      </c>
      <c r="R65" s="2">
        <v>44762.573587962965</v>
      </c>
      <c r="S65" t="s">
        <v>102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103</v>
      </c>
      <c r="C66" s="2">
        <v>44762.545868055553</v>
      </c>
      <c r="D66" t="s">
        <v>102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103</v>
      </c>
      <c r="R66" s="2">
        <v>44762.545868055553</v>
      </c>
      <c r="S66" t="s">
        <v>102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104</v>
      </c>
      <c r="C67" s="2">
        <v>44762.528854166667</v>
      </c>
      <c r="D67" t="s">
        <v>102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104</v>
      </c>
      <c r="R67" s="2">
        <v>44762.528854166667</v>
      </c>
      <c r="S67" t="s">
        <v>102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105</v>
      </c>
      <c r="C68" s="2">
        <v>44762.512349537035</v>
      </c>
      <c r="D68" t="s">
        <v>106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105</v>
      </c>
      <c r="R68" s="2">
        <v>44762.512349537035</v>
      </c>
      <c r="S68" t="s">
        <v>106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107</v>
      </c>
      <c r="C69" s="2">
        <v>44762.42931712963</v>
      </c>
      <c r="D69" t="s">
        <v>108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107</v>
      </c>
      <c r="R69" s="2">
        <v>44762.42931712963</v>
      </c>
      <c r="S69" t="s">
        <v>108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109</v>
      </c>
      <c r="C70" s="2">
        <v>44762.411145833335</v>
      </c>
      <c r="D70" t="s">
        <v>61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109</v>
      </c>
      <c r="R70" s="2">
        <v>44762.411145833335</v>
      </c>
      <c r="S70" t="s">
        <v>61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110</v>
      </c>
      <c r="C71" s="2">
        <v>44760.68109953704</v>
      </c>
      <c r="D71" t="s">
        <v>111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110</v>
      </c>
      <c r="R71" s="2">
        <v>44760.68109953704</v>
      </c>
      <c r="S71" t="s">
        <v>111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112</v>
      </c>
      <c r="C72" s="2">
        <v>44760.673113425924</v>
      </c>
      <c r="D72" t="s">
        <v>113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112</v>
      </c>
      <c r="R72" s="2">
        <v>44760.673113425924</v>
      </c>
      <c r="S72" t="s">
        <v>113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114</v>
      </c>
      <c r="C73" s="2">
        <v>44760.665069444447</v>
      </c>
      <c r="D73" t="s">
        <v>115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114</v>
      </c>
      <c r="R73" s="2">
        <v>44760.665069444447</v>
      </c>
      <c r="S73" t="s">
        <v>115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116</v>
      </c>
      <c r="C74" s="2">
        <v>44760.657060185185</v>
      </c>
      <c r="D74" t="s">
        <v>117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116</v>
      </c>
      <c r="R74" s="2">
        <v>44760.657060185185</v>
      </c>
      <c r="S74" t="s">
        <v>117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118</v>
      </c>
      <c r="C75" s="2">
        <v>44760.649050925924</v>
      </c>
      <c r="D75" t="s">
        <v>119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118</v>
      </c>
      <c r="R75" s="2">
        <v>44760.649050925924</v>
      </c>
      <c r="S75" t="s">
        <v>119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120</v>
      </c>
      <c r="C76" s="2">
        <v>44760.641030092593</v>
      </c>
      <c r="D76" t="s">
        <v>121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120</v>
      </c>
      <c r="R76" s="2">
        <v>44760.641030092593</v>
      </c>
      <c r="S76" t="s">
        <v>121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122</v>
      </c>
      <c r="C77" s="2">
        <v>44760.633032407408</v>
      </c>
      <c r="D77" t="s">
        <v>123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122</v>
      </c>
      <c r="R77" s="2">
        <v>44760.633032407408</v>
      </c>
      <c r="S77" t="s">
        <v>123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124</v>
      </c>
      <c r="C78" s="2">
        <v>44760.625011574077</v>
      </c>
      <c r="D78" t="s">
        <v>125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124</v>
      </c>
      <c r="R78" s="2">
        <v>44760.625011574077</v>
      </c>
      <c r="S78" t="s">
        <v>125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126</v>
      </c>
      <c r="C79" s="2">
        <v>44760.616990740738</v>
      </c>
      <c r="D79" t="s">
        <v>127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126</v>
      </c>
      <c r="R79" s="2">
        <v>44760.616990740738</v>
      </c>
      <c r="S79" t="s">
        <v>127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128</v>
      </c>
      <c r="C80" s="2">
        <v>44760.608958333331</v>
      </c>
      <c r="D80" t="s">
        <v>129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128</v>
      </c>
      <c r="R80" s="2">
        <v>44760.608958333331</v>
      </c>
      <c r="S80" t="s">
        <v>129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130</v>
      </c>
      <c r="C81" s="2">
        <v>44760.600960648146</v>
      </c>
      <c r="D81" t="s">
        <v>131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130</v>
      </c>
      <c r="R81" s="2">
        <v>44760.600960648146</v>
      </c>
      <c r="S81" t="s">
        <v>131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132</v>
      </c>
      <c r="C82" s="2">
        <v>44760.592939814815</v>
      </c>
      <c r="D82" t="s">
        <v>52</v>
      </c>
      <c r="E82" t="s">
        <v>68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132</v>
      </c>
      <c r="R82" s="2">
        <v>44760.592939814815</v>
      </c>
      <c r="S82" t="s">
        <v>52</v>
      </c>
      <c r="T82" t="s">
        <v>68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133</v>
      </c>
      <c r="C83" s="2">
        <v>44760.58494212963</v>
      </c>
      <c r="D83" t="s">
        <v>51</v>
      </c>
      <c r="E83" t="s">
        <v>68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133</v>
      </c>
      <c r="R83" s="2">
        <v>44760.58494212963</v>
      </c>
      <c r="S83" t="s">
        <v>51</v>
      </c>
      <c r="T83" t="s">
        <v>68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134</v>
      </c>
      <c r="C84" s="2">
        <v>44760.576921296299</v>
      </c>
      <c r="D84" t="s">
        <v>50</v>
      </c>
      <c r="E84" t="s">
        <v>68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134</v>
      </c>
      <c r="R84" s="2">
        <v>44760.576921296299</v>
      </c>
      <c r="S84" t="s">
        <v>50</v>
      </c>
      <c r="T84" t="s">
        <v>68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135</v>
      </c>
      <c r="C85" s="2">
        <v>44760.56890046296</v>
      </c>
      <c r="D85" t="s">
        <v>49</v>
      </c>
      <c r="E85" t="s">
        <v>68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135</v>
      </c>
      <c r="R85" s="2">
        <v>44760.56890046296</v>
      </c>
      <c r="S85" t="s">
        <v>49</v>
      </c>
      <c r="T85" t="s">
        <v>68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136</v>
      </c>
      <c r="C86" s="2">
        <v>44760.560868055552</v>
      </c>
      <c r="D86" t="s">
        <v>48</v>
      </c>
      <c r="E86" t="s">
        <v>68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136</v>
      </c>
      <c r="R86" s="2">
        <v>44760.560868055552</v>
      </c>
      <c r="S86" t="s">
        <v>48</v>
      </c>
      <c r="T86" t="s">
        <v>68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137</v>
      </c>
      <c r="C87" s="2">
        <v>44760.552870370368</v>
      </c>
      <c r="D87" t="s">
        <v>138</v>
      </c>
      <c r="E87" t="s">
        <v>68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137</v>
      </c>
      <c r="R87" s="2">
        <v>44760.552870370368</v>
      </c>
      <c r="S87" t="s">
        <v>138</v>
      </c>
      <c r="T87" t="s">
        <v>68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139</v>
      </c>
      <c r="C88" s="2">
        <v>44760.544861111113</v>
      </c>
      <c r="D88" t="s">
        <v>61</v>
      </c>
      <c r="E88" t="s">
        <v>68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139</v>
      </c>
      <c r="R88" s="2">
        <v>44760.544861111113</v>
      </c>
      <c r="S88" t="s">
        <v>61</v>
      </c>
      <c r="T88" t="s">
        <v>68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140</v>
      </c>
      <c r="C89" s="2">
        <v>44760.536851851852</v>
      </c>
      <c r="D89" t="s">
        <v>141</v>
      </c>
      <c r="E89" t="s">
        <v>68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140</v>
      </c>
      <c r="R89" s="2">
        <v>44760.536851851852</v>
      </c>
      <c r="S89" t="s">
        <v>141</v>
      </c>
      <c r="T89" t="s">
        <v>68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142</v>
      </c>
      <c r="C90" s="2">
        <v>44760.528854166667</v>
      </c>
      <c r="D90" t="s">
        <v>45</v>
      </c>
      <c r="E90" t="s">
        <v>68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142</v>
      </c>
      <c r="R90" s="2">
        <v>44760.528854166667</v>
      </c>
      <c r="S90" t="s">
        <v>45</v>
      </c>
      <c r="T90" t="s">
        <v>68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143</v>
      </c>
      <c r="C91" s="2">
        <v>44760.520868055559</v>
      </c>
      <c r="D91" t="s">
        <v>24</v>
      </c>
      <c r="E91" t="s">
        <v>68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143</v>
      </c>
      <c r="R91" s="2">
        <v>44760.520868055559</v>
      </c>
      <c r="S91" t="s">
        <v>24</v>
      </c>
      <c r="T91" t="s">
        <v>68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144</v>
      </c>
      <c r="C92" s="2">
        <v>44760.500162037039</v>
      </c>
      <c r="D92" t="s">
        <v>145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144</v>
      </c>
      <c r="R92" s="2">
        <v>44760.500162037039</v>
      </c>
      <c r="S92" t="s">
        <v>145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146</v>
      </c>
      <c r="C93" s="2">
        <v>44760.485300925924</v>
      </c>
      <c r="D93" t="s">
        <v>147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146</v>
      </c>
      <c r="R93" s="2">
        <v>44760.485300925924</v>
      </c>
      <c r="S93" t="s">
        <v>147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148</v>
      </c>
      <c r="C94" s="2">
        <v>44760.464386574073</v>
      </c>
      <c r="D94" t="s">
        <v>147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148</v>
      </c>
      <c r="R94" s="2">
        <v>44760.464386574073</v>
      </c>
      <c r="S94" t="s">
        <v>147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149</v>
      </c>
      <c r="C95" s="2">
        <v>44760.45175925926</v>
      </c>
      <c r="D95" t="s">
        <v>147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149</v>
      </c>
      <c r="R95" s="2">
        <v>44760.45175925926</v>
      </c>
      <c r="S95" t="s">
        <v>147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150</v>
      </c>
      <c r="C96" s="2">
        <v>44760.432569444441</v>
      </c>
      <c r="D96" t="s">
        <v>147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150</v>
      </c>
      <c r="R96" s="2">
        <v>44760.432569444441</v>
      </c>
      <c r="S96" t="s">
        <v>147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151</v>
      </c>
      <c r="C97" s="2">
        <v>44757.723402777781</v>
      </c>
      <c r="D97" t="s">
        <v>152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151</v>
      </c>
      <c r="R97" s="2">
        <v>44757.723402777781</v>
      </c>
      <c r="S97" t="s">
        <v>152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153</v>
      </c>
      <c r="C98" s="2">
        <v>44757.715405092589</v>
      </c>
      <c r="D98" t="s">
        <v>154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153</v>
      </c>
      <c r="R98" s="2">
        <v>44757.715405092589</v>
      </c>
      <c r="S98" t="s">
        <v>154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155</v>
      </c>
      <c r="C99" s="2">
        <v>44757.707407407404</v>
      </c>
      <c r="D99" t="s">
        <v>111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155</v>
      </c>
      <c r="R99" s="2">
        <v>44757.707407407404</v>
      </c>
      <c r="S99" t="s">
        <v>111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156</v>
      </c>
      <c r="C100" s="2">
        <v>44757.699421296296</v>
      </c>
      <c r="D100" t="s">
        <v>145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156</v>
      </c>
      <c r="R100" s="2">
        <v>44757.699421296296</v>
      </c>
      <c r="S100" t="s">
        <v>145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157</v>
      </c>
      <c r="C101" s="2">
        <v>44757.691435185188</v>
      </c>
      <c r="D101" t="s">
        <v>41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157</v>
      </c>
      <c r="R101" s="2">
        <v>44757.691435185188</v>
      </c>
      <c r="S101" t="s">
        <v>41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158</v>
      </c>
      <c r="C102" s="2">
        <v>44757.68346064815</v>
      </c>
      <c r="D102" t="s">
        <v>42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158</v>
      </c>
      <c r="R102" s="2">
        <v>44757.68346064815</v>
      </c>
      <c r="S102" t="s">
        <v>42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159</v>
      </c>
      <c r="C103" s="2">
        <v>44757.675474537034</v>
      </c>
      <c r="D103" t="s">
        <v>160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159</v>
      </c>
      <c r="R103" s="2">
        <v>44757.675474537034</v>
      </c>
      <c r="S103" t="s">
        <v>160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161</v>
      </c>
      <c r="C104" s="2">
        <v>44757.66747685185</v>
      </c>
      <c r="D104" t="s">
        <v>43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161</v>
      </c>
      <c r="R104" s="2">
        <v>44757.66747685185</v>
      </c>
      <c r="S104" t="s">
        <v>43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162</v>
      </c>
      <c r="C105" s="2">
        <v>44757.659490740742</v>
      </c>
      <c r="D105" t="s">
        <v>38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162</v>
      </c>
      <c r="R105" s="2">
        <v>44757.659490740742</v>
      </c>
      <c r="S105" t="s">
        <v>38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163</v>
      </c>
      <c r="C106" s="2">
        <v>44757.65148148148</v>
      </c>
      <c r="D106" t="s">
        <v>164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163</v>
      </c>
      <c r="R106" s="2">
        <v>44757.65148148148</v>
      </c>
      <c r="S106" t="s">
        <v>164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165</v>
      </c>
      <c r="C107" s="2">
        <v>44757.643483796295</v>
      </c>
      <c r="D107" t="s">
        <v>40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165</v>
      </c>
      <c r="R107" s="2">
        <v>44757.643483796295</v>
      </c>
      <c r="S107" t="s">
        <v>40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166</v>
      </c>
      <c r="C108" s="2">
        <v>44757.63548611111</v>
      </c>
      <c r="D108" t="s">
        <v>167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166</v>
      </c>
      <c r="R108" s="2">
        <v>44757.63548611111</v>
      </c>
      <c r="S108" t="s">
        <v>167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168</v>
      </c>
      <c r="C109" s="2">
        <v>44757.627511574072</v>
      </c>
      <c r="D109" t="s">
        <v>169</v>
      </c>
      <c r="E109" t="s">
        <v>68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168</v>
      </c>
      <c r="R109" s="2">
        <v>44757.627511574072</v>
      </c>
      <c r="S109" t="s">
        <v>169</v>
      </c>
      <c r="T109" t="s">
        <v>68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170</v>
      </c>
      <c r="C110" s="2">
        <v>44757.619513888887</v>
      </c>
      <c r="D110" t="s">
        <v>171</v>
      </c>
      <c r="E110" t="s">
        <v>68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170</v>
      </c>
      <c r="R110" s="2">
        <v>44757.619513888887</v>
      </c>
      <c r="S110" t="s">
        <v>171</v>
      </c>
      <c r="T110" t="s">
        <v>68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172</v>
      </c>
      <c r="C111" s="2">
        <v>44757.611550925925</v>
      </c>
      <c r="D111" t="s">
        <v>173</v>
      </c>
      <c r="E111" t="s">
        <v>68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172</v>
      </c>
      <c r="R111" s="2">
        <v>44757.611550925925</v>
      </c>
      <c r="S111" t="s">
        <v>173</v>
      </c>
      <c r="T111" t="s">
        <v>68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174</v>
      </c>
      <c r="C112" s="2">
        <v>44757.603564814817</v>
      </c>
      <c r="D112" t="s">
        <v>175</v>
      </c>
      <c r="E112" t="s">
        <v>68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174</v>
      </c>
      <c r="R112" s="2">
        <v>44757.603564814817</v>
      </c>
      <c r="S112" t="s">
        <v>175</v>
      </c>
      <c r="T112" t="s">
        <v>68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176</v>
      </c>
      <c r="C113" s="2">
        <v>44757.595590277779</v>
      </c>
      <c r="D113" t="s">
        <v>177</v>
      </c>
      <c r="E113" t="s">
        <v>68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176</v>
      </c>
      <c r="R113" s="2">
        <v>44757.595590277779</v>
      </c>
      <c r="S113" t="s">
        <v>177</v>
      </c>
      <c r="T113" t="s">
        <v>68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178</v>
      </c>
      <c r="C114" s="2">
        <v>44757.587604166663</v>
      </c>
      <c r="D114" t="s">
        <v>138</v>
      </c>
      <c r="E114" t="s">
        <v>68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178</v>
      </c>
      <c r="R114" s="2">
        <v>44757.587604166663</v>
      </c>
      <c r="S114" t="s">
        <v>138</v>
      </c>
      <c r="T114" t="s">
        <v>68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179</v>
      </c>
      <c r="C115" s="2">
        <v>44757.579652777778</v>
      </c>
      <c r="D115" t="s">
        <v>61</v>
      </c>
      <c r="E115" t="s">
        <v>68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179</v>
      </c>
      <c r="R115" s="2">
        <v>44757.579652777778</v>
      </c>
      <c r="S115" t="s">
        <v>61</v>
      </c>
      <c r="T115" t="s">
        <v>68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180</v>
      </c>
      <c r="C116" s="2">
        <v>44757.571655092594</v>
      </c>
      <c r="D116" t="s">
        <v>141</v>
      </c>
      <c r="E116" t="s">
        <v>68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180</v>
      </c>
      <c r="R116" s="2">
        <v>44757.571655092594</v>
      </c>
      <c r="S116" t="s">
        <v>141</v>
      </c>
      <c r="T116" t="s">
        <v>68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181</v>
      </c>
      <c r="C117" s="2">
        <v>44757.563657407409</v>
      </c>
      <c r="D117" t="s">
        <v>45</v>
      </c>
      <c r="E117" t="s">
        <v>68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181</v>
      </c>
      <c r="R117" s="2">
        <v>44757.563657407409</v>
      </c>
      <c r="S117" t="s">
        <v>45</v>
      </c>
      <c r="T117" t="s">
        <v>68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182</v>
      </c>
      <c r="C118" s="2">
        <v>44757.55568287037</v>
      </c>
      <c r="D118" t="s">
        <v>24</v>
      </c>
      <c r="E118" t="s">
        <v>68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182</v>
      </c>
      <c r="R118" s="2">
        <v>44757.55568287037</v>
      </c>
      <c r="S118" t="s">
        <v>24</v>
      </c>
      <c r="T118" t="s">
        <v>68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183</v>
      </c>
      <c r="C119" s="2">
        <v>44757.531388888892</v>
      </c>
      <c r="D119" t="s">
        <v>184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183</v>
      </c>
      <c r="R119" s="2">
        <v>44757.531388888892</v>
      </c>
      <c r="S119" t="s">
        <v>184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185</v>
      </c>
      <c r="C120" s="2">
        <v>44757.520960648151</v>
      </c>
      <c r="D120" t="s">
        <v>186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185</v>
      </c>
      <c r="R120" s="2">
        <v>44757.520960648151</v>
      </c>
      <c r="S120" t="s">
        <v>186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187</v>
      </c>
      <c r="C121" s="2">
        <v>44757.497604166667</v>
      </c>
      <c r="D121" t="s">
        <v>188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187</v>
      </c>
      <c r="R121" s="2">
        <v>44757.497604166667</v>
      </c>
      <c r="S121" t="s">
        <v>188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189</v>
      </c>
      <c r="C122" s="2">
        <v>44757.48028935185</v>
      </c>
      <c r="D122" t="s">
        <v>188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189</v>
      </c>
      <c r="R122" s="2">
        <v>44757.48028935185</v>
      </c>
      <c r="S122" t="s">
        <v>188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190</v>
      </c>
      <c r="C123" s="2">
        <v>44757.464722222219</v>
      </c>
      <c r="D123" t="s">
        <v>191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190</v>
      </c>
      <c r="R123" s="2">
        <v>44757.464722222219</v>
      </c>
      <c r="S123" t="s">
        <v>191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192</v>
      </c>
      <c r="C124" s="2">
        <v>44756.717094907406</v>
      </c>
      <c r="D124" t="s">
        <v>36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192</v>
      </c>
      <c r="R124" s="2">
        <v>44756.717094907406</v>
      </c>
      <c r="S124" t="s">
        <v>36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193</v>
      </c>
      <c r="C125" s="2">
        <v>44756.709108796298</v>
      </c>
      <c r="D125" t="s">
        <v>194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193</v>
      </c>
      <c r="R125" s="2">
        <v>44756.709108796298</v>
      </c>
      <c r="S125" t="s">
        <v>194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195</v>
      </c>
      <c r="C126" s="2">
        <v>44756.701111111113</v>
      </c>
      <c r="D126" t="s">
        <v>196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195</v>
      </c>
      <c r="R126" s="2">
        <v>44756.701111111113</v>
      </c>
      <c r="S126" t="s">
        <v>196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197</v>
      </c>
      <c r="C127" s="2">
        <v>44756.693136574075</v>
      </c>
      <c r="D127" t="s">
        <v>198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197</v>
      </c>
      <c r="R127" s="2">
        <v>44756.693136574075</v>
      </c>
      <c r="S127" t="s">
        <v>198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199</v>
      </c>
      <c r="C128" s="2">
        <v>44756.68513888889</v>
      </c>
      <c r="D128" t="s">
        <v>200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199</v>
      </c>
      <c r="R128" s="2">
        <v>44756.68513888889</v>
      </c>
      <c r="S128" t="s">
        <v>200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201</v>
      </c>
      <c r="C129" s="2">
        <v>44756.677187499998</v>
      </c>
      <c r="D129" t="s">
        <v>202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201</v>
      </c>
      <c r="R129" s="2">
        <v>44756.677187499998</v>
      </c>
      <c r="S129" t="s">
        <v>202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203</v>
      </c>
      <c r="C130" s="2">
        <v>44756.66920138889</v>
      </c>
      <c r="D130" t="s">
        <v>204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203</v>
      </c>
      <c r="R130" s="2">
        <v>44756.66920138889</v>
      </c>
      <c r="S130" t="s">
        <v>204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205</v>
      </c>
      <c r="C131" s="2">
        <v>44756.661203703705</v>
      </c>
      <c r="D131" t="s">
        <v>206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205</v>
      </c>
      <c r="R131" s="2">
        <v>44756.661203703705</v>
      </c>
      <c r="S131" t="s">
        <v>206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207</v>
      </c>
      <c r="C132" s="2">
        <v>44756.653240740743</v>
      </c>
      <c r="D132" t="s">
        <v>208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207</v>
      </c>
      <c r="R132" s="2">
        <v>44756.653240740743</v>
      </c>
      <c r="S132" t="s">
        <v>208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209</v>
      </c>
      <c r="C133" s="2">
        <v>44756.645254629628</v>
      </c>
      <c r="D133" t="s">
        <v>210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209</v>
      </c>
      <c r="R133" s="2">
        <v>44756.645254629628</v>
      </c>
      <c r="S133" t="s">
        <v>210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211</v>
      </c>
      <c r="C134" s="2">
        <v>44756.63726851852</v>
      </c>
      <c r="D134" t="s">
        <v>212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211</v>
      </c>
      <c r="R134" s="2">
        <v>44756.63726851852</v>
      </c>
      <c r="S134" t="s">
        <v>212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213</v>
      </c>
      <c r="C135" s="2">
        <v>44756.629305555558</v>
      </c>
      <c r="D135" t="s">
        <v>214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213</v>
      </c>
      <c r="R135" s="2">
        <v>44756.629305555558</v>
      </c>
      <c r="S135" t="s">
        <v>214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215</v>
      </c>
      <c r="C136" s="2">
        <v>44756.621307870373</v>
      </c>
      <c r="D136" t="s">
        <v>216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215</v>
      </c>
      <c r="R136" s="2">
        <v>44756.621307870373</v>
      </c>
      <c r="S136" t="s">
        <v>216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217</v>
      </c>
      <c r="C137" s="2">
        <v>44756.613321759258</v>
      </c>
      <c r="D137" t="s">
        <v>218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217</v>
      </c>
      <c r="R137" s="2">
        <v>44756.613321759258</v>
      </c>
      <c r="S137" t="s">
        <v>218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219</v>
      </c>
      <c r="C138" s="2">
        <v>44756.605347222219</v>
      </c>
      <c r="D138" t="s">
        <v>220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219</v>
      </c>
      <c r="R138" s="2">
        <v>44756.605347222219</v>
      </c>
      <c r="S138" t="s">
        <v>220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221</v>
      </c>
      <c r="C139" s="2">
        <v>44756.597361111111</v>
      </c>
      <c r="D139" t="s">
        <v>222</v>
      </c>
      <c r="E139" t="s">
        <v>68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221</v>
      </c>
      <c r="R139" s="2">
        <v>44756.597361111111</v>
      </c>
      <c r="S139" t="s">
        <v>222</v>
      </c>
      <c r="T139" t="s">
        <v>68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223</v>
      </c>
      <c r="C140" s="2">
        <v>44756.589375000003</v>
      </c>
      <c r="D140" t="s">
        <v>224</v>
      </c>
      <c r="E140" t="s">
        <v>68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223</v>
      </c>
      <c r="R140" s="2">
        <v>44756.589375000003</v>
      </c>
      <c r="S140" t="s">
        <v>224</v>
      </c>
      <c r="T140" t="s">
        <v>68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225</v>
      </c>
      <c r="C141" s="2">
        <v>44756.581388888888</v>
      </c>
      <c r="D141" t="s">
        <v>226</v>
      </c>
      <c r="E141" t="s">
        <v>68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225</v>
      </c>
      <c r="R141" s="2">
        <v>44756.581388888888</v>
      </c>
      <c r="S141" t="s">
        <v>226</v>
      </c>
      <c r="T141" t="s">
        <v>68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227</v>
      </c>
      <c r="C142" s="2">
        <v>44756.57340277778</v>
      </c>
      <c r="D142" t="s">
        <v>228</v>
      </c>
      <c r="E142" t="s">
        <v>68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227</v>
      </c>
      <c r="R142" s="2">
        <v>44756.57340277778</v>
      </c>
      <c r="S142" t="s">
        <v>228</v>
      </c>
      <c r="T142" t="s">
        <v>68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229</v>
      </c>
      <c r="C143" s="2">
        <v>44756.565416666665</v>
      </c>
      <c r="D143" t="s">
        <v>230</v>
      </c>
      <c r="E143" t="s">
        <v>68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229</v>
      </c>
      <c r="R143" s="2">
        <v>44756.565416666665</v>
      </c>
      <c r="S143" t="s">
        <v>230</v>
      </c>
      <c r="T143" t="s">
        <v>68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231</v>
      </c>
      <c r="C144" s="2">
        <v>44756.557453703703</v>
      </c>
      <c r="D144" t="s">
        <v>24</v>
      </c>
      <c r="E144" t="s">
        <v>68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231</v>
      </c>
      <c r="R144" s="2">
        <v>44756.557453703703</v>
      </c>
      <c r="S144" t="s">
        <v>24</v>
      </c>
      <c r="T144" t="s">
        <v>68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232</v>
      </c>
      <c r="C145" s="2">
        <v>44756.549479166664</v>
      </c>
      <c r="D145" t="s">
        <v>188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232</v>
      </c>
      <c r="R145" s="2">
        <v>44756.549479166664</v>
      </c>
      <c r="S145" t="s">
        <v>188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233</v>
      </c>
      <c r="C146" s="2">
        <v>44756.511817129627</v>
      </c>
      <c r="D146" t="s">
        <v>234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233</v>
      </c>
      <c r="R146" s="2">
        <v>44756.511817129627</v>
      </c>
      <c r="S146" t="s">
        <v>234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235</v>
      </c>
      <c r="C147" s="2">
        <v>44756.503842592596</v>
      </c>
      <c r="D147" t="s">
        <v>236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235</v>
      </c>
      <c r="R147" s="2">
        <v>44756.503842592596</v>
      </c>
      <c r="S147" t="s">
        <v>236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237</v>
      </c>
      <c r="C148" s="2">
        <v>44756.495856481481</v>
      </c>
      <c r="D148" t="s">
        <v>238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237</v>
      </c>
      <c r="R148" s="2">
        <v>44756.495856481481</v>
      </c>
      <c r="S148" t="s">
        <v>238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239</v>
      </c>
      <c r="C149" s="2">
        <v>44756.487881944442</v>
      </c>
      <c r="D149" t="s">
        <v>240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239</v>
      </c>
      <c r="R149" s="2">
        <v>44756.487881944442</v>
      </c>
      <c r="S149" t="s">
        <v>240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241</v>
      </c>
      <c r="C150" s="2">
        <v>44756.47991898148</v>
      </c>
      <c r="D150" t="s">
        <v>242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241</v>
      </c>
      <c r="R150" s="2">
        <v>44756.47991898148</v>
      </c>
      <c r="S150" t="s">
        <v>242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243</v>
      </c>
      <c r="C151" s="2">
        <v>44756.459652777776</v>
      </c>
      <c r="D151" t="s">
        <v>244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243</v>
      </c>
      <c r="R151" s="2">
        <v>44756.459652777776</v>
      </c>
      <c r="S151" t="s">
        <v>244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245</v>
      </c>
      <c r="C152" s="2">
        <v>44756.45171296296</v>
      </c>
      <c r="D152" t="s">
        <v>246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245</v>
      </c>
      <c r="R152" s="2">
        <v>44756.45171296296</v>
      </c>
      <c r="S152" t="s">
        <v>246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247</v>
      </c>
      <c r="C153" s="2">
        <v>44756.443738425929</v>
      </c>
      <c r="D153" t="s">
        <v>248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247</v>
      </c>
      <c r="R153" s="2">
        <v>44756.443738425929</v>
      </c>
      <c r="S153" t="s">
        <v>248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249</v>
      </c>
      <c r="C154" s="2">
        <v>44756.435798611114</v>
      </c>
      <c r="D154" t="s">
        <v>52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249</v>
      </c>
      <c r="R154" s="2">
        <v>44756.435798611114</v>
      </c>
      <c r="S154" t="s">
        <v>52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250</v>
      </c>
      <c r="C155" s="2">
        <v>44755.513356481482</v>
      </c>
      <c r="D155" t="s">
        <v>191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250</v>
      </c>
      <c r="R155" s="2">
        <v>44755.513356481482</v>
      </c>
      <c r="S155" t="s">
        <v>191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251</v>
      </c>
      <c r="C156" s="2">
        <v>44755.513356481482</v>
      </c>
      <c r="D156" t="s">
        <v>191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251</v>
      </c>
      <c r="R156" s="2">
        <v>44755.513356481482</v>
      </c>
      <c r="S156" t="s">
        <v>191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252</v>
      </c>
      <c r="C157" s="2">
        <v>44755.475960648146</v>
      </c>
      <c r="D157" t="s">
        <v>52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252</v>
      </c>
      <c r="R157" s="2">
        <v>44755.475960648146</v>
      </c>
      <c r="S157" t="s">
        <v>52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253</v>
      </c>
      <c r="C158" s="2">
        <v>44755.411122685182</v>
      </c>
      <c r="D158" t="s">
        <v>254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253</v>
      </c>
      <c r="R158" s="2">
        <v>44755.411122685182</v>
      </c>
      <c r="S158" t="s">
        <v>254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255</v>
      </c>
      <c r="C159" s="2">
        <v>44756.394583333335</v>
      </c>
      <c r="D159" t="s">
        <v>244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255</v>
      </c>
      <c r="R159" s="2">
        <v>44756.394583333335</v>
      </c>
      <c r="S159" t="s">
        <v>244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256</v>
      </c>
      <c r="C160" s="2">
        <v>44755.789907407408</v>
      </c>
      <c r="D160" t="s">
        <v>257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256</v>
      </c>
      <c r="R160" s="2">
        <v>44755.789907407408</v>
      </c>
      <c r="S160" t="s">
        <v>257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258</v>
      </c>
      <c r="C161" s="2">
        <v>44755.761041666665</v>
      </c>
      <c r="D161" t="s">
        <v>259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258</v>
      </c>
      <c r="R161" s="2">
        <v>44755.761041666665</v>
      </c>
      <c r="S161" t="s">
        <v>259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260</v>
      </c>
      <c r="C162" s="2">
        <v>44755.732222222221</v>
      </c>
      <c r="D162" t="s">
        <v>261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260</v>
      </c>
      <c r="R162" s="2">
        <v>44755.732222222221</v>
      </c>
      <c r="S162" t="s">
        <v>261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262</v>
      </c>
      <c r="C163" s="2">
        <v>44755.703402777777</v>
      </c>
      <c r="D163" t="s">
        <v>263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262</v>
      </c>
      <c r="R163" s="2">
        <v>44755.703402777777</v>
      </c>
      <c r="S163" t="s">
        <v>263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264</v>
      </c>
      <c r="C164" s="2">
        <v>44755.67454861111</v>
      </c>
      <c r="D164" t="s">
        <v>265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264</v>
      </c>
      <c r="R164" s="2">
        <v>44755.67454861111</v>
      </c>
      <c r="S164" t="s">
        <v>265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266</v>
      </c>
      <c r="C165" s="2">
        <v>44755.645740740743</v>
      </c>
      <c r="D165" t="s">
        <v>246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266</v>
      </c>
      <c r="R165" s="2">
        <v>44755.645740740743</v>
      </c>
      <c r="S165" t="s">
        <v>246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267</v>
      </c>
      <c r="C166" s="2">
        <v>44755.616898148146</v>
      </c>
      <c r="D166" t="s">
        <v>248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267</v>
      </c>
      <c r="R166" s="2">
        <v>44755.616898148146</v>
      </c>
      <c r="S166" t="s">
        <v>248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268</v>
      </c>
      <c r="C167" s="2">
        <v>44755.588043981479</v>
      </c>
      <c r="D167" t="s">
        <v>269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268</v>
      </c>
      <c r="R167" s="2">
        <v>44755.588043981479</v>
      </c>
      <c r="S167" t="s">
        <v>269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270</v>
      </c>
      <c r="C168" s="2">
        <v>44755.559189814812</v>
      </c>
      <c r="D168" t="s">
        <v>52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270</v>
      </c>
      <c r="R168" s="2">
        <v>44755.559189814812</v>
      </c>
      <c r="S168" t="s">
        <v>52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271</v>
      </c>
      <c r="C169" s="2">
        <v>44755.440879629627</v>
      </c>
      <c r="D169" t="s">
        <v>254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271</v>
      </c>
      <c r="R169" s="2">
        <v>44755.440879629627</v>
      </c>
      <c r="S169" t="s">
        <v>254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272</v>
      </c>
      <c r="C170" s="2">
        <v>44753.604085648149</v>
      </c>
      <c r="D170" t="s">
        <v>273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272</v>
      </c>
      <c r="R170" s="2">
        <v>44753.604085648149</v>
      </c>
      <c r="S170" t="s">
        <v>273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274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274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275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275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276</v>
      </c>
      <c r="C173" s="2">
        <v>44754.415844907409</v>
      </c>
      <c r="D173" t="s">
        <v>277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276</v>
      </c>
      <c r="R173" s="2">
        <v>44754.415844907409</v>
      </c>
      <c r="S173" t="s">
        <v>277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278</v>
      </c>
      <c r="C174" s="2">
        <v>44753.720057870371</v>
      </c>
      <c r="D174" t="s">
        <v>279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278</v>
      </c>
      <c r="R174" s="2">
        <v>44753.720057870371</v>
      </c>
      <c r="S174" t="s">
        <v>279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280</v>
      </c>
      <c r="C175" s="2">
        <v>44753.691990740743</v>
      </c>
      <c r="D175" t="s">
        <v>281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280</v>
      </c>
      <c r="R175" s="2">
        <v>44753.691990740743</v>
      </c>
      <c r="S175" t="s">
        <v>281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282</v>
      </c>
      <c r="C176" s="2">
        <v>44753.663935185185</v>
      </c>
      <c r="D176" t="s">
        <v>283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282</v>
      </c>
      <c r="R176" s="2">
        <v>44753.663935185185</v>
      </c>
      <c r="S176" t="s">
        <v>283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284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284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285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285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286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286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287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287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288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288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289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289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290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290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291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291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292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292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293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293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294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294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295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295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296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296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297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297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298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298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2022-12-12T18:49:48Z</dcterms:modified>
</cp:coreProperties>
</file>