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"/>
    </mc:Choice>
  </mc:AlternateContent>
  <xr:revisionPtr revIDLastSave="0" documentId="8_{9BBAE454-CF45-428A-A63F-CC065833CB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34" i="1" l="1"/>
  <c r="AU34" i="1"/>
  <c r="AW34" i="1"/>
  <c r="AX34" i="1"/>
  <c r="AZ34" i="1"/>
  <c r="BA34" i="1"/>
  <c r="BC34" i="1"/>
  <c r="BD34" i="1"/>
  <c r="BF34" i="1"/>
  <c r="BG34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<sst xmlns="http://schemas.openxmlformats.org/spreadsheetml/2006/main" count="1458" uniqueCount="121">
  <si>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</si>
  <si>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</si>
  <si>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</si>
  <si>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</si>
  <si>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</si>
  <si>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</si>
  <si>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</si>
  <si>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</si>
  <si>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</si>
  <si>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</si>
  <si>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</si>
  <si>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</si>
  <si>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</si>
  <si>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</si>
  <si>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</si>
  <si>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</si>
  <si>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</si>
  <si>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</si>
  <si>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</si>
  <si>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</si>
  <si>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</si>
  <si>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</si>
  <si>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</si>
  <si>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</si>
  <si>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</si>
  <si>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</si>
  <si>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</si>
  <si>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</si>
  <si>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</si>
  <si>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</si>
  <si>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</si>
  <si>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</si>
  <si>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</si>
  <si>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</si>
  <si>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</si>
  <si>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BRN01dec22_001.gcd</t>
  </si>
  <si>
    <t>BRN01dec22_002.gcd</t>
  </si>
  <si>
    <t>BRN01dec22_003.gcd</t>
  </si>
  <si>
    <t>BRN01dec22_004.gcd</t>
  </si>
  <si>
    <t>BRN01dec22_005.gcd</t>
  </si>
  <si>
    <t>dd-2210-020</t>
  </si>
  <si>
    <t>BRN01dec22_006.gcd</t>
  </si>
  <si>
    <t>dd-2210-056</t>
  </si>
  <si>
    <t>BRN01dec22_007.gcd</t>
  </si>
  <si>
    <t>dd-2210-092</t>
  </si>
  <si>
    <t>BRN01dec22_008.gcd</t>
  </si>
  <si>
    <t>dd-2210-064</t>
  </si>
  <si>
    <t>BRN01dec22_009.gcd</t>
  </si>
  <si>
    <t>dd-2210-025</t>
  </si>
  <si>
    <t>BRN01dec22_010.gcd</t>
  </si>
  <si>
    <t>dd-2210-002</t>
  </si>
  <si>
    <t>BRN01dec22_011.gcd</t>
  </si>
  <si>
    <t>dd-2210-077</t>
  </si>
  <si>
    <t>BRN01dec22_012.gcd</t>
  </si>
  <si>
    <t>dd-2210-065</t>
  </si>
  <si>
    <t>BRN01dec22_013.gcd</t>
  </si>
  <si>
    <t>dd-2210-015</t>
  </si>
  <si>
    <t>BRN01dec22_014.gcd</t>
  </si>
  <si>
    <t>dd-2210-084</t>
  </si>
  <si>
    <t>BRN01dec22_015.gcd</t>
  </si>
  <si>
    <t>dd-2210-090</t>
  </si>
  <si>
    <t>BRN01dec22_016.gcd</t>
  </si>
  <si>
    <t>dd-2210-060</t>
  </si>
  <si>
    <t>BRN01dec22_017.gcd</t>
  </si>
  <si>
    <t>dd-2210-011</t>
  </si>
  <si>
    <t>BRN01dec22_018.gcd</t>
  </si>
  <si>
    <t>dd-2210-076</t>
  </si>
  <si>
    <t>BRN01dec22_019.gcd</t>
  </si>
  <si>
    <t>dd-2210-047</t>
  </si>
  <si>
    <t>BRN01dec22_020.gcd</t>
  </si>
  <si>
    <t>dd-2210-036</t>
  </si>
  <si>
    <t>BRN01dec22_021.gcd</t>
  </si>
  <si>
    <t>dd-2210-072</t>
  </si>
  <si>
    <t>BRN01dec22_022.gcd</t>
  </si>
  <si>
    <t>dd-2210-069</t>
  </si>
  <si>
    <t>BRN01dec22_023.gcd</t>
  </si>
  <si>
    <t>dd-2210-083</t>
  </si>
  <si>
    <t>BRN01dec22_024.gcd</t>
  </si>
  <si>
    <t>dd-2210-052</t>
  </si>
  <si>
    <t>BRN01dec22_025.gcd</t>
  </si>
  <si>
    <t>dd-2210-010</t>
  </si>
  <si>
    <t>BRN01dec22_026.gcd</t>
  </si>
  <si>
    <t>dd-2210-007</t>
  </si>
  <si>
    <t>BRN01dec22_027.gcd</t>
  </si>
  <si>
    <t>dd-2210-051</t>
  </si>
  <si>
    <t>BRN01dec22_028.gcd</t>
  </si>
  <si>
    <t>dd-2210-001</t>
  </si>
  <si>
    <t>BRN01dec22_029.gcd</t>
  </si>
  <si>
    <t>dd-2210-086</t>
  </si>
  <si>
    <t>BRN01dec22_030.gcd</t>
  </si>
  <si>
    <t>dd-2210-030</t>
  </si>
  <si>
    <t>BRN01dec22_031.gcd</t>
  </si>
  <si>
    <t>dd-2210-097</t>
  </si>
  <si>
    <t>BRN01dec22_032.gcd</t>
  </si>
  <si>
    <t>dd-2210-023</t>
  </si>
  <si>
    <t>BRN01dec22_033.gcd</t>
  </si>
  <si>
    <t>dd-2210-005</t>
  </si>
  <si>
    <t>BRN01dec22_034.gcd</t>
  </si>
  <si>
    <t>dd-2210-050</t>
  </si>
  <si>
    <t>BRN01dec22_035.gcd</t>
  </si>
  <si>
    <t>dd-2210-026</t>
  </si>
  <si>
    <t>BRN01dec22_036.gcd</t>
  </si>
  <si>
    <t>dd-2210-008</t>
  </si>
  <si>
    <t>BRN01dec22_037.gcd</t>
  </si>
  <si>
    <t>dd-2210-049</t>
  </si>
  <si>
    <t>BRN01dec22_038.gcd</t>
  </si>
  <si>
    <t>dd-2210-079</t>
  </si>
  <si>
    <t>BRN01dec22_039.gcd</t>
  </si>
  <si>
    <t>dd-2210-032</t>
  </si>
  <si>
    <t>BRN01dec22_040.gcd</t>
  </si>
  <si>
    <t>dd-2210-037</t>
  </si>
  <si>
    <t>BRN01dec22_041.gcd</t>
  </si>
  <si>
    <t>dd-2210-073</t>
  </si>
  <si>
    <t>BRN01dec22_042.gcd</t>
  </si>
  <si>
    <t>dd-2210-018</t>
  </si>
  <si>
    <t>BRN01dec22_043.gcd</t>
  </si>
  <si>
    <t>dd-2210-093</t>
  </si>
  <si>
    <t>BRN01dec22_045.gcd</t>
  </si>
  <si>
    <t>dd-2210-003</t>
  </si>
  <si>
    <t>BRN01dec22_046.gcd</t>
  </si>
  <si>
    <t>dd-2210-061 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</si>
</sst>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53"/>
  <sheetViews>
    <sheetView tabSelected="1" topLeftCell="A34" workbookViewId="0">
      <selection activeCell="O63" sqref="O63"/>
    </sheetView>
  </sheetViews>
  <sheetFormatPr defaultRowHeight="14.4" x14ac:dyDescent="0.3"/>
  <cols>
    <col min="2" max="2" width="23.5546875" customWidth="1"/>
    <col min="3" max="3" width="17.77734375" customWidth="1"/>
    <col min="4" max="4" width="19.10937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34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29</v>
      </c>
      <c r="AT8" s="4" t="s">
        <v>30</v>
      </c>
      <c r="AU8" s="4" t="s">
        <v>31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32</v>
      </c>
      <c r="BG8" s="4" t="s">
        <v>33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35</v>
      </c>
      <c r="C9" s="2">
        <v>44896.495243055557</v>
      </c>
      <c r="D9" t="s">
        <v>24</v>
      </c>
      <c r="E9" t="s">
        <v>13</v>
      </c>
      <c r="F9">
        <v>0</v>
      </c>
      <c r="G9">
        <v>6.0880000000000001</v>
      </c>
      <c r="H9" s="3">
        <v>1838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44896.495243055557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44896.495243055557</v>
      </c>
      <c r="AF9" t="s">
        <v>24</v>
      </c>
      <c r="AG9" t="s">
        <v>13</v>
      </c>
      <c r="AH9">
        <v>0</v>
      </c>
      <c r="AI9">
        <v>12.292</v>
      </c>
      <c r="AJ9" s="3">
        <v>2397</v>
      </c>
      <c r="AK9">
        <v>0.432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0.22040505320000014</v>
      </c>
      <c r="AU9" s="10">
        <f t="shared" ref="AU9:AU19" si="1">(-0.00000002552*AJ9^2)+(0.2067*AJ9)+(-103.7)</f>
        <v>391.61327205832004</v>
      </c>
      <c r="AW9" s="5">
        <f t="shared" ref="AW9:AW19" si="2">IF(H9&lt;15000,((0.00000002125*H9^2)+(0.002705*H9)+(-4.371)),(IF(H9&lt;700000,((-0.0000000008162*H9^2)+(0.003141*H9)+(0.4702)), ((0.000000003285*V9^2)+(0.1899*V9)+(559.5)))))</f>
        <v>0.67257768499999937</v>
      </c>
      <c r="AX9" s="6">
        <f t="shared" ref="AX9:AX19" si="3">((-0.00000006277*AJ9^2)+(0.1854*AJ9)+(34.83))</f>
        <v>478.87314812307005</v>
      </c>
      <c r="AZ9" s="7">
        <f t="shared" ref="AZ9:AZ19" si="4">IF(H9&lt;10000,((-0.00000005795*H9^2)+(0.003823*H9)+(-6.715)),(IF(H9&lt;700000,((-0.0000000001209*H9^2)+(0.002635*H9)+(-0.4111)), ((-0.00000002007*V9^2)+(0.2564*V9)+(286.1)))))</f>
        <v>0.11590476020000029</v>
      </c>
      <c r="BA9" s="8">
        <f t="shared" ref="BA9:BA19" si="5">(-0.00000001626*AJ9^2)+(0.1912*AJ9)+(-3.858)</f>
        <v>454.35497639765998</v>
      </c>
      <c r="BC9" s="9">
        <f t="shared" ref="BC9:BC19" si="6">IF(H9&lt;10000,((0.0000001453*H9^2)+(0.0008349*H9)+(-1.805)),(IF(H9&lt;700000,((-0.00000000008054*H9^2)+(0.002348*H9)+(-2.47)), ((-0.00000001938*V9^2)+(0.2471*V9)+(226.8)))))</f>
        <v>0.22040505320000014</v>
      </c>
      <c r="BD9" s="10">
        <f t="shared" ref="BD9:BD19" si="7">(-0.00000002552*AJ9^2)+(0.2067*AJ9)+(-103.7)</f>
        <v>391.61327205832004</v>
      </c>
      <c r="BF9" s="12">
        <f t="shared" ref="BF9:BF19" si="8">IF(H9&lt;100000,((0.0000000152*H9^2)+(0.0014347*H9)+(-4.08313)),((0.00000295*V9^2)+(0.083061*V9)+(133)))</f>
        <v>-1.3948020911999999</v>
      </c>
      <c r="BG9" s="13">
        <f t="shared" ref="BG9:BG19" si="9">(-0.00000172*AJ9^2)+(0.108838*AJ9)+(-21.89)</f>
        <v>229.11223852000001</v>
      </c>
      <c r="BI9">
        <v>49</v>
      </c>
      <c r="BJ9" t="s">
        <v>35</v>
      </c>
      <c r="BK9" s="2">
        <v>44896.495243055557</v>
      </c>
      <c r="BL9" t="s">
        <v>24</v>
      </c>
      <c r="BM9" t="s">
        <v>13</v>
      </c>
      <c r="BN9">
        <v>0</v>
      </c>
      <c r="BO9">
        <v>2.71</v>
      </c>
      <c r="BP9" s="3">
        <v>5256421</v>
      </c>
      <c r="BQ9">
        <v>959.22299999999996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36</v>
      </c>
      <c r="C10" s="2">
        <v>44896.516481481478</v>
      </c>
      <c r="D10" t="s">
        <v>25</v>
      </c>
      <c r="E10" t="s">
        <v>13</v>
      </c>
      <c r="F10">
        <v>0</v>
      </c>
      <c r="G10">
        <v>6.0309999999999997</v>
      </c>
      <c r="H10" s="3">
        <v>834280</v>
      </c>
      <c r="I10">
        <v>1.6819999999999999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44896.516481481478</v>
      </c>
      <c r="R10" t="s">
        <v>25</v>
      </c>
      <c r="S10" t="s">
        <v>13</v>
      </c>
      <c r="T10">
        <v>0</v>
      </c>
      <c r="U10">
        <v>5.9820000000000002</v>
      </c>
      <c r="V10" s="3">
        <v>6663</v>
      </c>
      <c r="W10">
        <v>1.7849999999999999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44896.516481481478</v>
      </c>
      <c r="AF10" t="s">
        <v>25</v>
      </c>
      <c r="AG10" t="s">
        <v>13</v>
      </c>
      <c r="AH10">
        <v>0</v>
      </c>
      <c r="AI10">
        <v>12.254</v>
      </c>
      <c r="AJ10" s="3">
        <v>8756</v>
      </c>
      <c r="AK10">
        <v>1.7829999999999999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1872.3669138727798</v>
      </c>
      <c r="AU10" s="10">
        <f t="shared" si="1"/>
        <v>1704.2086444812799</v>
      </c>
      <c r="AW10" s="5">
        <f t="shared" si="2"/>
        <v>1824.9495394441651</v>
      </c>
      <c r="AX10" s="6">
        <f t="shared" si="3"/>
        <v>1653.3799787652799</v>
      </c>
      <c r="AZ10" s="7">
        <f t="shared" si="4"/>
        <v>1993.6021809301701</v>
      </c>
      <c r="BA10" s="8">
        <f t="shared" si="5"/>
        <v>1669.0425858646402</v>
      </c>
      <c r="BC10" s="9">
        <f t="shared" si="6"/>
        <v>1872.3669138727798</v>
      </c>
      <c r="BD10" s="10">
        <f t="shared" si="7"/>
        <v>1704.2086444812799</v>
      </c>
      <c r="BF10" s="12">
        <f t="shared" si="8"/>
        <v>817.40237155</v>
      </c>
      <c r="BG10" s="13">
        <f t="shared" si="9"/>
        <v>799.22736608000002</v>
      </c>
      <c r="BI10">
        <v>50</v>
      </c>
      <c r="BJ10" t="s">
        <v>36</v>
      </c>
      <c r="BK10" s="2">
        <v>44896.516481481478</v>
      </c>
      <c r="BL10" t="s">
        <v>25</v>
      </c>
      <c r="BM10" t="s">
        <v>13</v>
      </c>
      <c r="BN10">
        <v>0</v>
      </c>
      <c r="BO10">
        <v>2.7170000000000001</v>
      </c>
      <c r="BP10" s="3">
        <v>5190825</v>
      </c>
      <c r="BQ10">
        <v>958.74199999999996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37</v>
      </c>
      <c r="C11" s="2">
        <v>44896.537719907406</v>
      </c>
      <c r="D11" t="s">
        <v>28</v>
      </c>
      <c r="E11" t="s">
        <v>13</v>
      </c>
      <c r="F11">
        <v>0</v>
      </c>
      <c r="G11">
        <v>6.0510000000000002</v>
      </c>
      <c r="H11" s="3">
        <v>2920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44896.537719907406</v>
      </c>
      <c r="R11" t="s">
        <v>28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44896.537719907406</v>
      </c>
      <c r="AF11" t="s">
        <v>28</v>
      </c>
      <c r="AG11" t="s">
        <v>13</v>
      </c>
      <c r="AH11">
        <v>0</v>
      </c>
      <c r="AI11">
        <v>12.255000000000001</v>
      </c>
      <c r="AJ11" s="3">
        <v>1456</v>
      </c>
      <c r="AK11">
        <v>0.23200000000000001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1.8717939199999998</v>
      </c>
      <c r="AU11" s="10">
        <f t="shared" si="1"/>
        <v>197.20109923327999</v>
      </c>
      <c r="AW11" s="5">
        <f t="shared" si="2"/>
        <v>3.7087859999999999</v>
      </c>
      <c r="AX11" s="6">
        <f t="shared" si="3"/>
        <v>304.63933161727999</v>
      </c>
      <c r="AZ11" s="7">
        <f t="shared" si="4"/>
        <v>3.9540551199999996</v>
      </c>
      <c r="BA11" s="8">
        <f t="shared" si="5"/>
        <v>274.49472984063999</v>
      </c>
      <c r="BC11" s="9">
        <f t="shared" si="6"/>
        <v>1.8717939199999998</v>
      </c>
      <c r="BD11" s="10">
        <f t="shared" si="7"/>
        <v>197.20109923327999</v>
      </c>
      <c r="BF11" s="12">
        <f t="shared" si="8"/>
        <v>0.2357952800000005</v>
      </c>
      <c r="BG11" s="13">
        <f t="shared" si="9"/>
        <v>132.93183808000003</v>
      </c>
      <c r="BI11">
        <v>51</v>
      </c>
      <c r="BJ11" t="s">
        <v>37</v>
      </c>
      <c r="BK11" s="2">
        <v>44896.537719907406</v>
      </c>
      <c r="BL11" t="s">
        <v>28</v>
      </c>
      <c r="BM11" t="s">
        <v>13</v>
      </c>
      <c r="BN11">
        <v>0</v>
      </c>
      <c r="BO11">
        <v>2.7120000000000002</v>
      </c>
      <c r="BP11" s="3">
        <v>5345858</v>
      </c>
      <c r="BQ11">
        <v>959.84400000000005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38</v>
      </c>
      <c r="C12" s="2">
        <v>44896.558958333335</v>
      </c>
      <c r="D12" t="s">
        <v>28</v>
      </c>
      <c r="E12" t="s">
        <v>13</v>
      </c>
      <c r="F12">
        <v>0</v>
      </c>
      <c r="G12">
        <v>6.0510000000000002</v>
      </c>
      <c r="H12" s="3">
        <v>3024</v>
      </c>
      <c r="I12">
        <v>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44896.558958333335</v>
      </c>
      <c r="R12" t="s">
        <v>28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44896.558958333335</v>
      </c>
      <c r="AF12" t="s">
        <v>28</v>
      </c>
      <c r="AG12" t="s">
        <v>13</v>
      </c>
      <c r="AH12">
        <v>0</v>
      </c>
      <c r="AI12">
        <v>12.287000000000001</v>
      </c>
      <c r="AJ12" s="3">
        <v>2004</v>
      </c>
      <c r="AK12">
        <v>0.34799999999999998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2.0484444927999998</v>
      </c>
      <c r="AU12" s="10">
        <f t="shared" si="1"/>
        <v>310.42431127167998</v>
      </c>
      <c r="AW12" s="5">
        <f t="shared" si="2"/>
        <v>4.0032422399999987</v>
      </c>
      <c r="AX12" s="6">
        <f t="shared" si="3"/>
        <v>406.11951467568002</v>
      </c>
      <c r="AZ12" s="7">
        <f t="shared" si="4"/>
        <v>4.3158238208000004</v>
      </c>
      <c r="BA12" s="8">
        <f t="shared" si="5"/>
        <v>379.24149957984002</v>
      </c>
      <c r="BC12" s="9">
        <f t="shared" si="6"/>
        <v>2.0484444927999998</v>
      </c>
      <c r="BD12" s="10">
        <f t="shared" si="7"/>
        <v>310.42431127167998</v>
      </c>
      <c r="BF12" s="12">
        <f t="shared" si="8"/>
        <v>0.39440035519999928</v>
      </c>
      <c r="BG12" s="13">
        <f t="shared" si="9"/>
        <v>189.31380447999999</v>
      </c>
      <c r="BI12">
        <v>52</v>
      </c>
      <c r="BJ12" t="s">
        <v>38</v>
      </c>
      <c r="BK12" s="2">
        <v>44896.558958333335</v>
      </c>
      <c r="BL12" t="s">
        <v>28</v>
      </c>
      <c r="BM12" t="s">
        <v>13</v>
      </c>
      <c r="BN12">
        <v>0</v>
      </c>
      <c r="BO12">
        <v>2.7170000000000001</v>
      </c>
      <c r="BP12" s="3">
        <v>5316164</v>
      </c>
      <c r="BQ12">
        <v>959.64200000000005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39</v>
      </c>
      <c r="C13" s="2">
        <v>44896.58017361111</v>
      </c>
      <c r="D13" t="s">
        <v>40</v>
      </c>
      <c r="E13" t="s">
        <v>13</v>
      </c>
      <c r="F13">
        <v>0</v>
      </c>
      <c r="G13">
        <v>6.0389999999999997</v>
      </c>
      <c r="H13" s="3">
        <v>26581</v>
      </c>
      <c r="I13">
        <v>4.9000000000000002E-2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44896.58017361111</v>
      </c>
      <c r="R13" t="s">
        <v>40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44896.58017361111</v>
      </c>
      <c r="AF13" t="s">
        <v>40</v>
      </c>
      <c r="AG13" t="s">
        <v>13</v>
      </c>
      <c r="AH13">
        <v>0</v>
      </c>
      <c r="AI13">
        <v>12.143000000000001</v>
      </c>
      <c r="AJ13" s="3">
        <v>76970</v>
      </c>
      <c r="AK13">
        <v>16.009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59.885282498357057</v>
      </c>
      <c r="AU13" s="10">
        <f t="shared" si="1"/>
        <v>15654.808799431998</v>
      </c>
      <c r="AW13" s="5">
        <f t="shared" si="2"/>
        <v>83.384435248311803</v>
      </c>
      <c r="AX13" s="6">
        <f t="shared" si="3"/>
        <v>13933.194610907001</v>
      </c>
      <c r="AZ13" s="7">
        <f t="shared" si="4"/>
        <v>69.544413158075102</v>
      </c>
      <c r="BA13" s="8">
        <f t="shared" si="5"/>
        <v>14616.475566566001</v>
      </c>
      <c r="BC13" s="9">
        <f t="shared" si="6"/>
        <v>59.885282498357057</v>
      </c>
      <c r="BD13" s="10">
        <f t="shared" si="7"/>
        <v>15654.808799431998</v>
      </c>
      <c r="BF13" s="12">
        <f t="shared" si="8"/>
        <v>44.792184027200001</v>
      </c>
      <c r="BG13" s="13">
        <f t="shared" si="9"/>
        <v>-1834.5642880000003</v>
      </c>
      <c r="BI13">
        <v>53</v>
      </c>
      <c r="BJ13" t="s">
        <v>39</v>
      </c>
      <c r="BK13" s="2">
        <v>44896.58017361111</v>
      </c>
      <c r="BL13" t="s">
        <v>40</v>
      </c>
      <c r="BM13" t="s">
        <v>13</v>
      </c>
      <c r="BN13">
        <v>0</v>
      </c>
      <c r="BO13">
        <v>2.7229999999999999</v>
      </c>
      <c r="BP13" s="3">
        <v>5058266</v>
      </c>
      <c r="BQ13">
        <v>957.68799999999999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41</v>
      </c>
      <c r="C14" s="2">
        <v>44896.601400462961</v>
      </c>
      <c r="D14" t="s">
        <v>42</v>
      </c>
      <c r="E14" t="s">
        <v>13</v>
      </c>
      <c r="F14">
        <v>0</v>
      </c>
      <c r="G14">
        <v>6.0330000000000004</v>
      </c>
      <c r="H14" s="3">
        <v>383802</v>
      </c>
      <c r="I14">
        <v>0.77100000000000002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41</v>
      </c>
      <c r="Q14" s="2">
        <v>44896.601400462961</v>
      </c>
      <c r="R14" t="s">
        <v>42</v>
      </c>
      <c r="S14" t="s">
        <v>13</v>
      </c>
      <c r="T14">
        <v>0</v>
      </c>
      <c r="U14">
        <v>5.9870000000000001</v>
      </c>
      <c r="V14" s="3">
        <v>3147</v>
      </c>
      <c r="W14">
        <v>0.92200000000000004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41</v>
      </c>
      <c r="AE14" s="2">
        <v>44896.601400462961</v>
      </c>
      <c r="AF14" t="s">
        <v>42</v>
      </c>
      <c r="AG14" t="s">
        <v>13</v>
      </c>
      <c r="AH14">
        <v>0</v>
      </c>
      <c r="AI14">
        <v>12.066000000000001</v>
      </c>
      <c r="AJ14" s="3">
        <v>158650</v>
      </c>
      <c r="AK14">
        <v>32.439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886.83323383706977</v>
      </c>
      <c r="AU14" s="10">
        <f t="shared" si="1"/>
        <v>32046.921129800001</v>
      </c>
      <c r="AW14" s="5">
        <f t="shared" si="2"/>
        <v>1085.762777438495</v>
      </c>
      <c r="AX14" s="6">
        <f t="shared" si="3"/>
        <v>27868.630241675004</v>
      </c>
      <c r="AZ14" s="7">
        <f t="shared" si="4"/>
        <v>993.09811939783651</v>
      </c>
      <c r="BA14" s="8">
        <f t="shared" si="5"/>
        <v>29920.760686150003</v>
      </c>
      <c r="BC14" s="9">
        <f t="shared" si="6"/>
        <v>886.83323383706977</v>
      </c>
      <c r="BD14" s="10">
        <f t="shared" si="7"/>
        <v>32046.921129800001</v>
      </c>
      <c r="BF14" s="12">
        <f t="shared" si="8"/>
        <v>423.60861354999997</v>
      </c>
      <c r="BG14" s="13">
        <f t="shared" si="9"/>
        <v>-26046.835999999999</v>
      </c>
      <c r="BI14">
        <v>54</v>
      </c>
      <c r="BJ14" t="s">
        <v>41</v>
      </c>
      <c r="BK14" s="2">
        <v>44896.601400462961</v>
      </c>
      <c r="BL14" t="s">
        <v>42</v>
      </c>
      <c r="BM14" t="s">
        <v>13</v>
      </c>
      <c r="BN14">
        <v>0</v>
      </c>
      <c r="BO14">
        <v>2.7229999999999999</v>
      </c>
      <c r="BP14" s="3">
        <v>5038538</v>
      </c>
      <c r="BQ14">
        <v>957.51900000000001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43</v>
      </c>
      <c r="C15" s="2">
        <v>44896.62263888889</v>
      </c>
      <c r="D15" t="s">
        <v>44</v>
      </c>
      <c r="E15" t="s">
        <v>13</v>
      </c>
      <c r="F15">
        <v>0</v>
      </c>
      <c r="G15">
        <v>6.0579999999999998</v>
      </c>
      <c r="H15" s="3">
        <v>3524</v>
      </c>
      <c r="I15">
        <v>2E-3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43</v>
      </c>
      <c r="Q15" s="2">
        <v>44896.62263888889</v>
      </c>
      <c r="R15" t="s">
        <v>44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43</v>
      </c>
      <c r="AE15" s="2">
        <v>44896.62263888889</v>
      </c>
      <c r="AF15" t="s">
        <v>44</v>
      </c>
      <c r="AG15" t="s">
        <v>13</v>
      </c>
      <c r="AH15">
        <v>0</v>
      </c>
      <c r="AI15">
        <v>12.132999999999999</v>
      </c>
      <c r="AJ15" s="3">
        <v>85311</v>
      </c>
      <c r="AK15">
        <v>17.716000000000001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2.9416066928000006</v>
      </c>
      <c r="AU15" s="10">
        <f t="shared" si="1"/>
        <v>17344.349989280079</v>
      </c>
      <c r="AW15" s="5">
        <f t="shared" si="2"/>
        <v>5.4253147399999992</v>
      </c>
      <c r="AX15" s="6">
        <f t="shared" si="3"/>
        <v>15394.651428922831</v>
      </c>
      <c r="AZ15" s="7">
        <f t="shared" si="4"/>
        <v>6.0375955208000001</v>
      </c>
      <c r="BA15" s="8">
        <f t="shared" si="5"/>
        <v>16189.26546111654</v>
      </c>
      <c r="BC15" s="9">
        <f t="shared" si="6"/>
        <v>2.9416066928000006</v>
      </c>
      <c r="BD15" s="10">
        <f t="shared" si="7"/>
        <v>17344.349989280079</v>
      </c>
      <c r="BF15" s="12">
        <f t="shared" si="8"/>
        <v>1.1615151552</v>
      </c>
      <c r="BG15" s="13">
        <f t="shared" si="9"/>
        <v>-3254.9141421200006</v>
      </c>
      <c r="BI15">
        <v>55</v>
      </c>
      <c r="BJ15" t="s">
        <v>43</v>
      </c>
      <c r="BK15" s="2">
        <v>44896.62263888889</v>
      </c>
      <c r="BL15" t="s">
        <v>44</v>
      </c>
      <c r="BM15" t="s">
        <v>13</v>
      </c>
      <c r="BN15">
        <v>0</v>
      </c>
      <c r="BO15">
        <v>2.722</v>
      </c>
      <c r="BP15" s="3">
        <v>5095245</v>
      </c>
      <c r="BQ15">
        <v>957.99400000000003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45</v>
      </c>
      <c r="C16" s="2">
        <v>44896.643865740742</v>
      </c>
      <c r="D16" t="s">
        <v>46</v>
      </c>
      <c r="E16" t="s">
        <v>13</v>
      </c>
      <c r="F16">
        <v>0</v>
      </c>
      <c r="G16">
        <v>6.0730000000000004</v>
      </c>
      <c r="H16" s="3">
        <v>1939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45</v>
      </c>
      <c r="Q16" s="2">
        <v>44896.643865740742</v>
      </c>
      <c r="R16" t="s">
        <v>46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45</v>
      </c>
      <c r="AE16" s="2">
        <v>44896.643865740742</v>
      </c>
      <c r="AF16" t="s">
        <v>46</v>
      </c>
      <c r="AG16" t="s">
        <v>13</v>
      </c>
      <c r="AH16">
        <v>0</v>
      </c>
      <c r="AI16">
        <v>12.186999999999999</v>
      </c>
      <c r="AJ16" s="3">
        <v>33925</v>
      </c>
      <c r="AK16">
        <v>7.0890000000000004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0.36015856130000024</v>
      </c>
      <c r="AU16" s="10">
        <f t="shared" si="1"/>
        <v>6879.2263884499998</v>
      </c>
      <c r="AW16" s="5">
        <f t="shared" si="2"/>
        <v>0.95388907124999989</v>
      </c>
      <c r="AX16" s="6">
        <f t="shared" si="3"/>
        <v>6252.2826539187508</v>
      </c>
      <c r="AZ16" s="7">
        <f t="shared" si="4"/>
        <v>0.47992116805000062</v>
      </c>
      <c r="BA16" s="8">
        <f t="shared" si="5"/>
        <v>6463.8882745374995</v>
      </c>
      <c r="BC16" s="9">
        <f t="shared" si="6"/>
        <v>0.36015856130000024</v>
      </c>
      <c r="BD16" s="10">
        <f t="shared" si="7"/>
        <v>6879.2263884499998</v>
      </c>
      <c r="BF16" s="12">
        <f t="shared" si="8"/>
        <v>-1.2440989408000003</v>
      </c>
      <c r="BG16" s="13">
        <f t="shared" si="9"/>
        <v>1690.8814749999999</v>
      </c>
      <c r="BI16">
        <v>56</v>
      </c>
      <c r="BJ16" t="s">
        <v>45</v>
      </c>
      <c r="BK16" s="2">
        <v>44896.643865740742</v>
      </c>
      <c r="BL16" t="s">
        <v>46</v>
      </c>
      <c r="BM16" t="s">
        <v>13</v>
      </c>
      <c r="BN16">
        <v>0</v>
      </c>
      <c r="BO16">
        <v>2.72</v>
      </c>
      <c r="BP16" s="3">
        <v>5105895</v>
      </c>
      <c r="BQ16">
        <v>958.08100000000002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47</v>
      </c>
      <c r="C17" s="2">
        <v>44896.66511574074</v>
      </c>
      <c r="D17" t="s">
        <v>48</v>
      </c>
      <c r="E17" t="s">
        <v>13</v>
      </c>
      <c r="F17">
        <v>0</v>
      </c>
      <c r="G17">
        <v>6.0369999999999999</v>
      </c>
      <c r="H17" s="3">
        <v>41720</v>
      </c>
      <c r="I17">
        <v>7.9000000000000001E-2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47</v>
      </c>
      <c r="Q17" s="2">
        <v>44896.66511574074</v>
      </c>
      <c r="R17" t="s">
        <v>48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47</v>
      </c>
      <c r="AE17" s="2">
        <v>44896.66511574074</v>
      </c>
      <c r="AF17" t="s">
        <v>48</v>
      </c>
      <c r="AG17" t="s">
        <v>13</v>
      </c>
      <c r="AH17">
        <v>0</v>
      </c>
      <c r="AI17">
        <v>12.16</v>
      </c>
      <c r="AJ17" s="3">
        <v>58720</v>
      </c>
      <c r="AK17">
        <v>12.25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95.348375426463988</v>
      </c>
      <c r="AU17" s="10">
        <f t="shared" si="1"/>
        <v>11945.730060031998</v>
      </c>
      <c r="AW17" s="5">
        <f t="shared" si="2"/>
        <v>130.09207623392001</v>
      </c>
      <c r="AX17" s="6">
        <f t="shared" si="3"/>
        <v>10705.084629632</v>
      </c>
      <c r="AZ17" s="7">
        <f t="shared" si="4"/>
        <v>109.31066648944001</v>
      </c>
      <c r="BA17" s="8">
        <f t="shared" si="5"/>
        <v>11167.340895616</v>
      </c>
      <c r="BC17" s="9">
        <f t="shared" si="6"/>
        <v>95.348375426463988</v>
      </c>
      <c r="BD17" s="10">
        <f t="shared" si="7"/>
        <v>11945.730060031998</v>
      </c>
      <c r="BF17" s="12">
        <f t="shared" si="8"/>
        <v>82.229041680000009</v>
      </c>
      <c r="BG17" s="13">
        <f t="shared" si="9"/>
        <v>438.45131200000048</v>
      </c>
      <c r="BI17">
        <v>57</v>
      </c>
      <c r="BJ17" t="s">
        <v>47</v>
      </c>
      <c r="BK17" s="2">
        <v>44896.66511574074</v>
      </c>
      <c r="BL17" t="s">
        <v>48</v>
      </c>
      <c r="BM17" t="s">
        <v>13</v>
      </c>
      <c r="BN17">
        <v>0</v>
      </c>
      <c r="BO17">
        <v>2.722</v>
      </c>
      <c r="BP17" s="3">
        <v>5062244</v>
      </c>
      <c r="BQ17">
        <v>957.721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49</v>
      </c>
      <c r="C18" s="2">
        <v>44896.686319444445</v>
      </c>
      <c r="D18" t="s">
        <v>50</v>
      </c>
      <c r="E18" t="s">
        <v>13</v>
      </c>
      <c r="F18">
        <v>0</v>
      </c>
      <c r="G18">
        <v>6.0369999999999999</v>
      </c>
      <c r="H18" s="3">
        <v>23328</v>
      </c>
      <c r="I18">
        <v>4.2000000000000003E-2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49</v>
      </c>
      <c r="Q18" s="2">
        <v>44896.686319444445</v>
      </c>
      <c r="R18" t="s">
        <v>50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49</v>
      </c>
      <c r="AE18" s="2">
        <v>44896.686319444445</v>
      </c>
      <c r="AF18" t="s">
        <v>50</v>
      </c>
      <c r="AG18" t="s">
        <v>13</v>
      </c>
      <c r="AH18">
        <v>0</v>
      </c>
      <c r="AI18">
        <v>12.2</v>
      </c>
      <c r="AJ18" s="3">
        <v>26318</v>
      </c>
      <c r="AK18">
        <v>5.4930000000000003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52.260314487664637</v>
      </c>
      <c r="AU18" s="10">
        <f t="shared" si="1"/>
        <v>5318.55450059552</v>
      </c>
      <c r="AW18" s="5">
        <f t="shared" si="2"/>
        <v>73.299275564339212</v>
      </c>
      <c r="AX18" s="6">
        <f t="shared" si="3"/>
        <v>4870.7103677265204</v>
      </c>
      <c r="AZ18" s="7">
        <f t="shared" si="4"/>
        <v>60.992386753894408</v>
      </c>
      <c r="BA18" s="8">
        <f t="shared" si="5"/>
        <v>5016.8813203637601</v>
      </c>
      <c r="BC18" s="9">
        <f t="shared" si="6"/>
        <v>52.260314487664637</v>
      </c>
      <c r="BD18" s="10">
        <f t="shared" si="7"/>
        <v>5318.55450059552</v>
      </c>
      <c r="BF18" s="12">
        <f t="shared" si="8"/>
        <v>37.6573244768</v>
      </c>
      <c r="BG18" s="13">
        <f t="shared" si="9"/>
        <v>1651.1726307200001</v>
      </c>
      <c r="BI18">
        <v>58</v>
      </c>
      <c r="BJ18" t="s">
        <v>49</v>
      </c>
      <c r="BK18" s="2">
        <v>44896.686319444445</v>
      </c>
      <c r="BL18" t="s">
        <v>50</v>
      </c>
      <c r="BM18" t="s">
        <v>13</v>
      </c>
      <c r="BN18">
        <v>0</v>
      </c>
      <c r="BO18">
        <v>2.7189999999999999</v>
      </c>
      <c r="BP18" s="3">
        <v>5159124</v>
      </c>
      <c r="BQ18">
        <v>958.50099999999998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51</v>
      </c>
      <c r="C19" s="2">
        <v>44896.707569444443</v>
      </c>
      <c r="D19" t="s">
        <v>52</v>
      </c>
      <c r="E19" t="s">
        <v>13</v>
      </c>
      <c r="F19">
        <v>0</v>
      </c>
      <c r="G19">
        <v>6.0810000000000004</v>
      </c>
      <c r="H19" s="3">
        <v>1832</v>
      </c>
      <c r="I19">
        <v>-1E-3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51</v>
      </c>
      <c r="Q19" s="2">
        <v>44896.707569444443</v>
      </c>
      <c r="R19" t="s">
        <v>52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51</v>
      </c>
      <c r="AE19" s="2">
        <v>44896.707569444443</v>
      </c>
      <c r="AF19" t="s">
        <v>52</v>
      </c>
      <c r="AG19" t="s">
        <v>13</v>
      </c>
      <c r="AH19">
        <v>0</v>
      </c>
      <c r="AI19">
        <v>12.179</v>
      </c>
      <c r="AJ19" s="3">
        <v>38337</v>
      </c>
      <c r="AK19">
        <v>8.0120000000000005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0.21219614720000002</v>
      </c>
      <c r="AU19" s="10">
        <f t="shared" si="1"/>
        <v>7783.0505034791195</v>
      </c>
      <c r="AW19" s="5">
        <f t="shared" si="2"/>
        <v>0.65587975999999948</v>
      </c>
      <c r="AX19" s="6">
        <f t="shared" si="3"/>
        <v>7050.2551260338705</v>
      </c>
      <c r="AZ19" s="7">
        <f t="shared" si="4"/>
        <v>9.4242819199999772E-2</v>
      </c>
      <c r="BA19" s="8">
        <f t="shared" si="5"/>
        <v>7302.2786622480598</v>
      </c>
      <c r="BC19" s="9">
        <f t="shared" si="6"/>
        <v>0.21219614720000002</v>
      </c>
      <c r="BD19" s="10">
        <f t="shared" si="7"/>
        <v>7783.0505034791195</v>
      </c>
      <c r="BF19" s="12">
        <f t="shared" si="8"/>
        <v>-1.4037449951999998</v>
      </c>
      <c r="BG19" s="13">
        <f t="shared" si="9"/>
        <v>1622.7044273199997</v>
      </c>
      <c r="BI19">
        <v>59</v>
      </c>
      <c r="BJ19" t="s">
        <v>51</v>
      </c>
      <c r="BK19" s="2">
        <v>44896.707569444443</v>
      </c>
      <c r="BL19" t="s">
        <v>52</v>
      </c>
      <c r="BM19" t="s">
        <v>13</v>
      </c>
      <c r="BN19">
        <v>0</v>
      </c>
      <c r="BO19">
        <v>2.722</v>
      </c>
      <c r="BP19" s="3">
        <v>5094733</v>
      </c>
      <c r="BQ19">
        <v>957.99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53</v>
      </c>
      <c r="C20" s="2">
        <v>44896.728807870371</v>
      </c>
      <c r="D20" t="s">
        <v>54</v>
      </c>
      <c r="E20" t="s">
        <v>13</v>
      </c>
      <c r="F20">
        <v>0</v>
      </c>
      <c r="G20">
        <v>6.0439999999999996</v>
      </c>
      <c r="H20" s="3">
        <v>7633</v>
      </c>
      <c r="I20">
        <v>1.0999999999999999E-2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53</v>
      </c>
      <c r="Q20" s="2">
        <v>44896.728807870371</v>
      </c>
      <c r="R20" t="s">
        <v>54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53</v>
      </c>
      <c r="AE20" s="2">
        <v>44896.728807870371</v>
      </c>
      <c r="AF20" t="s">
        <v>54</v>
      </c>
      <c r="AG20" t="s">
        <v>13</v>
      </c>
      <c r="AH20">
        <v>0</v>
      </c>
      <c r="AI20">
        <v>12.19</v>
      </c>
      <c r="AJ20" s="3">
        <v>32714</v>
      </c>
      <c r="AK20">
        <v>6.835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13.033360411700002</v>
      </c>
      <c r="AU20" s="10">
        <f t="shared" ref="AU20:AU33" si="11">(-0.00000002552*AJ20^2)+(0.2067*AJ20)+(-103.7)</f>
        <v>6630.9721480860799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17.514347141249999</v>
      </c>
      <c r="AX20" s="6">
        <f t="shared" ref="AX20:AX33" si="13">((-0.00000006277*AJ20^2)+(0.1854*AJ20)+(34.83))</f>
        <v>6032.8287821850809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19.089636172450003</v>
      </c>
      <c r="BA20" s="8">
        <f t="shared" ref="BA20:BA33" si="15">(-0.00000001626*AJ20^2)+(0.1912*AJ20)+(-3.858)</f>
        <v>6233.6572537570401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13.033360411700002</v>
      </c>
      <c r="BD20" s="10">
        <f t="shared" ref="BD20:BD33" si="17">(-0.00000002552*AJ20^2)+(0.2067*AJ20)+(-103.7)</f>
        <v>6630.9721480860799</v>
      </c>
      <c r="BF20" s="12">
        <f t="shared" ref="BF20:BF33" si="18">IF(H20&lt;100000,((0.0000000152*H20^2)+(0.0014347*H20)+(-4.08313)),((0.00000295*V20^2)+(0.083061*V20)+(133)))</f>
        <v>7.7535279727999997</v>
      </c>
      <c r="BG20" s="13">
        <f t="shared" ref="BG20:BG33" si="19">(-0.00000172*AJ20^2)+(0.108838*AJ20)+(-21.89)</f>
        <v>1697.8823628799998</v>
      </c>
      <c r="BI20">
        <v>60</v>
      </c>
      <c r="BJ20" t="s">
        <v>53</v>
      </c>
      <c r="BK20" s="2">
        <v>44896.728807870371</v>
      </c>
      <c r="BL20" t="s">
        <v>54</v>
      </c>
      <c r="BM20" t="s">
        <v>13</v>
      </c>
      <c r="BN20">
        <v>0</v>
      </c>
      <c r="BO20">
        <v>2.72</v>
      </c>
      <c r="BP20" s="3">
        <v>5173467</v>
      </c>
      <c r="BQ20">
        <v>958.61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55</v>
      </c>
      <c r="C21" s="2">
        <v>44896.750069444446</v>
      </c>
      <c r="D21" t="s">
        <v>56</v>
      </c>
      <c r="E21" t="s">
        <v>13</v>
      </c>
      <c r="F21">
        <v>0</v>
      </c>
      <c r="G21">
        <v>6.0430000000000001</v>
      </c>
      <c r="H21" s="3">
        <v>13835</v>
      </c>
      <c r="I21">
        <v>2.3E-2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55</v>
      </c>
      <c r="Q21" s="2">
        <v>44896.750069444446</v>
      </c>
      <c r="R21" t="s">
        <v>56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55</v>
      </c>
      <c r="AE21" s="2">
        <v>44896.750069444446</v>
      </c>
      <c r="AF21" t="s">
        <v>56</v>
      </c>
      <c r="AG21" t="s">
        <v>13</v>
      </c>
      <c r="AH21">
        <v>0</v>
      </c>
      <c r="AI21">
        <v>12.228999999999999</v>
      </c>
      <c r="AJ21" s="3">
        <v>8586</v>
      </c>
      <c r="AK21">
        <v>1.7470000000000001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29.999164062098501</v>
      </c>
      <c r="AU21" s="10">
        <f t="shared" si="11"/>
        <v>1669.1448810140801</v>
      </c>
      <c r="AW21" s="5">
        <f t="shared" si="12"/>
        <v>37.120078531249995</v>
      </c>
      <c r="AX21" s="6">
        <f t="shared" si="13"/>
        <v>1622.0470335130801</v>
      </c>
      <c r="AZ21" s="7">
        <f t="shared" si="14"/>
        <v>36.020983866497509</v>
      </c>
      <c r="BA21" s="8">
        <f t="shared" si="15"/>
        <v>1636.5865226210401</v>
      </c>
      <c r="BC21" s="9">
        <f t="shared" si="16"/>
        <v>29.999164062098501</v>
      </c>
      <c r="BD21" s="10">
        <f t="shared" si="17"/>
        <v>1669.1448810140801</v>
      </c>
      <c r="BF21" s="12">
        <f t="shared" si="18"/>
        <v>18.675334320000001</v>
      </c>
      <c r="BG21" s="13">
        <f t="shared" si="19"/>
        <v>785.79570688000001</v>
      </c>
      <c r="BI21">
        <v>61</v>
      </c>
      <c r="BJ21" t="s">
        <v>55</v>
      </c>
      <c r="BK21" s="2">
        <v>44896.750069444446</v>
      </c>
      <c r="BL21" t="s">
        <v>56</v>
      </c>
      <c r="BM21" t="s">
        <v>13</v>
      </c>
      <c r="BN21">
        <v>0</v>
      </c>
      <c r="BO21">
        <v>2.7229999999999999</v>
      </c>
      <c r="BP21" s="3">
        <v>5116129</v>
      </c>
      <c r="BQ21">
        <v>958.16300000000001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57</v>
      </c>
      <c r="C22" s="2">
        <v>44896.771296296298</v>
      </c>
      <c r="D22" t="s">
        <v>58</v>
      </c>
      <c r="E22" t="s">
        <v>13</v>
      </c>
      <c r="F22">
        <v>0</v>
      </c>
      <c r="G22">
        <v>6.0430000000000001</v>
      </c>
      <c r="H22" s="3">
        <v>6503</v>
      </c>
      <c r="I22">
        <v>8.0000000000000002E-3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57</v>
      </c>
      <c r="Q22" s="2">
        <v>44896.771296296298</v>
      </c>
      <c r="R22" t="s">
        <v>58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57</v>
      </c>
      <c r="AE22" s="2">
        <v>44896.771296296298</v>
      </c>
      <c r="AF22" t="s">
        <v>58</v>
      </c>
      <c r="AG22" t="s">
        <v>13</v>
      </c>
      <c r="AH22">
        <v>0</v>
      </c>
      <c r="AI22">
        <v>12.215999999999999</v>
      </c>
      <c r="AJ22" s="3">
        <v>9364</v>
      </c>
      <c r="AK22">
        <v>1.9119999999999999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9.7689477077000006</v>
      </c>
      <c r="AU22" s="10">
        <f t="shared" si="11"/>
        <v>1829.6010916620801</v>
      </c>
      <c r="AW22" s="5">
        <f t="shared" si="12"/>
        <v>14.118256441249999</v>
      </c>
      <c r="AX22" s="6">
        <f t="shared" si="13"/>
        <v>1765.4116441860801</v>
      </c>
      <c r="AZ22" s="7">
        <f t="shared" si="14"/>
        <v>15.695320928450002</v>
      </c>
      <c r="BA22" s="8">
        <f t="shared" si="15"/>
        <v>1785.1130500950401</v>
      </c>
      <c r="BC22" s="9">
        <f t="shared" si="16"/>
        <v>9.7689477077000006</v>
      </c>
      <c r="BD22" s="10">
        <f t="shared" si="17"/>
        <v>1829.6010916620801</v>
      </c>
      <c r="BF22" s="12">
        <f t="shared" si="18"/>
        <v>5.8895170367999983</v>
      </c>
      <c r="BG22" s="13">
        <f t="shared" si="19"/>
        <v>846.45169887999998</v>
      </c>
      <c r="BI22">
        <v>62</v>
      </c>
      <c r="BJ22" t="s">
        <v>57</v>
      </c>
      <c r="BK22" s="2">
        <v>44896.771296296298</v>
      </c>
      <c r="BL22" t="s">
        <v>58</v>
      </c>
      <c r="BM22" t="s">
        <v>13</v>
      </c>
      <c r="BN22">
        <v>0</v>
      </c>
      <c r="BO22">
        <v>2.72</v>
      </c>
      <c r="BP22" s="3">
        <v>5105045</v>
      </c>
      <c r="BQ22">
        <v>958.07399999999996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59</v>
      </c>
      <c r="C23" s="2">
        <v>44896.792546296296</v>
      </c>
      <c r="D23" t="s">
        <v>60</v>
      </c>
      <c r="E23" t="s">
        <v>13</v>
      </c>
      <c r="F23">
        <v>0</v>
      </c>
      <c r="G23">
        <v>6.056</v>
      </c>
      <c r="H23" s="3">
        <v>3408</v>
      </c>
      <c r="I23">
        <v>2E-3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59</v>
      </c>
      <c r="Q23" s="2">
        <v>44896.792546296296</v>
      </c>
      <c r="R23" t="s">
        <v>60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59</v>
      </c>
      <c r="AE23" s="2">
        <v>44896.792546296296</v>
      </c>
      <c r="AF23" t="s">
        <v>60</v>
      </c>
      <c r="AG23" t="s">
        <v>13</v>
      </c>
      <c r="AH23">
        <v>0</v>
      </c>
      <c r="AI23">
        <v>12.14</v>
      </c>
      <c r="AJ23" s="3">
        <v>84727</v>
      </c>
      <c r="AK23">
        <v>17.597000000000001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2.7279208192000004</v>
      </c>
      <c r="AU23" s="10">
        <f t="shared" si="11"/>
        <v>17226.17138121992</v>
      </c>
      <c r="AW23" s="5">
        <f t="shared" si="12"/>
        <v>5.0944473600000002</v>
      </c>
      <c r="AX23" s="6">
        <f t="shared" si="13"/>
        <v>15292.611027514669</v>
      </c>
      <c r="AZ23" s="7">
        <f t="shared" si="14"/>
        <v>5.6407258111999994</v>
      </c>
      <c r="BA23" s="8">
        <f t="shared" si="15"/>
        <v>16079.21931475846</v>
      </c>
      <c r="BC23" s="9">
        <f t="shared" si="16"/>
        <v>2.7279208192000004</v>
      </c>
      <c r="BD23" s="10">
        <f t="shared" si="17"/>
        <v>17226.17138121992</v>
      </c>
      <c r="BF23" s="12">
        <f t="shared" si="18"/>
        <v>0.98286745280000076</v>
      </c>
      <c r="BG23" s="13">
        <f t="shared" si="19"/>
        <v>-3147.6757638799995</v>
      </c>
      <c r="BI23">
        <v>63</v>
      </c>
      <c r="BJ23" t="s">
        <v>59</v>
      </c>
      <c r="BK23" s="2">
        <v>44896.792546296296</v>
      </c>
      <c r="BL23" t="s">
        <v>60</v>
      </c>
      <c r="BM23" t="s">
        <v>13</v>
      </c>
      <c r="BN23">
        <v>0</v>
      </c>
      <c r="BO23">
        <v>2.7250000000000001</v>
      </c>
      <c r="BP23" s="3">
        <v>5054905</v>
      </c>
      <c r="BQ23">
        <v>957.65899999999999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61</v>
      </c>
      <c r="C24" s="2">
        <v>44896.813784722224</v>
      </c>
      <c r="D24" t="s">
        <v>62</v>
      </c>
      <c r="E24" t="s">
        <v>13</v>
      </c>
      <c r="F24">
        <v>0</v>
      </c>
      <c r="G24">
        <v>6.0540000000000003</v>
      </c>
      <c r="H24" s="3">
        <v>2797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61</v>
      </c>
      <c r="Q24" s="2">
        <v>44896.813784722224</v>
      </c>
      <c r="R24" t="s">
        <v>62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61</v>
      </c>
      <c r="AE24" s="2">
        <v>44896.813784722224</v>
      </c>
      <c r="AF24" t="s">
        <v>62</v>
      </c>
      <c r="AG24" t="s">
        <v>13</v>
      </c>
      <c r="AH24">
        <v>0</v>
      </c>
      <c r="AI24">
        <v>12.138</v>
      </c>
      <c r="AJ24" s="3">
        <v>80745</v>
      </c>
      <c r="AK24">
        <v>16.783000000000001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1.6669275676999999</v>
      </c>
      <c r="AU24" s="10">
        <f t="shared" si="11"/>
        <v>16419.907351761998</v>
      </c>
      <c r="AW24" s="5">
        <f t="shared" si="12"/>
        <v>3.3611281912499997</v>
      </c>
      <c r="AX24" s="6">
        <f t="shared" si="13"/>
        <v>14595.707977080752</v>
      </c>
      <c r="AZ24" s="7">
        <f t="shared" si="14"/>
        <v>3.5245760384500002</v>
      </c>
      <c r="BA24" s="8">
        <f t="shared" si="15"/>
        <v>15328.574783293501</v>
      </c>
      <c r="BC24" s="9">
        <f t="shared" si="16"/>
        <v>1.6669275676999999</v>
      </c>
      <c r="BD24" s="10">
        <f t="shared" si="17"/>
        <v>16419.907351761998</v>
      </c>
      <c r="BF24" s="12">
        <f t="shared" si="18"/>
        <v>4.8638676800000447E-2</v>
      </c>
      <c r="BG24" s="13">
        <f t="shared" si="19"/>
        <v>-2447.7443329999992</v>
      </c>
      <c r="BI24">
        <v>64</v>
      </c>
      <c r="BJ24" t="s">
        <v>61</v>
      </c>
      <c r="BK24" s="2">
        <v>44896.813784722224</v>
      </c>
      <c r="BL24" t="s">
        <v>62</v>
      </c>
      <c r="BM24" t="s">
        <v>13</v>
      </c>
      <c r="BN24">
        <v>0</v>
      </c>
      <c r="BO24">
        <v>2.7269999999999999</v>
      </c>
      <c r="BP24" s="3">
        <v>4940825</v>
      </c>
      <c r="BQ24">
        <v>956.63099999999997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63</v>
      </c>
      <c r="C25" s="2">
        <v>44896.835046296299</v>
      </c>
      <c r="D25" t="s">
        <v>64</v>
      </c>
      <c r="E25" t="s">
        <v>13</v>
      </c>
      <c r="F25">
        <v>0</v>
      </c>
      <c r="G25">
        <v>6.0279999999999996</v>
      </c>
      <c r="H25" s="3">
        <v>55242</v>
      </c>
      <c r="I25">
        <v>0.107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63</v>
      </c>
      <c r="Q25" s="2">
        <v>44896.835046296299</v>
      </c>
      <c r="R25" t="s">
        <v>64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63</v>
      </c>
      <c r="AE25" s="2">
        <v>44896.835046296299</v>
      </c>
      <c r="AF25" t="s">
        <v>64</v>
      </c>
      <c r="AG25" t="s">
        <v>13</v>
      </c>
      <c r="AH25">
        <v>0</v>
      </c>
      <c r="AI25">
        <v>12.036</v>
      </c>
      <c r="AJ25" s="3">
        <v>188568</v>
      </c>
      <c r="AK25">
        <v>38.305999999999997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126.99243380845544</v>
      </c>
      <c r="AU25" s="10">
        <f t="shared" si="11"/>
        <v>37965.868231275519</v>
      </c>
      <c r="AW25" s="5">
        <f t="shared" si="12"/>
        <v>171.49454195606322</v>
      </c>
      <c r="AX25" s="6">
        <f t="shared" si="13"/>
        <v>32763.368405531521</v>
      </c>
      <c r="AZ25" s="7">
        <f t="shared" si="14"/>
        <v>144.78262206161239</v>
      </c>
      <c r="BA25" s="8">
        <f t="shared" si="15"/>
        <v>35472.172298453763</v>
      </c>
      <c r="BC25" s="9">
        <f t="shared" si="16"/>
        <v>126.99243380845544</v>
      </c>
      <c r="BD25" s="10">
        <f t="shared" si="17"/>
        <v>37965.868231275519</v>
      </c>
      <c r="BF25" s="12">
        <f t="shared" si="18"/>
        <v>121.55808157279999</v>
      </c>
      <c r="BG25" s="13">
        <f t="shared" si="19"/>
        <v>-40658.097889280005</v>
      </c>
      <c r="BI25">
        <v>65</v>
      </c>
      <c r="BJ25" t="s">
        <v>63</v>
      </c>
      <c r="BK25" s="2">
        <v>44896.835046296299</v>
      </c>
      <c r="BL25" t="s">
        <v>64</v>
      </c>
      <c r="BM25" t="s">
        <v>13</v>
      </c>
      <c r="BN25">
        <v>0</v>
      </c>
      <c r="BO25">
        <v>2.7109999999999999</v>
      </c>
      <c r="BP25" s="3">
        <v>5178783</v>
      </c>
      <c r="BQ25">
        <v>958.65099999999995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65</v>
      </c>
      <c r="C26" s="2">
        <v>44896.856273148151</v>
      </c>
      <c r="D26" t="s">
        <v>66</v>
      </c>
      <c r="E26" t="s">
        <v>13</v>
      </c>
      <c r="F26">
        <v>0</v>
      </c>
      <c r="G26">
        <v>6.07</v>
      </c>
      <c r="H26" s="3">
        <v>1658</v>
      </c>
      <c r="I26">
        <v>-1E-3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65</v>
      </c>
      <c r="Q26" s="2">
        <v>44896.856273148151</v>
      </c>
      <c r="R26" t="s">
        <v>66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65</v>
      </c>
      <c r="AE26" s="2">
        <v>44896.856273148151</v>
      </c>
      <c r="AF26" t="s">
        <v>66</v>
      </c>
      <c r="AG26" t="s">
        <v>13</v>
      </c>
      <c r="AH26">
        <v>0</v>
      </c>
      <c r="AI26">
        <v>12.186999999999999</v>
      </c>
      <c r="AJ26" s="3">
        <v>39123</v>
      </c>
      <c r="AK26">
        <v>8.1760000000000002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-2.1311330800000139E-2</v>
      </c>
      <c r="AU26" s="10">
        <f t="shared" si="11"/>
        <v>7943.9629550279196</v>
      </c>
      <c r="AW26" s="5">
        <f t="shared" si="12"/>
        <v>0.17230548499999987</v>
      </c>
      <c r="AX26" s="6">
        <f t="shared" si="13"/>
        <v>7192.1578649726698</v>
      </c>
      <c r="AZ26" s="7">
        <f t="shared" si="14"/>
        <v>-0.53576846379999932</v>
      </c>
      <c r="BA26" s="8">
        <f t="shared" si="15"/>
        <v>7451.5718955624598</v>
      </c>
      <c r="BC26" s="9">
        <f t="shared" si="16"/>
        <v>-2.1311330800000139E-2</v>
      </c>
      <c r="BD26" s="10">
        <f t="shared" si="17"/>
        <v>7943.9629550279196</v>
      </c>
      <c r="BF26" s="12">
        <f t="shared" si="18"/>
        <v>-1.6626131472000001</v>
      </c>
      <c r="BG26" s="13">
        <f t="shared" si="19"/>
        <v>1603.5313721199998</v>
      </c>
      <c r="BI26">
        <v>66</v>
      </c>
      <c r="BJ26" t="s">
        <v>65</v>
      </c>
      <c r="BK26" s="2">
        <v>44896.856273148151</v>
      </c>
      <c r="BL26" t="s">
        <v>66</v>
      </c>
      <c r="BM26" t="s">
        <v>13</v>
      </c>
      <c r="BN26">
        <v>0</v>
      </c>
      <c r="BO26">
        <v>2.722</v>
      </c>
      <c r="BP26" s="3">
        <v>5054514</v>
      </c>
      <c r="BQ26">
        <v>957.65599999999995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67</v>
      </c>
      <c r="C27" s="2">
        <v>44896.877546296295</v>
      </c>
      <c r="D27" t="s">
        <v>68</v>
      </c>
      <c r="E27" t="s">
        <v>13</v>
      </c>
      <c r="F27">
        <v>0</v>
      </c>
      <c r="G27">
        <v>6.0529999999999999</v>
      </c>
      <c r="H27" s="3">
        <v>3065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67</v>
      </c>
      <c r="Q27" s="2">
        <v>44896.877546296295</v>
      </c>
      <c r="R27" t="s">
        <v>68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67</v>
      </c>
      <c r="AE27" s="2">
        <v>44896.877546296295</v>
      </c>
      <c r="AF27" t="s">
        <v>68</v>
      </c>
      <c r="AG27" t="s">
        <v>13</v>
      </c>
      <c r="AH27">
        <v>0</v>
      </c>
      <c r="AI27">
        <v>12.198</v>
      </c>
      <c r="AJ27" s="3">
        <v>27394</v>
      </c>
      <c r="AK27">
        <v>5.7190000000000003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2.1189493925000003</v>
      </c>
      <c r="AU27" s="10">
        <f t="shared" si="11"/>
        <v>5539.4887948572796</v>
      </c>
      <c r="AW27" s="5">
        <f t="shared" si="12"/>
        <v>4.1194522812500001</v>
      </c>
      <c r="AX27" s="6">
        <f t="shared" si="13"/>
        <v>5066.5730313162803</v>
      </c>
      <c r="AZ27" s="7">
        <f t="shared" si="14"/>
        <v>4.4580996612499995</v>
      </c>
      <c r="BA27" s="8">
        <f t="shared" si="15"/>
        <v>5221.6727881026409</v>
      </c>
      <c r="BC27" s="9">
        <f t="shared" si="16"/>
        <v>2.1189493925000003</v>
      </c>
      <c r="BD27" s="10">
        <f t="shared" si="17"/>
        <v>5539.4887948572796</v>
      </c>
      <c r="BF27" s="12">
        <f t="shared" si="18"/>
        <v>0.45701771999999963</v>
      </c>
      <c r="BG27" s="13">
        <f t="shared" si="19"/>
        <v>1668.8764460800001</v>
      </c>
      <c r="BI27">
        <v>67</v>
      </c>
      <c r="BJ27" t="s">
        <v>67</v>
      </c>
      <c r="BK27" s="2">
        <v>44896.877546296295</v>
      </c>
      <c r="BL27" t="s">
        <v>68</v>
      </c>
      <c r="BM27" t="s">
        <v>13</v>
      </c>
      <c r="BN27">
        <v>0</v>
      </c>
      <c r="BO27">
        <v>2.722</v>
      </c>
      <c r="BP27" s="3">
        <v>5089040</v>
      </c>
      <c r="BQ27">
        <v>957.94399999999996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69</v>
      </c>
      <c r="C28" s="2">
        <v>44896.89880787037</v>
      </c>
      <c r="D28" t="s">
        <v>70</v>
      </c>
      <c r="E28" t="s">
        <v>13</v>
      </c>
      <c r="F28">
        <v>0</v>
      </c>
      <c r="G28">
        <v>6.0359999999999996</v>
      </c>
      <c r="H28" s="3">
        <v>9811</v>
      </c>
      <c r="I28">
        <v>1.4999999999999999E-2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69</v>
      </c>
      <c r="Q28" s="2">
        <v>44896.89880787037</v>
      </c>
      <c r="R28" t="s">
        <v>70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69</v>
      </c>
      <c r="AE28" s="2">
        <v>44896.89880787037</v>
      </c>
      <c r="AF28" t="s">
        <v>70</v>
      </c>
      <c r="AG28" t="s">
        <v>13</v>
      </c>
      <c r="AH28">
        <v>0</v>
      </c>
      <c r="AI28">
        <v>12.106999999999999</v>
      </c>
      <c r="AJ28" s="3">
        <v>101755</v>
      </c>
      <c r="AK28">
        <v>21.061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20.372160161300002</v>
      </c>
      <c r="AU28" s="10">
        <f t="shared" si="11"/>
        <v>20664.822377762001</v>
      </c>
      <c r="AW28" s="5">
        <f t="shared" si="12"/>
        <v>24.21318907125</v>
      </c>
      <c r="AX28" s="6">
        <f t="shared" si="13"/>
        <v>18250.281396830753</v>
      </c>
      <c r="AZ28" s="7">
        <f t="shared" si="14"/>
        <v>25.214433968049999</v>
      </c>
      <c r="BA28" s="8">
        <f t="shared" si="15"/>
        <v>19283.340658793499</v>
      </c>
      <c r="BC28" s="9">
        <f t="shared" si="16"/>
        <v>20.372160161300002</v>
      </c>
      <c r="BD28" s="10">
        <f t="shared" si="17"/>
        <v>20664.822377762001</v>
      </c>
      <c r="BF28" s="12">
        <f t="shared" si="18"/>
        <v>11.455798659199999</v>
      </c>
      <c r="BG28" s="13">
        <f t="shared" si="19"/>
        <v>-6756.0969529999993</v>
      </c>
      <c r="BI28">
        <v>68</v>
      </c>
      <c r="BJ28" t="s">
        <v>69</v>
      </c>
      <c r="BK28" s="2">
        <v>44896.89880787037</v>
      </c>
      <c r="BL28" t="s">
        <v>70</v>
      </c>
      <c r="BM28" t="s">
        <v>13</v>
      </c>
      <c r="BN28">
        <v>0</v>
      </c>
      <c r="BO28">
        <v>2.71</v>
      </c>
      <c r="BP28" s="3">
        <v>5259448</v>
      </c>
      <c r="BQ28">
        <v>959.245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71</v>
      </c>
      <c r="C29" s="2">
        <v>44896.920057870368</v>
      </c>
      <c r="D29" t="s">
        <v>72</v>
      </c>
      <c r="E29" t="s">
        <v>13</v>
      </c>
      <c r="F29">
        <v>0</v>
      </c>
      <c r="G29">
        <v>6.0389999999999997</v>
      </c>
      <c r="H29" s="3">
        <v>80334</v>
      </c>
      <c r="I29">
        <v>0.157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71</v>
      </c>
      <c r="Q29" s="2">
        <v>44896.920057870368</v>
      </c>
      <c r="R29" t="s">
        <v>72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71</v>
      </c>
      <c r="AE29" s="2">
        <v>44896.920057870368</v>
      </c>
      <c r="AF29" t="s">
        <v>72</v>
      </c>
      <c r="AG29" t="s">
        <v>13</v>
      </c>
      <c r="AH29">
        <v>0</v>
      </c>
      <c r="AI29">
        <v>12.198</v>
      </c>
      <c r="AJ29" s="3">
        <v>33679</v>
      </c>
      <c r="AK29">
        <v>7.0369999999999999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185.63446295767974</v>
      </c>
      <c r="AU29" s="10">
        <f t="shared" si="11"/>
        <v>6828.8026009536807</v>
      </c>
      <c r="AW29" s="5">
        <f t="shared" si="12"/>
        <v>247.53190521999281</v>
      </c>
      <c r="AX29" s="6">
        <f t="shared" si="13"/>
        <v>6207.7181556764308</v>
      </c>
      <c r="AZ29" s="7">
        <f t="shared" si="14"/>
        <v>210.48875561687962</v>
      </c>
      <c r="BA29" s="8">
        <f t="shared" si="15"/>
        <v>6417.1234878333407</v>
      </c>
      <c r="BC29" s="9">
        <f t="shared" si="16"/>
        <v>185.63446295767974</v>
      </c>
      <c r="BD29" s="10">
        <f t="shared" si="17"/>
        <v>6828.8026009536807</v>
      </c>
      <c r="BF29" s="12">
        <f t="shared" si="18"/>
        <v>209.26604345119998</v>
      </c>
      <c r="BG29" s="13">
        <f t="shared" si="19"/>
        <v>1692.71193148</v>
      </c>
      <c r="BI29">
        <v>69</v>
      </c>
      <c r="BJ29" t="s">
        <v>71</v>
      </c>
      <c r="BK29" s="2">
        <v>44896.920057870368</v>
      </c>
      <c r="BL29" t="s">
        <v>72</v>
      </c>
      <c r="BM29" t="s">
        <v>13</v>
      </c>
      <c r="BN29">
        <v>0</v>
      </c>
      <c r="BO29">
        <v>2.7290000000000001</v>
      </c>
      <c r="BP29" s="3">
        <v>4964676</v>
      </c>
      <c r="BQ29">
        <v>956.85699999999997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73</v>
      </c>
      <c r="C30" s="2">
        <v>44896.941296296296</v>
      </c>
      <c r="D30" t="s">
        <v>74</v>
      </c>
      <c r="E30" t="s">
        <v>13</v>
      </c>
      <c r="F30">
        <v>0</v>
      </c>
      <c r="G30">
        <v>6.0389999999999997</v>
      </c>
      <c r="H30" s="3">
        <v>45242</v>
      </c>
      <c r="I30">
        <v>8.6999999999999994E-2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73</v>
      </c>
      <c r="Q30" s="2">
        <v>44896.941296296296</v>
      </c>
      <c r="R30" t="s">
        <v>74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73</v>
      </c>
      <c r="AE30" s="2">
        <v>44896.941296296296</v>
      </c>
      <c r="AF30" t="s">
        <v>74</v>
      </c>
      <c r="AG30" t="s">
        <v>13</v>
      </c>
      <c r="AH30">
        <v>0</v>
      </c>
      <c r="AI30">
        <v>12.034000000000001</v>
      </c>
      <c r="AJ30" s="3">
        <v>200212</v>
      </c>
      <c r="AK30">
        <v>40.569000000000003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103.59336362205543</v>
      </c>
      <c r="AU30" s="10">
        <f t="shared" si="11"/>
        <v>40257.155157029119</v>
      </c>
      <c r="AW30" s="5">
        <f t="shared" si="12"/>
        <v>140.90469236406321</v>
      </c>
      <c r="AX30" s="6">
        <f t="shared" si="13"/>
        <v>34638.00908286513</v>
      </c>
      <c r="AZ30" s="7">
        <f t="shared" si="14"/>
        <v>118.5541072176124</v>
      </c>
      <c r="BA30" s="8">
        <f t="shared" si="15"/>
        <v>37624.896821210561</v>
      </c>
      <c r="BC30" s="9">
        <f t="shared" si="16"/>
        <v>103.59336362205543</v>
      </c>
      <c r="BD30" s="10">
        <f t="shared" si="17"/>
        <v>40257.155157029119</v>
      </c>
      <c r="BF30" s="12">
        <f t="shared" si="18"/>
        <v>91.9375135728</v>
      </c>
      <c r="BG30" s="13">
        <f t="shared" si="19"/>
        <v>-47177.149647680009</v>
      </c>
      <c r="BI30">
        <v>70</v>
      </c>
      <c r="BJ30" t="s">
        <v>73</v>
      </c>
      <c r="BK30" s="2">
        <v>44896.941296296296</v>
      </c>
      <c r="BL30" t="s">
        <v>74</v>
      </c>
      <c r="BM30" t="s">
        <v>13</v>
      </c>
      <c r="BN30">
        <v>0</v>
      </c>
      <c r="BO30">
        <v>2.7309999999999999</v>
      </c>
      <c r="BP30" s="3">
        <v>4828876</v>
      </c>
      <c r="BQ30">
        <v>955.46299999999997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75</v>
      </c>
      <c r="C31" s="2">
        <v>44896.962534722225</v>
      </c>
      <c r="D31" t="s">
        <v>76</v>
      </c>
      <c r="E31" t="s">
        <v>13</v>
      </c>
      <c r="F31">
        <v>0</v>
      </c>
      <c r="G31">
        <v>6.0369999999999999</v>
      </c>
      <c r="H31" s="3">
        <v>135611</v>
      </c>
      <c r="I31">
        <v>0.26900000000000002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75</v>
      </c>
      <c r="Q31" s="2">
        <v>44896.962534722225</v>
      </c>
      <c r="R31" t="s">
        <v>76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75</v>
      </c>
      <c r="AE31" s="2">
        <v>44896.962534722225</v>
      </c>
      <c r="AF31" t="s">
        <v>76</v>
      </c>
      <c r="AG31" t="s">
        <v>13</v>
      </c>
      <c r="AH31">
        <v>0</v>
      </c>
      <c r="AI31">
        <v>12.124000000000001</v>
      </c>
      <c r="AJ31" s="3">
        <v>103136</v>
      </c>
      <c r="AK31">
        <v>21.341000000000001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314.46346974892663</v>
      </c>
      <c r="AU31" s="10">
        <f t="shared" si="11"/>
        <v>20943.054079662077</v>
      </c>
      <c r="AW31" s="5">
        <f t="shared" si="12"/>
        <v>411.41415278139982</v>
      </c>
      <c r="AX31" s="6">
        <f t="shared" si="13"/>
        <v>18488.557744686084</v>
      </c>
      <c r="AZ31" s="7">
        <f t="shared" si="14"/>
        <v>354.70049249249115</v>
      </c>
      <c r="BA31" s="8">
        <f t="shared" si="15"/>
        <v>19542.787019095042</v>
      </c>
      <c r="BC31" s="9">
        <f t="shared" si="16"/>
        <v>314.46346974892663</v>
      </c>
      <c r="BD31" s="10">
        <f t="shared" si="17"/>
        <v>20943.054079662077</v>
      </c>
      <c r="BF31" s="12" t="e">
        <f t="shared" si="18"/>
        <v>#VALUE!</v>
      </c>
      <c r="BG31" s="13">
        <f t="shared" si="19"/>
        <v>-7092.4733651199995</v>
      </c>
      <c r="BI31">
        <v>71</v>
      </c>
      <c r="BJ31" t="s">
        <v>75</v>
      </c>
      <c r="BK31" s="2">
        <v>44896.962534722225</v>
      </c>
      <c r="BL31" t="s">
        <v>76</v>
      </c>
      <c r="BM31" t="s">
        <v>13</v>
      </c>
      <c r="BN31">
        <v>0</v>
      </c>
      <c r="BO31">
        <v>2.7280000000000002</v>
      </c>
      <c r="BP31" s="3">
        <v>4895035</v>
      </c>
      <c r="BQ31">
        <v>956.17700000000002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77</v>
      </c>
      <c r="C32" s="2">
        <v>44896.983773148146</v>
      </c>
      <c r="D32" t="s">
        <v>78</v>
      </c>
      <c r="E32" t="s">
        <v>13</v>
      </c>
      <c r="F32">
        <v>0</v>
      </c>
      <c r="G32">
        <v>6.0380000000000003</v>
      </c>
      <c r="H32" s="3">
        <v>30572</v>
      </c>
      <c r="I32">
        <v>5.7000000000000002E-2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77</v>
      </c>
      <c r="Q32" s="2">
        <v>44896.983773148146</v>
      </c>
      <c r="R32" t="s">
        <v>78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77</v>
      </c>
      <c r="AE32" s="2">
        <v>44896.983773148146</v>
      </c>
      <c r="AF32" t="s">
        <v>78</v>
      </c>
      <c r="AG32" t="s">
        <v>13</v>
      </c>
      <c r="AH32">
        <v>0</v>
      </c>
      <c r="AI32">
        <v>12.15</v>
      </c>
      <c r="AJ32" s="3">
        <v>77224</v>
      </c>
      <c r="AK32">
        <v>16.061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69.237779515800625</v>
      </c>
      <c r="AU32" s="10">
        <f t="shared" si="11"/>
        <v>15706.311101588479</v>
      </c>
      <c r="AW32" s="5">
        <f t="shared" si="12"/>
        <v>95.733992968419201</v>
      </c>
      <c r="AX32" s="6">
        <f t="shared" si="13"/>
        <v>13977.827806532481</v>
      </c>
      <c r="AZ32" s="7">
        <f t="shared" si="14"/>
        <v>80.033121155454396</v>
      </c>
      <c r="BA32" s="8">
        <f t="shared" si="15"/>
        <v>14664.40353917824</v>
      </c>
      <c r="BC32" s="9">
        <f t="shared" si="16"/>
        <v>69.237779515800625</v>
      </c>
      <c r="BD32" s="10">
        <f t="shared" si="17"/>
        <v>15706.311101588479</v>
      </c>
      <c r="BF32" s="12">
        <f t="shared" si="18"/>
        <v>53.985155596800006</v>
      </c>
      <c r="BG32" s="13">
        <f t="shared" si="19"/>
        <v>-1874.28371072</v>
      </c>
      <c r="BI32">
        <v>72</v>
      </c>
      <c r="BJ32" t="s">
        <v>77</v>
      </c>
      <c r="BK32" s="2">
        <v>44896.983773148146</v>
      </c>
      <c r="BL32" t="s">
        <v>78</v>
      </c>
      <c r="BM32" t="s">
        <v>13</v>
      </c>
      <c r="BN32">
        <v>0</v>
      </c>
      <c r="BO32">
        <v>2.7250000000000001</v>
      </c>
      <c r="BP32" s="3">
        <v>4997636</v>
      </c>
      <c r="BQ32">
        <v>957.16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79</v>
      </c>
      <c r="C33" s="2">
        <v>44897.005023148151</v>
      </c>
      <c r="D33" t="s">
        <v>80</v>
      </c>
      <c r="E33" t="s">
        <v>13</v>
      </c>
      <c r="F33">
        <v>0</v>
      </c>
      <c r="G33">
        <v>6.0359999999999996</v>
      </c>
      <c r="H33" s="3">
        <v>54164</v>
      </c>
      <c r="I33">
        <v>0.105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79</v>
      </c>
      <c r="Q33" s="2">
        <v>44897.005023148151</v>
      </c>
      <c r="R33" t="s">
        <v>80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79</v>
      </c>
      <c r="AE33" s="2">
        <v>44897.005023148151</v>
      </c>
      <c r="AF33" t="s">
        <v>80</v>
      </c>
      <c r="AG33" t="s">
        <v>13</v>
      </c>
      <c r="AH33">
        <v>0</v>
      </c>
      <c r="AI33">
        <v>12.055</v>
      </c>
      <c r="AJ33" s="3">
        <v>176471</v>
      </c>
      <c r="AK33">
        <v>35.944000000000003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124.47078866931615</v>
      </c>
      <c r="AU33" s="10">
        <f t="shared" si="11"/>
        <v>35578.111506777677</v>
      </c>
      <c r="AW33" s="5">
        <f t="shared" si="12"/>
        <v>168.20480631308482</v>
      </c>
      <c r="AX33" s="6">
        <f t="shared" si="13"/>
        <v>30797.769191200434</v>
      </c>
      <c r="AZ33" s="7">
        <f t="shared" si="14"/>
        <v>141.95635096747361</v>
      </c>
      <c r="BA33" s="8">
        <f t="shared" si="15"/>
        <v>33231.028054945338</v>
      </c>
      <c r="BC33" s="9">
        <f t="shared" si="16"/>
        <v>124.47078866931615</v>
      </c>
      <c r="BD33" s="10">
        <f t="shared" si="17"/>
        <v>35578.111506777677</v>
      </c>
      <c r="BF33" s="12">
        <f t="shared" si="18"/>
        <v>118.2187920192</v>
      </c>
      <c r="BG33" s="13">
        <f t="shared" si="19"/>
        <v>-34379.403108519997</v>
      </c>
      <c r="BI33">
        <v>73</v>
      </c>
      <c r="BJ33" t="s">
        <v>79</v>
      </c>
      <c r="BK33" s="2">
        <v>44897.005023148151</v>
      </c>
      <c r="BL33" t="s">
        <v>80</v>
      </c>
      <c r="BM33" t="s">
        <v>13</v>
      </c>
      <c r="BN33">
        <v>0</v>
      </c>
      <c r="BO33">
        <v>2.7269999999999999</v>
      </c>
      <c r="BP33" s="3">
        <v>4892357</v>
      </c>
      <c r="BQ33">
        <v>956.149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81</v>
      </c>
      <c r="C34" s="2">
        <v>44897.026296296295</v>
      </c>
      <c r="D34" t="s">
        <v>82</v>
      </c>
      <c r="E34" t="s">
        <v>13</v>
      </c>
      <c r="F34">
        <v>0</v>
      </c>
      <c r="G34">
        <v>6.0369999999999999</v>
      </c>
      <c r="H34" s="3">
        <v>107926</v>
      </c>
      <c r="I34">
        <v>0.21299999999999999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81</v>
      </c>
      <c r="Q34" s="2">
        <v>44897.026296296295</v>
      </c>
      <c r="R34" t="s">
        <v>82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81</v>
      </c>
      <c r="AE34" s="2">
        <v>44897.026296296295</v>
      </c>
      <c r="AF34" t="s">
        <v>82</v>
      </c>
      <c r="AG34" t="s">
        <v>13</v>
      </c>
      <c r="AH34">
        <v>0</v>
      </c>
      <c r="AI34">
        <v>12.196999999999999</v>
      </c>
      <c r="AJ34" s="3">
        <v>28968</v>
      </c>
      <c r="AK34">
        <v>6.0490000000000004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42" si="20">IF(H34&lt;10000,((0.0000001453*H34^2)+(0.0008349*H34)+(-1.805)),(IF(H34&lt;700000,((-0.00000000008054*H34^2)+(0.002348*H34)+(-2.47)), ((-0.00000001938*V34^2)+(0.2471*V34)+(226.8)))))</f>
        <v>250.00211635032292</v>
      </c>
      <c r="AU34" s="10">
        <f t="shared" ref="AU34:AU42" si="21">(-0.00000002552*AJ34^2)+(0.2067*AJ34)+(-103.7)</f>
        <v>5862.57061898752</v>
      </c>
      <c r="AW34" s="5">
        <f t="shared" ref="AW34:AW42" si="22">IF(H34&lt;15000,((0.00000002125*H34^2)+(0.002705*H34)+(-4.371)),(IF(H34&lt;700000,((-0.0000000008162*H34^2)+(0.003141*H34)+(0.4702)), ((0.000000003285*V34^2)+(0.1899*V34)+(559.5)))))</f>
        <v>329.9586508712888</v>
      </c>
      <c r="AX34" s="6">
        <f t="shared" ref="AX34:AX42" si="23">((-0.00000006277*AJ34^2)+(0.1854*AJ34)+(34.83))</f>
        <v>5352.8240668435201</v>
      </c>
      <c r="AZ34" s="7">
        <f t="shared" ref="AZ34:AZ42" si="24">IF(H34&lt;10000,((-0.00000005795*H34^2)+(0.003823*H34)+(-6.715)),(IF(H34&lt;700000,((-0.0000000001209*H34^2)+(0.002635*H34)+(-0.4111)), ((-0.00000002007*V34^2)+(0.2564*V34)+(286.1)))))</f>
        <v>282.56566420355165</v>
      </c>
      <c r="BA34" s="8">
        <f t="shared" ref="BA34:BA42" si="25">(-0.00000001626*AJ34^2)+(0.1912*AJ34)+(-3.858)</f>
        <v>5521.17910190976</v>
      </c>
      <c r="BC34" s="9">
        <f t="shared" ref="BC34:BC42" si="26">IF(H34&lt;10000,((0.0000001453*H34^2)+(0.0008349*H34)+(-1.805)),(IF(H34&lt;700000,((-0.00000000008054*H34^2)+(0.002348*H34)+(-2.47)), ((-0.00000001938*V34^2)+(0.2471*V34)+(226.8)))))</f>
        <v>250.00211635032292</v>
      </c>
      <c r="BD34" s="10">
        <f t="shared" ref="BD34:BD42" si="27">(-0.00000002552*AJ34^2)+(0.2067*AJ34)+(-103.7)</f>
        <v>5862.57061898752</v>
      </c>
      <c r="BF34" s="12" t="e">
        <f t="shared" ref="BF34:BF42" si="28">IF(H34&lt;100000,((0.0000000152*H34^2)+(0.0014347*H34)+(-4.08313)),((0.00000295*V34^2)+(0.083061*V34)+(133)))</f>
        <v>#VALUE!</v>
      </c>
      <c r="BG34" s="13">
        <f t="shared" ref="BG34:BG42" si="29">(-0.00000172*AJ34^2)+(0.108838*AJ34)+(-21.89)</f>
        <v>1687.5997427199998</v>
      </c>
      <c r="BI34">
        <v>74</v>
      </c>
      <c r="BJ34" t="s">
        <v>81</v>
      </c>
      <c r="BK34" s="2">
        <v>44897.026296296295</v>
      </c>
      <c r="BL34" t="s">
        <v>82</v>
      </c>
      <c r="BM34" t="s">
        <v>13</v>
      </c>
      <c r="BN34">
        <v>0</v>
      </c>
      <c r="BO34">
        <v>2.7240000000000002</v>
      </c>
      <c r="BP34" s="3">
        <v>5037838</v>
      </c>
      <c r="BQ34">
        <v>957.51300000000003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83</v>
      </c>
      <c r="C35" s="2">
        <v>44897.047546296293</v>
      </c>
      <c r="D35" t="s">
        <v>84</v>
      </c>
      <c r="E35" t="s">
        <v>13</v>
      </c>
      <c r="F35">
        <v>0</v>
      </c>
      <c r="G35">
        <v>6.0570000000000004</v>
      </c>
      <c r="H35" s="3">
        <v>2767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83</v>
      </c>
      <c r="Q35" s="2">
        <v>44897.047546296293</v>
      </c>
      <c r="R35" t="s">
        <v>84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83</v>
      </c>
      <c r="AE35" s="2">
        <v>44897.047546296293</v>
      </c>
      <c r="AF35" t="s">
        <v>84</v>
      </c>
      <c r="AG35" t="s">
        <v>13</v>
      </c>
      <c r="AH35">
        <v>0</v>
      </c>
      <c r="AI35">
        <v>12.217000000000001</v>
      </c>
      <c r="AJ35" s="3">
        <v>8791</v>
      </c>
      <c r="AK35">
        <v>1.7909999999999999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1.6176270917</v>
      </c>
      <c r="AU35" s="10">
        <f t="shared" si="21"/>
        <v>1711.4274715008798</v>
      </c>
      <c r="AW35" s="5">
        <f t="shared" si="22"/>
        <v>3.2764311412499989</v>
      </c>
      <c r="AX35" s="6">
        <f t="shared" si="23"/>
        <v>1659.83042888363</v>
      </c>
      <c r="AZ35" s="7">
        <f t="shared" si="24"/>
        <v>3.4195590524500012</v>
      </c>
      <c r="BA35" s="8">
        <f t="shared" si="25"/>
        <v>1675.7245998669403</v>
      </c>
      <c r="BC35" s="9">
        <f t="shared" si="26"/>
        <v>1.6176270917</v>
      </c>
      <c r="BD35" s="10">
        <f t="shared" si="27"/>
        <v>1711.4274715008798</v>
      </c>
      <c r="BF35" s="12">
        <f t="shared" si="28"/>
        <v>3.060492800000425E-3</v>
      </c>
      <c r="BG35" s="13">
        <f t="shared" si="29"/>
        <v>801.98036668000009</v>
      </c>
      <c r="BI35">
        <v>75</v>
      </c>
      <c r="BJ35" t="s">
        <v>83</v>
      </c>
      <c r="BK35" s="2">
        <v>44897.047546296293</v>
      </c>
      <c r="BL35" t="s">
        <v>84</v>
      </c>
      <c r="BM35" t="s">
        <v>13</v>
      </c>
      <c r="BN35">
        <v>0</v>
      </c>
      <c r="BO35">
        <v>2.7229999999999999</v>
      </c>
      <c r="BP35" s="3">
        <v>5026964</v>
      </c>
      <c r="BQ35">
        <v>957.41899999999998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85</v>
      </c>
      <c r="C36" s="2">
        <v>44897.068831018521</v>
      </c>
      <c r="D36" t="s">
        <v>86</v>
      </c>
      <c r="E36" t="s">
        <v>13</v>
      </c>
      <c r="F36">
        <v>0</v>
      </c>
      <c r="G36">
        <v>6.0419999999999998</v>
      </c>
      <c r="H36" s="3">
        <v>22724</v>
      </c>
      <c r="I36">
        <v>4.1000000000000002E-2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85</v>
      </c>
      <c r="Q36" s="2">
        <v>44897.068831018521</v>
      </c>
      <c r="R36" t="s">
        <v>86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85</v>
      </c>
      <c r="AE36" s="2">
        <v>44897.068831018521</v>
      </c>
      <c r="AF36" t="s">
        <v>86</v>
      </c>
      <c r="AG36" t="s">
        <v>13</v>
      </c>
      <c r="AH36">
        <v>0</v>
      </c>
      <c r="AI36">
        <v>12.2</v>
      </c>
      <c r="AJ36" s="3">
        <v>23925</v>
      </c>
      <c r="AK36">
        <v>4.9889999999999999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50.844362740624959</v>
      </c>
      <c r="AU36" s="10">
        <f t="shared" si="21"/>
        <v>4826.9897084499999</v>
      </c>
      <c r="AW36" s="5">
        <f t="shared" si="22"/>
        <v>71.424814500348816</v>
      </c>
      <c r="AX36" s="6">
        <f t="shared" si="23"/>
        <v>4434.5950989187504</v>
      </c>
      <c r="AZ36" s="7">
        <f t="shared" si="24"/>
        <v>59.404209636721603</v>
      </c>
      <c r="BA36" s="8">
        <f t="shared" si="25"/>
        <v>4561.2946845375</v>
      </c>
      <c r="BC36" s="9">
        <f t="shared" si="26"/>
        <v>50.844362740624959</v>
      </c>
      <c r="BD36" s="10">
        <f t="shared" si="27"/>
        <v>4826.9897084499999</v>
      </c>
      <c r="BF36" s="12">
        <f t="shared" si="28"/>
        <v>36.367971475200001</v>
      </c>
      <c r="BG36" s="13">
        <f t="shared" si="29"/>
        <v>1597.5214749999998</v>
      </c>
      <c r="BI36">
        <v>76</v>
      </c>
      <c r="BJ36" t="s">
        <v>85</v>
      </c>
      <c r="BK36" s="2">
        <v>44897.068831018521</v>
      </c>
      <c r="BL36" t="s">
        <v>86</v>
      </c>
      <c r="BM36" t="s">
        <v>13</v>
      </c>
      <c r="BN36">
        <v>0</v>
      </c>
      <c r="BO36">
        <v>2.726</v>
      </c>
      <c r="BP36" s="3">
        <v>5048598</v>
      </c>
      <c r="BQ36">
        <v>957.60599999999999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87</v>
      </c>
      <c r="C37" s="2">
        <v>44897.090092592596</v>
      </c>
      <c r="D37" t="s">
        <v>88</v>
      </c>
      <c r="E37" t="s">
        <v>13</v>
      </c>
      <c r="F37">
        <v>0</v>
      </c>
      <c r="G37">
        <v>6.0410000000000004</v>
      </c>
      <c r="H37" s="3">
        <v>6552</v>
      </c>
      <c r="I37">
        <v>8.0000000000000002E-3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87</v>
      </c>
      <c r="Q37" s="2">
        <v>44897.090092592596</v>
      </c>
      <c r="R37" t="s">
        <v>88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87</v>
      </c>
      <c r="AE37" s="2">
        <v>44897.090092592596</v>
      </c>
      <c r="AF37" t="s">
        <v>88</v>
      </c>
      <c r="AG37" t="s">
        <v>13</v>
      </c>
      <c r="AH37">
        <v>0</v>
      </c>
      <c r="AI37">
        <v>12.212999999999999</v>
      </c>
      <c r="AJ37" s="3">
        <v>10600</v>
      </c>
      <c r="AK37">
        <v>2.1739999999999999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9.9028054912000005</v>
      </c>
      <c r="AU37" s="10">
        <f t="shared" si="21"/>
        <v>2084.4525728000003</v>
      </c>
      <c r="AW37" s="5">
        <f t="shared" si="22"/>
        <v>14.264394959999999</v>
      </c>
      <c r="AX37" s="6">
        <f t="shared" si="23"/>
        <v>1993.0171627999998</v>
      </c>
      <c r="AZ37" s="7">
        <f t="shared" si="24"/>
        <v>15.845577603200002</v>
      </c>
      <c r="BA37" s="8">
        <f t="shared" si="25"/>
        <v>2021.0350264000001</v>
      </c>
      <c r="BC37" s="9">
        <f t="shared" si="26"/>
        <v>9.9028054912000005</v>
      </c>
      <c r="BD37" s="10">
        <f t="shared" si="27"/>
        <v>2084.4525728000003</v>
      </c>
      <c r="BF37" s="12">
        <f t="shared" si="28"/>
        <v>5.9695407008000005</v>
      </c>
      <c r="BG37" s="13">
        <f t="shared" si="29"/>
        <v>938.53360000000009</v>
      </c>
      <c r="BI37">
        <v>77</v>
      </c>
      <c r="BJ37" t="s">
        <v>87</v>
      </c>
      <c r="BK37" s="2">
        <v>44897.090092592596</v>
      </c>
      <c r="BL37" t="s">
        <v>88</v>
      </c>
      <c r="BM37" t="s">
        <v>13</v>
      </c>
      <c r="BN37">
        <v>0</v>
      </c>
      <c r="BO37">
        <v>2.722</v>
      </c>
      <c r="BP37" s="3">
        <v>5121818</v>
      </c>
      <c r="BQ37">
        <v>958.20799999999997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89</v>
      </c>
      <c r="C38" s="2">
        <v>44897.111331018517</v>
      </c>
      <c r="D38" t="s">
        <v>90</v>
      </c>
      <c r="E38" t="s">
        <v>13</v>
      </c>
      <c r="F38">
        <v>0</v>
      </c>
      <c r="G38">
        <v>6.04</v>
      </c>
      <c r="H38" s="3">
        <v>97994</v>
      </c>
      <c r="I38">
        <v>0.193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89</v>
      </c>
      <c r="Q38" s="2">
        <v>44897.111331018517</v>
      </c>
      <c r="R38" t="s">
        <v>90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89</v>
      </c>
      <c r="AE38" s="2">
        <v>44897.111331018517</v>
      </c>
      <c r="AF38" t="s">
        <v>90</v>
      </c>
      <c r="AG38" t="s">
        <v>13</v>
      </c>
      <c r="AH38">
        <v>0</v>
      </c>
      <c r="AI38">
        <v>12.186999999999999</v>
      </c>
      <c r="AJ38" s="3">
        <v>35351</v>
      </c>
      <c r="AK38">
        <v>7.3879999999999999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226.84650055214053</v>
      </c>
      <c r="AU38" s="10">
        <f t="shared" si="21"/>
        <v>7171.45952951048</v>
      </c>
      <c r="AW38" s="5">
        <f t="shared" si="22"/>
        <v>300.43152902181674</v>
      </c>
      <c r="AX38" s="6">
        <f t="shared" si="23"/>
        <v>6510.4621577732305</v>
      </c>
      <c r="AZ38" s="7">
        <f t="shared" si="24"/>
        <v>256.64210857404765</v>
      </c>
      <c r="BA38" s="8">
        <f t="shared" si="25"/>
        <v>6734.9331885517404</v>
      </c>
      <c r="BC38" s="9">
        <f t="shared" si="26"/>
        <v>226.84650055214053</v>
      </c>
      <c r="BD38" s="10">
        <f t="shared" si="27"/>
        <v>7171.45952951048</v>
      </c>
      <c r="BF38" s="12">
        <f t="shared" si="28"/>
        <v>282.47178714720002</v>
      </c>
      <c r="BG38" s="13">
        <f t="shared" si="29"/>
        <v>1676.16983228</v>
      </c>
      <c r="BI38">
        <v>78</v>
      </c>
      <c r="BJ38" t="s">
        <v>89</v>
      </c>
      <c r="BK38" s="2">
        <v>44897.111331018517</v>
      </c>
      <c r="BL38" t="s">
        <v>90</v>
      </c>
      <c r="BM38" t="s">
        <v>13</v>
      </c>
      <c r="BN38">
        <v>0</v>
      </c>
      <c r="BO38">
        <v>2.726</v>
      </c>
      <c r="BP38" s="3">
        <v>5085444</v>
      </c>
      <c r="BQ38">
        <v>957.91399999999999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91</v>
      </c>
      <c r="C39" s="2">
        <v>44897.132604166669</v>
      </c>
      <c r="D39" t="s">
        <v>92</v>
      </c>
      <c r="E39" t="s">
        <v>13</v>
      </c>
      <c r="F39">
        <v>0</v>
      </c>
      <c r="G39">
        <v>6.0590000000000002</v>
      </c>
      <c r="H39" s="3">
        <v>1599</v>
      </c>
      <c r="I39">
        <v>-2E-3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91</v>
      </c>
      <c r="Q39" s="2">
        <v>44897.132604166669</v>
      </c>
      <c r="R39" t="s">
        <v>92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91</v>
      </c>
      <c r="AE39" s="2">
        <v>44897.132604166669</v>
      </c>
      <c r="AF39" t="s">
        <v>92</v>
      </c>
      <c r="AG39" t="s">
        <v>13</v>
      </c>
      <c r="AH39">
        <v>0</v>
      </c>
      <c r="AI39">
        <v>12.218999999999999</v>
      </c>
      <c r="AJ39" s="3">
        <v>5752</v>
      </c>
      <c r="AK39">
        <v>1.1459999999999999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-9.8491714699999955E-2</v>
      </c>
      <c r="AU39" s="10">
        <f t="shared" si="21"/>
        <v>1084.39405793792</v>
      </c>
      <c r="AW39" s="5">
        <f t="shared" si="22"/>
        <v>8.6270212499988119E-3</v>
      </c>
      <c r="AX39" s="6">
        <f t="shared" si="23"/>
        <v>1099.17402291392</v>
      </c>
      <c r="AZ39" s="7">
        <f t="shared" si="24"/>
        <v>-0.75018961795000028</v>
      </c>
      <c r="BA39" s="8">
        <f t="shared" si="25"/>
        <v>1095.3864297049602</v>
      </c>
      <c r="BC39" s="9">
        <f t="shared" si="26"/>
        <v>-9.8491714699999955E-2</v>
      </c>
      <c r="BD39" s="10">
        <f t="shared" si="27"/>
        <v>1084.39405793792</v>
      </c>
      <c r="BF39" s="12">
        <f t="shared" si="28"/>
        <v>-1.7501813247999998</v>
      </c>
      <c r="BG39" s="13">
        <f t="shared" si="29"/>
        <v>547.23910912000008</v>
      </c>
      <c r="BI39">
        <v>79</v>
      </c>
      <c r="BJ39" t="s">
        <v>91</v>
      </c>
      <c r="BK39" s="2">
        <v>44897.132604166669</v>
      </c>
      <c r="BL39" t="s">
        <v>92</v>
      </c>
      <c r="BM39" t="s">
        <v>13</v>
      </c>
      <c r="BN39">
        <v>0</v>
      </c>
      <c r="BO39">
        <v>2.714</v>
      </c>
      <c r="BP39" s="3">
        <v>5210724</v>
      </c>
      <c r="BQ39">
        <v>958.89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93</v>
      </c>
      <c r="C40" s="2">
        <v>44897.153854166667</v>
      </c>
      <c r="D40" t="s">
        <v>94</v>
      </c>
      <c r="E40" t="s">
        <v>13</v>
      </c>
      <c r="F40">
        <v>0</v>
      </c>
      <c r="G40">
        <v>6.0540000000000003</v>
      </c>
      <c r="H40" s="3">
        <v>2693</v>
      </c>
      <c r="I40">
        <v>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93</v>
      </c>
      <c r="Q40" s="2">
        <v>44897.153854166667</v>
      </c>
      <c r="R40" t="s">
        <v>94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93</v>
      </c>
      <c r="AE40" s="2">
        <v>44897.153854166667</v>
      </c>
      <c r="AF40" t="s">
        <v>94</v>
      </c>
      <c r="AG40" t="s">
        <v>13</v>
      </c>
      <c r="AH40">
        <v>0</v>
      </c>
      <c r="AI40">
        <v>12.225</v>
      </c>
      <c r="AJ40" s="3">
        <v>13056</v>
      </c>
      <c r="AK40">
        <v>2.6949999999999998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1.4971374796999999</v>
      </c>
      <c r="AU40" s="10">
        <f t="shared" si="21"/>
        <v>2590.6250828492803</v>
      </c>
      <c r="AW40" s="5">
        <f t="shared" si="22"/>
        <v>3.0676752912499996</v>
      </c>
      <c r="AX40" s="6">
        <f t="shared" si="23"/>
        <v>2444.7126800332803</v>
      </c>
      <c r="AZ40" s="7">
        <f t="shared" si="24"/>
        <v>3.1600711704500011</v>
      </c>
      <c r="BA40" s="8">
        <f t="shared" si="25"/>
        <v>2489.67753444864</v>
      </c>
      <c r="BC40" s="9">
        <f t="shared" si="26"/>
        <v>1.4971374796999999</v>
      </c>
      <c r="BD40" s="10">
        <f t="shared" si="27"/>
        <v>2590.6250828492803</v>
      </c>
      <c r="BF40" s="12">
        <f t="shared" si="28"/>
        <v>-0.10924871520000012</v>
      </c>
      <c r="BG40" s="13">
        <f t="shared" si="29"/>
        <v>1105.9092140799999</v>
      </c>
      <c r="BI40">
        <v>80</v>
      </c>
      <c r="BJ40" t="s">
        <v>93</v>
      </c>
      <c r="BK40" s="2">
        <v>44897.153854166667</v>
      </c>
      <c r="BL40" t="s">
        <v>94</v>
      </c>
      <c r="BM40" t="s">
        <v>13</v>
      </c>
      <c r="BN40">
        <v>0</v>
      </c>
      <c r="BO40">
        <v>2.7280000000000002</v>
      </c>
      <c r="BP40" s="3">
        <v>5075144</v>
      </c>
      <c r="BQ40">
        <v>957.82899999999995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95</v>
      </c>
      <c r="C41" s="2">
        <v>44897.175115740742</v>
      </c>
      <c r="D41" t="s">
        <v>96</v>
      </c>
      <c r="E41" t="s">
        <v>13</v>
      </c>
      <c r="F41">
        <v>0</v>
      </c>
      <c r="G41">
        <v>6.0490000000000004</v>
      </c>
      <c r="H41" s="3">
        <v>4698</v>
      </c>
      <c r="I41">
        <v>5.0000000000000001E-3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95</v>
      </c>
      <c r="Q41" s="2">
        <v>44897.175115740742</v>
      </c>
      <c r="R41" t="s">
        <v>96</v>
      </c>
      <c r="S41" t="s">
        <v>13</v>
      </c>
      <c r="T41">
        <v>0</v>
      </c>
      <c r="U41" t="s">
        <v>14</v>
      </c>
      <c r="V41" s="3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95</v>
      </c>
      <c r="AE41" s="2">
        <v>44897.175115740742</v>
      </c>
      <c r="AF41" t="s">
        <v>96</v>
      </c>
      <c r="AG41" t="s">
        <v>13</v>
      </c>
      <c r="AH41">
        <v>0</v>
      </c>
      <c r="AI41">
        <v>12.218</v>
      </c>
      <c r="AJ41" s="3">
        <v>6198</v>
      </c>
      <c r="AK41">
        <v>1.24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5.324306141200001</v>
      </c>
      <c r="AU41" s="10">
        <f t="shared" si="21"/>
        <v>1176.44624399392</v>
      </c>
      <c r="AW41" s="5">
        <f t="shared" si="22"/>
        <v>8.8061030850000002</v>
      </c>
      <c r="AX41" s="6">
        <f t="shared" si="23"/>
        <v>1181.52787764492</v>
      </c>
      <c r="AZ41" s="7">
        <f t="shared" si="24"/>
        <v>9.9664277281999993</v>
      </c>
      <c r="BA41" s="8">
        <f t="shared" si="25"/>
        <v>1180.5749687829602</v>
      </c>
      <c r="BC41" s="9">
        <f t="shared" si="26"/>
        <v>5.324306141200001</v>
      </c>
      <c r="BD41" s="10">
        <f t="shared" si="27"/>
        <v>1176.44624399392</v>
      </c>
      <c r="BF41" s="12">
        <f t="shared" si="28"/>
        <v>2.9925729007999999</v>
      </c>
      <c r="BG41" s="13">
        <f t="shared" si="29"/>
        <v>586.61377312000002</v>
      </c>
      <c r="BI41">
        <v>81</v>
      </c>
      <c r="BJ41" t="s">
        <v>95</v>
      </c>
      <c r="BK41" s="2">
        <v>44897.175115740742</v>
      </c>
      <c r="BL41" t="s">
        <v>96</v>
      </c>
      <c r="BM41" t="s">
        <v>13</v>
      </c>
      <c r="BN41">
        <v>0</v>
      </c>
      <c r="BO41">
        <v>2.7240000000000002</v>
      </c>
      <c r="BP41" s="3">
        <v>5060421</v>
      </c>
      <c r="BQ41">
        <v>957.70600000000002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97</v>
      </c>
      <c r="C42" s="2">
        <v>44897.196377314816</v>
      </c>
      <c r="D42" t="s">
        <v>98</v>
      </c>
      <c r="E42" t="s">
        <v>13</v>
      </c>
      <c r="F42">
        <v>0</v>
      </c>
      <c r="G42">
        <v>6.0579999999999998</v>
      </c>
      <c r="H42" s="3">
        <v>2690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97</v>
      </c>
      <c r="Q42" s="2">
        <v>44897.196377314816</v>
      </c>
      <c r="R42" t="s">
        <v>98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97</v>
      </c>
      <c r="AE42" s="2">
        <v>44897.196377314816</v>
      </c>
      <c r="AF42" t="s">
        <v>98</v>
      </c>
      <c r="AG42" t="s">
        <v>13</v>
      </c>
      <c r="AH42">
        <v>0</v>
      </c>
      <c r="AI42">
        <v>12.223000000000001</v>
      </c>
      <c r="AJ42" s="3">
        <v>5927</v>
      </c>
      <c r="AK42">
        <v>1.1830000000000001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20"/>
        <v>1.49228633</v>
      </c>
      <c r="AU42" s="10">
        <f t="shared" si="21"/>
        <v>1120.5143995239198</v>
      </c>
      <c r="AW42" s="5">
        <f t="shared" si="22"/>
        <v>3.0592171249999991</v>
      </c>
      <c r="AX42" s="6">
        <f t="shared" si="23"/>
        <v>1131.4907320186699</v>
      </c>
      <c r="AZ42" s="7">
        <f t="shared" si="24"/>
        <v>3.1495380050000001</v>
      </c>
      <c r="BA42" s="8">
        <f t="shared" si="25"/>
        <v>1128.8131971104601</v>
      </c>
      <c r="BC42" s="9">
        <f t="shared" si="26"/>
        <v>1.49228633</v>
      </c>
      <c r="BD42" s="10">
        <f t="shared" si="27"/>
        <v>1120.5143995239198</v>
      </c>
      <c r="BF42" s="12">
        <f t="shared" si="28"/>
        <v>-0.1137982799999997</v>
      </c>
      <c r="BG42" s="13">
        <f t="shared" si="29"/>
        <v>562.77038012000003</v>
      </c>
      <c r="BI42">
        <v>82</v>
      </c>
      <c r="BJ42" t="s">
        <v>97</v>
      </c>
      <c r="BK42" s="2">
        <v>44897.196377314816</v>
      </c>
      <c r="BL42" t="s">
        <v>98</v>
      </c>
      <c r="BM42" t="s">
        <v>13</v>
      </c>
      <c r="BN42">
        <v>0</v>
      </c>
      <c r="BO42">
        <v>2.73</v>
      </c>
      <c r="BP42" s="3">
        <v>5056243</v>
      </c>
      <c r="BQ42">
        <v>957.67100000000005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99</v>
      </c>
      <c r="C43" s="2">
        <v>44897.217615740738</v>
      </c>
      <c r="D43" t="s">
        <v>100</v>
      </c>
      <c r="E43" t="s">
        <v>13</v>
      </c>
      <c r="F43">
        <v>0</v>
      </c>
      <c r="G43">
        <v>6.0389999999999997</v>
      </c>
      <c r="H43" s="3">
        <v>38729</v>
      </c>
      <c r="I43">
        <v>7.2999999999999995E-2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99</v>
      </c>
      <c r="Q43" s="2">
        <v>44897.217615740738</v>
      </c>
      <c r="R43" t="s">
        <v>100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99</v>
      </c>
      <c r="AE43" s="2">
        <v>44897.217615740738</v>
      </c>
      <c r="AF43" t="s">
        <v>100</v>
      </c>
      <c r="AG43" t="s">
        <v>13</v>
      </c>
      <c r="AH43">
        <v>0</v>
      </c>
      <c r="AI43">
        <v>12.166</v>
      </c>
      <c r="AJ43" s="3">
        <v>57787</v>
      </c>
      <c r="AK43">
        <v>12.057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ref="AT43:AT53" si="30">IF(H43&lt;10000,((0.0000001453*H43^2)+(0.0008349*H43)+(-1.805)),(IF(H43&lt;700000,((-0.00000000008054*H43^2)+(0.002348*H43)+(-2.47)), ((-0.00000001938*V43^2)+(0.2471*V43)+(226.8)))))</f>
        <v>88.344887199581848</v>
      </c>
      <c r="AU43" s="10">
        <f t="shared" ref="AU43:AU53" si="31">(-0.00000002552*AJ43^2)+(0.2067*AJ43)+(-103.7)</f>
        <v>11755.653010343118</v>
      </c>
      <c r="AW43" s="5">
        <f t="shared" ref="AW43:AW53" si="32">IF(H43&lt;15000,((0.00000002125*H43^2)+(0.002705*H43)+(-4.371)),(IF(H43&lt;700000,((-0.0000000008162*H43^2)+(0.003141*H43)+(0.4702)), ((0.000000003285*V43^2)+(0.1899*V43)+(559.5)))))</f>
        <v>120.8937416930558</v>
      </c>
      <c r="AX43" s="6">
        <f t="shared" ref="AX43:AX53" si="33">((-0.00000006277*AJ43^2)+(0.1854*AJ43)+(34.83))</f>
        <v>10538.92959334787</v>
      </c>
      <c r="AZ43" s="7">
        <f t="shared" ref="AZ43:AZ53" si="34">IF(H43&lt;10000,((-0.00000005795*H43^2)+(0.003823*H43)+(-6.715)),(IF(H43&lt;700000,((-0.0000000001209*H43^2)+(0.002635*H43)+(-0.4111)), ((-0.00000002007*V43^2)+(0.2564*V43)+(286.1)))))</f>
        <v>101.45847280518309</v>
      </c>
      <c r="BA43" s="8">
        <f t="shared" ref="BA43:BA53" si="35">(-0.00000001626*AJ43^2)+(0.1912*AJ43)+(-3.858)</f>
        <v>10990.71877438006</v>
      </c>
      <c r="BC43" s="9">
        <f t="shared" ref="BC43:BC53" si="36">IF(H43&lt;10000,((0.0000001453*H43^2)+(0.0008349*H43)+(-1.805)),(IF(H43&lt;700000,((-0.00000000008054*H43^2)+(0.002348*H43)+(-2.47)), ((-0.00000001938*V43^2)+(0.2471*V43)+(226.8)))))</f>
        <v>88.344887199581848</v>
      </c>
      <c r="BD43" s="10">
        <f t="shared" ref="BD43:BD53" si="37">(-0.00000002552*AJ43^2)+(0.2067*AJ43)+(-103.7)</f>
        <v>11755.653010343118</v>
      </c>
      <c r="BF43" s="12">
        <f t="shared" ref="BF43:BF53" si="38">IF(H43&lt;100000,((0.0000000152*H43^2)+(0.0014347*H43)+(-4.08313)),((0.00000295*V43^2)+(0.083061*V43)+(133)))</f>
        <v>74.280385003199996</v>
      </c>
      <c r="BG43" s="13">
        <f t="shared" ref="BG43:BG53" si="39">(-0.00000172*AJ43^2)+(0.108838*AJ43)+(-21.89)</f>
        <v>523.87123132000067</v>
      </c>
      <c r="BI43">
        <v>83</v>
      </c>
      <c r="BJ43" t="s">
        <v>99</v>
      </c>
      <c r="BK43" s="2">
        <v>44897.217615740738</v>
      </c>
      <c r="BL43" t="s">
        <v>100</v>
      </c>
      <c r="BM43" t="s">
        <v>13</v>
      </c>
      <c r="BN43">
        <v>0</v>
      </c>
      <c r="BO43">
        <v>2.7250000000000001</v>
      </c>
      <c r="BP43" s="3">
        <v>5031675</v>
      </c>
      <c r="BQ43">
        <v>957.46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101</v>
      </c>
      <c r="C44" s="2">
        <v>44897.238854166666</v>
      </c>
      <c r="D44" t="s">
        <v>102</v>
      </c>
      <c r="E44" t="s">
        <v>13</v>
      </c>
      <c r="F44">
        <v>0</v>
      </c>
      <c r="G44">
        <v>6.0389999999999997</v>
      </c>
      <c r="H44" s="3">
        <v>112681</v>
      </c>
      <c r="I44">
        <v>0.223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101</v>
      </c>
      <c r="Q44" s="2">
        <v>44897.238854166666</v>
      </c>
      <c r="R44" t="s">
        <v>102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101</v>
      </c>
      <c r="AE44" s="2">
        <v>44897.238854166666</v>
      </c>
      <c r="AF44" t="s">
        <v>102</v>
      </c>
      <c r="AG44" t="s">
        <v>13</v>
      </c>
      <c r="AH44">
        <v>0</v>
      </c>
      <c r="AI44">
        <v>12.196</v>
      </c>
      <c r="AJ44" s="3">
        <v>27150</v>
      </c>
      <c r="AK44">
        <v>5.6680000000000001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30"/>
        <v>261.08237099492902</v>
      </c>
      <c r="AU44" s="10">
        <f t="shared" si="31"/>
        <v>5489.3936338000003</v>
      </c>
      <c r="AW44" s="5">
        <f t="shared" si="32"/>
        <v>344.03792326547176</v>
      </c>
      <c r="AX44" s="6">
        <f t="shared" si="33"/>
        <v>5022.1708206750009</v>
      </c>
      <c r="AZ44" s="7">
        <f t="shared" si="34"/>
        <v>294.96826676169513</v>
      </c>
      <c r="BA44" s="8">
        <f t="shared" si="35"/>
        <v>5175.2363881499996</v>
      </c>
      <c r="BC44" s="9">
        <f t="shared" si="36"/>
        <v>261.08237099492902</v>
      </c>
      <c r="BD44" s="10">
        <f t="shared" si="37"/>
        <v>5489.3936338000003</v>
      </c>
      <c r="BF44" s="12" t="e">
        <f t="shared" si="38"/>
        <v>#VALUE!</v>
      </c>
      <c r="BG44" s="13">
        <f t="shared" si="39"/>
        <v>1665.211</v>
      </c>
      <c r="BI44">
        <v>84</v>
      </c>
      <c r="BJ44" t="s">
        <v>101</v>
      </c>
      <c r="BK44" s="2">
        <v>44897.238854166666</v>
      </c>
      <c r="BL44" t="s">
        <v>102</v>
      </c>
      <c r="BM44" t="s">
        <v>13</v>
      </c>
      <c r="BN44">
        <v>0</v>
      </c>
      <c r="BO44">
        <v>2.726</v>
      </c>
      <c r="BP44" s="3">
        <v>5011650</v>
      </c>
      <c r="BQ44">
        <v>957.28499999999997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103</v>
      </c>
      <c r="C45" s="2">
        <v>44897.260115740741</v>
      </c>
      <c r="D45" t="s">
        <v>104</v>
      </c>
      <c r="E45" t="s">
        <v>13</v>
      </c>
      <c r="F45">
        <v>0</v>
      </c>
      <c r="G45">
        <v>6.0609999999999999</v>
      </c>
      <c r="H45" s="3">
        <v>2883</v>
      </c>
      <c r="I45">
        <v>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103</v>
      </c>
      <c r="Q45" s="2">
        <v>44897.260115740741</v>
      </c>
      <c r="R45" t="s">
        <v>104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103</v>
      </c>
      <c r="AE45" s="2">
        <v>44897.260115740741</v>
      </c>
      <c r="AF45" t="s">
        <v>104</v>
      </c>
      <c r="AG45" t="s">
        <v>13</v>
      </c>
      <c r="AH45">
        <v>0</v>
      </c>
      <c r="AI45">
        <v>12.222</v>
      </c>
      <c r="AJ45" s="3">
        <v>9894</v>
      </c>
      <c r="AK45">
        <v>2.0249999999999999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30"/>
        <v>1.8097051117000003</v>
      </c>
      <c r="AU45" s="10">
        <f t="shared" si="31"/>
        <v>1938.89161565728</v>
      </c>
      <c r="AW45" s="5">
        <f t="shared" si="32"/>
        <v>3.6041383912499994</v>
      </c>
      <c r="AX45" s="6">
        <f t="shared" si="33"/>
        <v>1863.0329671162799</v>
      </c>
      <c r="AZ45" s="7">
        <f t="shared" si="34"/>
        <v>3.8250466224499995</v>
      </c>
      <c r="BA45" s="8">
        <f t="shared" si="35"/>
        <v>1886.2830885026401</v>
      </c>
      <c r="BC45" s="9">
        <f t="shared" si="36"/>
        <v>1.8097051117000003</v>
      </c>
      <c r="BD45" s="10">
        <f t="shared" si="37"/>
        <v>1938.89161565728</v>
      </c>
      <c r="BF45" s="12">
        <f t="shared" si="38"/>
        <v>0.17944777279999968</v>
      </c>
      <c r="BG45" s="13">
        <f t="shared" si="39"/>
        <v>886.58024608000017</v>
      </c>
      <c r="BI45">
        <v>85</v>
      </c>
      <c r="BJ45" t="s">
        <v>103</v>
      </c>
      <c r="BK45" s="2">
        <v>44897.260115740741</v>
      </c>
      <c r="BL45" t="s">
        <v>104</v>
      </c>
      <c r="BM45" t="s">
        <v>13</v>
      </c>
      <c r="BN45">
        <v>0</v>
      </c>
      <c r="BO45">
        <v>2.7269999999999999</v>
      </c>
      <c r="BP45" s="3">
        <v>5009569</v>
      </c>
      <c r="BQ45">
        <v>957.26599999999996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105</v>
      </c>
      <c r="C46" s="2">
        <v>44897.281388888892</v>
      </c>
      <c r="D46" t="s">
        <v>106</v>
      </c>
      <c r="E46" t="s">
        <v>13</v>
      </c>
      <c r="F46">
        <v>0</v>
      </c>
      <c r="G46">
        <v>6.0490000000000004</v>
      </c>
      <c r="H46" s="3">
        <v>5726</v>
      </c>
      <c r="I46">
        <v>7.0000000000000001E-3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105</v>
      </c>
      <c r="Q46" s="2">
        <v>44897.281388888892</v>
      </c>
      <c r="R46" t="s">
        <v>106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105</v>
      </c>
      <c r="AE46" s="2">
        <v>44897.281388888892</v>
      </c>
      <c r="AF46" t="s">
        <v>106</v>
      </c>
      <c r="AG46" t="s">
        <v>13</v>
      </c>
      <c r="AH46">
        <v>0</v>
      </c>
      <c r="AI46">
        <v>12.153</v>
      </c>
      <c r="AJ46" s="3">
        <v>73676</v>
      </c>
      <c r="AK46">
        <v>15.333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30"/>
        <v>7.7395995428000006</v>
      </c>
      <c r="AU46" s="10">
        <f t="shared" si="31"/>
        <v>14986.602736052479</v>
      </c>
      <c r="AW46" s="5">
        <f t="shared" si="32"/>
        <v>11.814555364999999</v>
      </c>
      <c r="AX46" s="6">
        <f t="shared" si="33"/>
        <v>13353.635237696481</v>
      </c>
      <c r="AZ46" s="7">
        <f t="shared" si="34"/>
        <v>13.275486945800001</v>
      </c>
      <c r="BA46" s="8">
        <f t="shared" si="35"/>
        <v>13994.731432610241</v>
      </c>
      <c r="BC46" s="9">
        <f t="shared" si="36"/>
        <v>7.7395995428000006</v>
      </c>
      <c r="BD46" s="10">
        <f t="shared" si="37"/>
        <v>14986.602736052479</v>
      </c>
      <c r="BF46" s="12">
        <f t="shared" si="38"/>
        <v>4.6303257551999986</v>
      </c>
      <c r="BG46" s="13">
        <f t="shared" si="39"/>
        <v>-1339.5646307200002</v>
      </c>
      <c r="BI46">
        <v>86</v>
      </c>
      <c r="BJ46" t="s">
        <v>105</v>
      </c>
      <c r="BK46" s="2">
        <v>44897.281388888892</v>
      </c>
      <c r="BL46" t="s">
        <v>106</v>
      </c>
      <c r="BM46" t="s">
        <v>13</v>
      </c>
      <c r="BN46">
        <v>0</v>
      </c>
      <c r="BO46">
        <v>2.7250000000000001</v>
      </c>
      <c r="BP46" s="3">
        <v>5090616</v>
      </c>
      <c r="BQ46">
        <v>957.95699999999999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107</v>
      </c>
      <c r="C47" s="2">
        <v>44897.302662037036</v>
      </c>
      <c r="D47" t="s">
        <v>108</v>
      </c>
      <c r="E47" t="s">
        <v>13</v>
      </c>
      <c r="F47">
        <v>0</v>
      </c>
      <c r="G47">
        <v>6.0659999999999998</v>
      </c>
      <c r="H47" s="3">
        <v>2122</v>
      </c>
      <c r="I47">
        <v>-1E-3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107</v>
      </c>
      <c r="Q47" s="2">
        <v>44897.302662037036</v>
      </c>
      <c r="R47" t="s">
        <v>108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107</v>
      </c>
      <c r="AE47" s="2">
        <v>44897.302662037036</v>
      </c>
      <c r="AF47" t="s">
        <v>108</v>
      </c>
      <c r="AG47" t="s">
        <v>13</v>
      </c>
      <c r="AH47">
        <v>0</v>
      </c>
      <c r="AI47">
        <v>12.206</v>
      </c>
      <c r="AJ47" s="3">
        <v>21959</v>
      </c>
      <c r="AK47">
        <v>4.5750000000000002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30"/>
        <v>0.62092684519999986</v>
      </c>
      <c r="AU47" s="10">
        <f t="shared" si="31"/>
        <v>4422.9196151808801</v>
      </c>
      <c r="AW47" s="5">
        <f t="shared" si="32"/>
        <v>1.4646962849999996</v>
      </c>
      <c r="AX47" s="6">
        <f t="shared" si="33"/>
        <v>4075.7610515636302</v>
      </c>
      <c r="AZ47" s="7">
        <f t="shared" si="34"/>
        <v>1.1364638722000002</v>
      </c>
      <c r="BA47" s="8">
        <f t="shared" si="35"/>
        <v>4186.86226570694</v>
      </c>
      <c r="BC47" s="9">
        <f t="shared" si="36"/>
        <v>0.62092684519999986</v>
      </c>
      <c r="BD47" s="10">
        <f t="shared" si="37"/>
        <v>4422.9196151808801</v>
      </c>
      <c r="BF47" s="12">
        <f t="shared" si="38"/>
        <v>-0.97025276319999954</v>
      </c>
      <c r="BG47" s="13">
        <f t="shared" si="39"/>
        <v>1538.7036306799998</v>
      </c>
      <c r="BI47">
        <v>87</v>
      </c>
      <c r="BJ47" t="s">
        <v>107</v>
      </c>
      <c r="BK47" s="2">
        <v>44897.302662037036</v>
      </c>
      <c r="BL47" t="s">
        <v>108</v>
      </c>
      <c r="BM47" t="s">
        <v>13</v>
      </c>
      <c r="BN47">
        <v>0</v>
      </c>
      <c r="BO47">
        <v>2.7280000000000002</v>
      </c>
      <c r="BP47" s="3">
        <v>5021644</v>
      </c>
      <c r="BQ47">
        <v>957.37300000000005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109</v>
      </c>
      <c r="C48" s="2">
        <v>44897.323912037034</v>
      </c>
      <c r="D48" t="s">
        <v>110</v>
      </c>
      <c r="E48" t="s">
        <v>13</v>
      </c>
      <c r="F48">
        <v>0</v>
      </c>
      <c r="G48">
        <v>6.0640000000000001</v>
      </c>
      <c r="H48" s="3">
        <v>2463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109</v>
      </c>
      <c r="Q48" s="2">
        <v>44897.323912037034</v>
      </c>
      <c r="R48" t="s">
        <v>110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109</v>
      </c>
      <c r="AE48" s="2">
        <v>44897.323912037034</v>
      </c>
      <c r="AF48" t="s">
        <v>110</v>
      </c>
      <c r="AG48" t="s">
        <v>13</v>
      </c>
      <c r="AH48">
        <v>0</v>
      </c>
      <c r="AI48">
        <v>12.178000000000001</v>
      </c>
      <c r="AJ48" s="3">
        <v>51071</v>
      </c>
      <c r="AK48">
        <v>10.664999999999999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30"/>
        <v>1.1328021157000003</v>
      </c>
      <c r="AU48" s="10">
        <f t="shared" si="31"/>
        <v>10386.11323551368</v>
      </c>
      <c r="AW48" s="5">
        <f t="shared" si="32"/>
        <v>2.4203253412499999</v>
      </c>
      <c r="AX48" s="6">
        <f t="shared" si="33"/>
        <v>9339.6737332364301</v>
      </c>
      <c r="AZ48" s="7">
        <f t="shared" si="34"/>
        <v>2.3495029164499996</v>
      </c>
      <c r="BA48" s="8">
        <f t="shared" si="35"/>
        <v>9718.5071031133393</v>
      </c>
      <c r="BC48" s="9">
        <f t="shared" si="36"/>
        <v>1.1328021157000003</v>
      </c>
      <c r="BD48" s="10">
        <f t="shared" si="37"/>
        <v>10386.11323551368</v>
      </c>
      <c r="BF48" s="12">
        <f t="shared" si="38"/>
        <v>-0.45725509119999996</v>
      </c>
      <c r="BG48" s="13">
        <f t="shared" si="39"/>
        <v>1050.3905874800005</v>
      </c>
      <c r="BI48">
        <v>88</v>
      </c>
      <c r="BJ48" t="s">
        <v>109</v>
      </c>
      <c r="BK48" s="2">
        <v>44897.323912037034</v>
      </c>
      <c r="BL48" t="s">
        <v>110</v>
      </c>
      <c r="BM48" t="s">
        <v>13</v>
      </c>
      <c r="BN48">
        <v>0</v>
      </c>
      <c r="BO48">
        <v>2.7280000000000002</v>
      </c>
      <c r="BP48" s="3">
        <v>4995429</v>
      </c>
      <c r="BQ48">
        <v>957.14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111</v>
      </c>
      <c r="C49" s="2">
        <v>44897.345185185186</v>
      </c>
      <c r="D49" t="s">
        <v>112</v>
      </c>
      <c r="E49" t="s">
        <v>13</v>
      </c>
      <c r="F49">
        <v>0</v>
      </c>
      <c r="G49">
        <v>6.0410000000000004</v>
      </c>
      <c r="H49" s="3">
        <v>79414</v>
      </c>
      <c r="I49">
        <v>0.156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111</v>
      </c>
      <c r="Q49" s="2">
        <v>44897.345185185186</v>
      </c>
      <c r="R49" t="s">
        <v>112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111</v>
      </c>
      <c r="AE49" s="2">
        <v>44897.345185185186</v>
      </c>
      <c r="AF49" t="s">
        <v>112</v>
      </c>
      <c r="AG49" t="s">
        <v>13</v>
      </c>
      <c r="AH49">
        <v>0</v>
      </c>
      <c r="AI49">
        <v>12.191000000000001</v>
      </c>
      <c r="AJ49" s="3">
        <v>35077</v>
      </c>
      <c r="AK49">
        <v>7.33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30"/>
        <v>183.48613977328614</v>
      </c>
      <c r="AU49" s="10">
        <f t="shared" si="31"/>
        <v>7115.31619589192</v>
      </c>
      <c r="AW49" s="5">
        <f t="shared" si="32"/>
        <v>244.76214063218481</v>
      </c>
      <c r="AX49" s="6">
        <f t="shared" si="33"/>
        <v>6460.8738475366699</v>
      </c>
      <c r="AZ49" s="7">
        <f t="shared" si="34"/>
        <v>208.08232406742363</v>
      </c>
      <c r="BA49" s="8">
        <f t="shared" si="35"/>
        <v>6682.8581621944604</v>
      </c>
      <c r="BC49" s="9">
        <f t="shared" si="36"/>
        <v>183.48613977328614</v>
      </c>
      <c r="BD49" s="10">
        <f t="shared" si="37"/>
        <v>7115.31619589192</v>
      </c>
      <c r="BF49" s="12">
        <f t="shared" si="38"/>
        <v>205.71220341919999</v>
      </c>
      <c r="BG49" s="13">
        <f t="shared" si="39"/>
        <v>1679.5395281200001</v>
      </c>
      <c r="BI49">
        <v>89</v>
      </c>
      <c r="BJ49" t="s">
        <v>111</v>
      </c>
      <c r="BK49" s="2">
        <v>44897.345185185186</v>
      </c>
      <c r="BL49" t="s">
        <v>112</v>
      </c>
      <c r="BM49" t="s">
        <v>13</v>
      </c>
      <c r="BN49">
        <v>0</v>
      </c>
      <c r="BO49">
        <v>2.7280000000000002</v>
      </c>
      <c r="BP49" s="3">
        <v>5010733</v>
      </c>
      <c r="BQ49">
        <v>957.27700000000004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113</v>
      </c>
      <c r="C50" s="2">
        <v>44897.366435185184</v>
      </c>
      <c r="D50" t="s">
        <v>114</v>
      </c>
      <c r="E50" t="s">
        <v>13</v>
      </c>
      <c r="F50">
        <v>0</v>
      </c>
      <c r="G50">
        <v>6.0419999999999998</v>
      </c>
      <c r="H50" s="3">
        <v>39532</v>
      </c>
      <c r="I50">
        <v>7.4999999999999997E-2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113</v>
      </c>
      <c r="Q50" s="2">
        <v>44897.366435185184</v>
      </c>
      <c r="R50" t="s">
        <v>114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113</v>
      </c>
      <c r="AE50" s="2">
        <v>44897.366435185184</v>
      </c>
      <c r="AF50" t="s">
        <v>114</v>
      </c>
      <c r="AG50" t="s">
        <v>13</v>
      </c>
      <c r="AH50">
        <v>0</v>
      </c>
      <c r="AI50">
        <v>12.151</v>
      </c>
      <c r="AJ50" s="3">
        <v>71443</v>
      </c>
      <c r="AK50">
        <v>14.874000000000001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30"/>
        <v>90.225269777407036</v>
      </c>
      <c r="AU50" s="10">
        <f t="shared" si="31"/>
        <v>14533.311410605518</v>
      </c>
      <c r="AW50" s="5">
        <f t="shared" si="32"/>
        <v>123.3646717606112</v>
      </c>
      <c r="AX50" s="6">
        <f t="shared" si="33"/>
        <v>12959.977701830272</v>
      </c>
      <c r="AZ50" s="7">
        <f t="shared" si="34"/>
        <v>103.56678001599839</v>
      </c>
      <c r="BA50" s="8">
        <f t="shared" si="35"/>
        <v>13573.050897431262</v>
      </c>
      <c r="BC50" s="9">
        <f t="shared" si="36"/>
        <v>90.225269777407036</v>
      </c>
      <c r="BD50" s="10">
        <f t="shared" si="37"/>
        <v>14533.311410605518</v>
      </c>
      <c r="BF50" s="12">
        <f t="shared" si="38"/>
        <v>76.387671564800002</v>
      </c>
      <c r="BG50" s="13">
        <f t="shared" si="39"/>
        <v>-1025.2326342799995</v>
      </c>
      <c r="BI50">
        <v>90</v>
      </c>
      <c r="BJ50" t="s">
        <v>113</v>
      </c>
      <c r="BK50" s="2">
        <v>44897.366435185184</v>
      </c>
      <c r="BL50" t="s">
        <v>114</v>
      </c>
      <c r="BM50" t="s">
        <v>13</v>
      </c>
      <c r="BN50">
        <v>0</v>
      </c>
      <c r="BO50">
        <v>2.7290000000000001</v>
      </c>
      <c r="BP50" s="3">
        <v>4971464</v>
      </c>
      <c r="BQ50">
        <v>956.92100000000005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115</v>
      </c>
      <c r="C51" s="2">
        <v>44897.387719907405</v>
      </c>
      <c r="D51" t="s">
        <v>116</v>
      </c>
      <c r="E51" t="s">
        <v>13</v>
      </c>
      <c r="F51">
        <v>0</v>
      </c>
      <c r="G51">
        <v>6.0540000000000003</v>
      </c>
      <c r="H51" s="3">
        <v>2922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115</v>
      </c>
      <c r="Q51" s="2">
        <v>44897.387719907405</v>
      </c>
      <c r="R51" t="s">
        <v>116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115</v>
      </c>
      <c r="AE51" s="2">
        <v>44897.387719907405</v>
      </c>
      <c r="AF51" t="s">
        <v>116</v>
      </c>
      <c r="AG51" t="s">
        <v>13</v>
      </c>
      <c r="AH51">
        <v>0</v>
      </c>
      <c r="AI51">
        <v>12.231</v>
      </c>
      <c r="AJ51" s="3">
        <v>11320</v>
      </c>
      <c r="AK51">
        <v>2.327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30"/>
        <v>1.8751614051999999</v>
      </c>
      <c r="AU51" s="10">
        <f t="shared" si="31"/>
        <v>2232.8738059520001</v>
      </c>
      <c r="AW51" s="5">
        <f t="shared" si="32"/>
        <v>3.714444284999999</v>
      </c>
      <c r="AX51" s="6">
        <f t="shared" si="33"/>
        <v>2125.5145015520002</v>
      </c>
      <c r="AZ51" s="7">
        <f t="shared" si="34"/>
        <v>3.961024032200001</v>
      </c>
      <c r="BA51" s="8">
        <f t="shared" si="35"/>
        <v>2158.4424045759997</v>
      </c>
      <c r="BC51" s="9">
        <f t="shared" si="36"/>
        <v>1.8751614051999999</v>
      </c>
      <c r="BD51" s="10">
        <f t="shared" si="37"/>
        <v>2232.8738059520001</v>
      </c>
      <c r="BF51" s="12">
        <f t="shared" si="38"/>
        <v>0.23884227679999981</v>
      </c>
      <c r="BG51" s="13">
        <f t="shared" si="39"/>
        <v>989.75123200000007</v>
      </c>
      <c r="BI51">
        <v>91</v>
      </c>
      <c r="BJ51" t="s">
        <v>115</v>
      </c>
      <c r="BK51" s="2">
        <v>44897.387719907405</v>
      </c>
      <c r="BL51" t="s">
        <v>116</v>
      </c>
      <c r="BM51" t="s">
        <v>13</v>
      </c>
      <c r="BN51">
        <v>0</v>
      </c>
      <c r="BO51">
        <v>2.73</v>
      </c>
      <c r="BP51" s="3">
        <v>4993320</v>
      </c>
      <c r="BQ51">
        <v>957.12099999999998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117</v>
      </c>
      <c r="C52" s="2">
        <v>44897.460775462961</v>
      </c>
      <c r="D52" t="s">
        <v>118</v>
      </c>
      <c r="E52" t="s">
        <v>13</v>
      </c>
      <c r="F52">
        <v>0</v>
      </c>
      <c r="G52">
        <v>6.0490000000000004</v>
      </c>
      <c r="H52" s="3">
        <v>17547</v>
      </c>
      <c r="I52">
        <v>3.1E-2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117</v>
      </c>
      <c r="Q52" s="2">
        <v>44897.460775462961</v>
      </c>
      <c r="R52" t="s">
        <v>118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117</v>
      </c>
      <c r="AE52" s="2">
        <v>44897.460775462961</v>
      </c>
      <c r="AF52" t="s">
        <v>118</v>
      </c>
      <c r="AG52" t="s">
        <v>13</v>
      </c>
      <c r="AH52">
        <v>0</v>
      </c>
      <c r="AI52">
        <v>12.247</v>
      </c>
      <c r="AJ52" s="3">
        <v>17992</v>
      </c>
      <c r="AK52">
        <v>3.738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30"/>
        <v>38.705557958787139</v>
      </c>
      <c r="AU52" s="10">
        <f t="shared" si="31"/>
        <v>3606.9852681267198</v>
      </c>
      <c r="AW52" s="5">
        <f t="shared" si="32"/>
        <v>55.3340212980142</v>
      </c>
      <c r="AX52" s="6">
        <f t="shared" si="33"/>
        <v>3350.2273937427199</v>
      </c>
      <c r="AZ52" s="7">
        <f t="shared" si="34"/>
        <v>45.7880202274319</v>
      </c>
      <c r="BA52" s="8">
        <f t="shared" si="35"/>
        <v>3430.9488418393598</v>
      </c>
      <c r="BC52" s="9">
        <f t="shared" si="36"/>
        <v>38.705557958787139</v>
      </c>
      <c r="BD52" s="10">
        <f t="shared" si="37"/>
        <v>3606.9852681267198</v>
      </c>
      <c r="BF52" s="12">
        <f t="shared" si="38"/>
        <v>25.771588476799998</v>
      </c>
      <c r="BG52" s="13">
        <f t="shared" si="39"/>
        <v>1379.5385459199999</v>
      </c>
      <c r="BI52">
        <v>92</v>
      </c>
      <c r="BJ52" t="s">
        <v>117</v>
      </c>
      <c r="BK52" s="2">
        <v>44897.460775462961</v>
      </c>
      <c r="BL52" t="s">
        <v>118</v>
      </c>
      <c r="BM52" t="s">
        <v>13</v>
      </c>
      <c r="BN52">
        <v>0</v>
      </c>
      <c r="BO52">
        <v>2.7149999999999999</v>
      </c>
      <c r="BP52" s="3">
        <v>5232272</v>
      </c>
      <c r="BQ52">
        <v>959.04899999999998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119</v>
      </c>
      <c r="C53" s="2">
        <v>44897.481979166667</v>
      </c>
      <c r="D53" t="s">
        <v>120</v>
      </c>
      <c r="E53" t="s">
        <v>13</v>
      </c>
      <c r="F53">
        <v>0</v>
      </c>
      <c r="G53">
        <v>6.0519999999999996</v>
      </c>
      <c r="H53" s="3">
        <v>2703</v>
      </c>
      <c r="I53">
        <v>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119</v>
      </c>
      <c r="Q53" s="2">
        <v>44897.481979166667</v>
      </c>
      <c r="R53" t="s">
        <v>120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119</v>
      </c>
      <c r="AE53" s="2">
        <v>44897.481979166667</v>
      </c>
      <c r="AF53" t="s">
        <v>120</v>
      </c>
      <c r="AG53" t="s">
        <v>13</v>
      </c>
      <c r="AH53">
        <v>0</v>
      </c>
      <c r="AI53">
        <v>12.122999999999999</v>
      </c>
      <c r="AJ53" s="3">
        <v>93475</v>
      </c>
      <c r="AK53">
        <v>19.38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30"/>
        <v>1.5133268676999998</v>
      </c>
      <c r="AU53" s="10">
        <f t="shared" si="31"/>
        <v>18994.599570049999</v>
      </c>
      <c r="AW53" s="5">
        <f t="shared" si="32"/>
        <v>3.0958719412499995</v>
      </c>
      <c r="AX53" s="6">
        <f t="shared" si="33"/>
        <v>16816.63737801875</v>
      </c>
      <c r="AZ53" s="7">
        <f t="shared" si="34"/>
        <v>3.1951741884500002</v>
      </c>
      <c r="BA53" s="8">
        <f t="shared" si="35"/>
        <v>17726.489020337503</v>
      </c>
      <c r="BC53" s="9">
        <f t="shared" si="36"/>
        <v>1.5133268676999998</v>
      </c>
      <c r="BD53" s="10">
        <f t="shared" si="37"/>
        <v>18994.599570049999</v>
      </c>
      <c r="BF53" s="12">
        <f t="shared" si="38"/>
        <v>-9.4081523200000294E-2</v>
      </c>
      <c r="BG53" s="13">
        <f t="shared" si="39"/>
        <v>-4876.8880250000011</v>
      </c>
      <c r="BI53">
        <v>93</v>
      </c>
      <c r="BJ53" t="s">
        <v>119</v>
      </c>
      <c r="BK53" s="2">
        <v>44897.481979166667</v>
      </c>
      <c r="BL53" t="s">
        <v>120</v>
      </c>
      <c r="BM53" t="s">
        <v>13</v>
      </c>
      <c r="BN53">
        <v>0</v>
      </c>
      <c r="BO53">
        <v>2.7229999999999999</v>
      </c>
      <c r="BP53" s="3">
        <v>5168665</v>
      </c>
      <c r="BQ53">
        <v>958.57399999999996</v>
      </c>
      <c r="BR53" t="s">
        <v>14</v>
      </c>
      <c r="BS53" t="s">
        <v>14</v>
      </c>
      <c r="BT53" t="s">
        <v>14</v>
      </c>
      <c r="BU53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2022-12-12T18:16:45Z</dcterms:modified>
</cp:coreProperties>
</file>