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2022-10\Raw GC data\"/>
    </mc:Choice>
  </mc:AlternateContent>
  <xr:revisionPtr revIDLastSave="0" documentId="8_{9FFE261D-B0E2-4F06-A371-39E35C8737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36" i="1" l="1"/>
  <c r="BF36" i="1"/>
  <c r="BD36" i="1"/>
  <c r="BC36" i="1"/>
  <c r="BA36" i="1"/>
  <c r="AZ36" i="1"/>
  <c r="AX36" i="1"/>
  <c r="AW36" i="1"/>
  <c r="AU36" i="1"/>
  <c r="AT36" i="1"/>
  <c r="BG92" i="1"/>
  <c r="BF92" i="1"/>
  <c r="BD92" i="1"/>
  <c r="BC92" i="1"/>
  <c r="BA92" i="1"/>
  <c r="AZ92" i="1"/>
  <c r="AX92" i="1"/>
  <c r="AW92" i="1"/>
  <c r="AU92" i="1"/>
  <c r="AT92" i="1"/>
  <c r="BG41" i="1"/>
  <c r="BF41" i="1"/>
  <c r="BD41" i="1"/>
  <c r="BC41" i="1"/>
  <c r="BA41" i="1"/>
  <c r="AZ41" i="1"/>
  <c r="AX41" i="1"/>
  <c r="AW41" i="1"/>
  <c r="AU41" i="1"/>
  <c r="AT41" i="1"/>
  <c r="BG76" i="1"/>
  <c r="BF76" i="1"/>
  <c r="BD76" i="1"/>
  <c r="BC76" i="1"/>
  <c r="BA76" i="1"/>
  <c r="AZ76" i="1"/>
  <c r="AX76" i="1"/>
  <c r="AW76" i="1"/>
  <c r="AU76" i="1"/>
  <c r="AT76" i="1"/>
  <c r="BG98" i="1" l="1"/>
  <c r="BF98" i="1"/>
  <c r="BD98" i="1"/>
  <c r="BC98" i="1"/>
  <c r="BA98" i="1"/>
  <c r="AZ98" i="1"/>
  <c r="AX98" i="1"/>
  <c r="AW98" i="1"/>
  <c r="AU98" i="1"/>
  <c r="AT98" i="1"/>
  <c r="BG72" i="1"/>
  <c r="BF72" i="1"/>
  <c r="BD72" i="1"/>
  <c r="BC72" i="1"/>
  <c r="BA72" i="1"/>
  <c r="AZ72" i="1"/>
  <c r="AX72" i="1"/>
  <c r="AW72" i="1"/>
  <c r="AU72" i="1"/>
  <c r="AT72" i="1"/>
  <c r="BG105" i="1"/>
  <c r="BF105" i="1"/>
  <c r="BD105" i="1"/>
  <c r="BC105" i="1"/>
  <c r="BA105" i="1"/>
  <c r="AZ105" i="1"/>
  <c r="AX105" i="1"/>
  <c r="AW105" i="1"/>
  <c r="AU105" i="1"/>
  <c r="AT105" i="1"/>
  <c r="BG99" i="1"/>
  <c r="BF99" i="1"/>
  <c r="BD99" i="1"/>
  <c r="BC99" i="1"/>
  <c r="BA99" i="1"/>
  <c r="AZ99" i="1"/>
  <c r="AX99" i="1"/>
  <c r="AW99" i="1"/>
  <c r="AU99" i="1"/>
  <c r="AT99" i="1"/>
  <c r="BG79" i="1"/>
  <c r="BF79" i="1"/>
  <c r="BD79" i="1"/>
  <c r="BC79" i="1"/>
  <c r="BA79" i="1"/>
  <c r="AZ79" i="1"/>
  <c r="AX79" i="1"/>
  <c r="AW79" i="1"/>
  <c r="AU79" i="1"/>
  <c r="AT79" i="1"/>
  <c r="BG45" i="1"/>
  <c r="BF45" i="1"/>
  <c r="BD45" i="1"/>
  <c r="BC45" i="1"/>
  <c r="BA45" i="1"/>
  <c r="AZ45" i="1"/>
  <c r="AX45" i="1"/>
  <c r="AW45" i="1"/>
  <c r="AU45" i="1"/>
  <c r="AT45" i="1"/>
  <c r="BG71" i="1"/>
  <c r="BF71" i="1"/>
  <c r="BD71" i="1"/>
  <c r="BC71" i="1"/>
  <c r="BA71" i="1"/>
  <c r="AZ71" i="1"/>
  <c r="AX71" i="1"/>
  <c r="AW71" i="1"/>
  <c r="AU71" i="1"/>
  <c r="AT71" i="1"/>
  <c r="BG44" i="1"/>
  <c r="BF44" i="1"/>
  <c r="BD44" i="1"/>
  <c r="BC44" i="1"/>
  <c r="BA44" i="1"/>
  <c r="AZ44" i="1"/>
  <c r="AX44" i="1"/>
  <c r="AW44" i="1"/>
  <c r="AU44" i="1"/>
  <c r="AT44" i="1"/>
  <c r="BG32" i="1"/>
  <c r="BF32" i="1"/>
  <c r="BD32" i="1"/>
  <c r="BC32" i="1"/>
  <c r="BA32" i="1"/>
  <c r="AZ32" i="1"/>
  <c r="AX32" i="1"/>
  <c r="AW32" i="1"/>
  <c r="AU32" i="1"/>
  <c r="AT32" i="1"/>
  <c r="BG107" i="1"/>
  <c r="BF107" i="1"/>
  <c r="BD107" i="1"/>
  <c r="BC107" i="1"/>
  <c r="BA107" i="1"/>
  <c r="AZ107" i="1"/>
  <c r="AX107" i="1"/>
  <c r="AW107" i="1"/>
  <c r="AU107" i="1"/>
  <c r="AT107" i="1"/>
  <c r="BG10" i="1"/>
  <c r="BF10" i="1"/>
  <c r="BD10" i="1"/>
  <c r="BC10" i="1"/>
  <c r="BA10" i="1"/>
  <c r="AZ10" i="1"/>
  <c r="AX10" i="1"/>
  <c r="AW10" i="1"/>
  <c r="AU10" i="1"/>
  <c r="AT10" i="1"/>
  <c r="BG34" i="1"/>
  <c r="BF34" i="1"/>
  <c r="BD34" i="1"/>
  <c r="BC34" i="1"/>
  <c r="BA34" i="1"/>
  <c r="AZ34" i="1"/>
  <c r="AX34" i="1"/>
  <c r="AW34" i="1"/>
  <c r="AU34" i="1"/>
  <c r="AT34" i="1"/>
  <c r="BG102" i="1"/>
  <c r="BF102" i="1"/>
  <c r="BD102" i="1"/>
  <c r="BC102" i="1"/>
  <c r="BA102" i="1"/>
  <c r="AZ102" i="1"/>
  <c r="AX102" i="1"/>
  <c r="AW102" i="1"/>
  <c r="AU102" i="1"/>
  <c r="AT102" i="1"/>
  <c r="BG54" i="1"/>
  <c r="BF54" i="1"/>
  <c r="BD54" i="1"/>
  <c r="BC54" i="1"/>
  <c r="BA54" i="1"/>
  <c r="AZ54" i="1"/>
  <c r="AX54" i="1"/>
  <c r="AW54" i="1"/>
  <c r="AU54" i="1"/>
  <c r="AT54" i="1"/>
  <c r="BG15" i="1"/>
  <c r="BF15" i="1"/>
  <c r="BD15" i="1"/>
  <c r="BC15" i="1"/>
  <c r="BA15" i="1"/>
  <c r="AZ15" i="1"/>
  <c r="AX15" i="1"/>
  <c r="AW15" i="1"/>
  <c r="AU15" i="1"/>
  <c r="AT15" i="1"/>
  <c r="BG7" i="1"/>
  <c r="BF7" i="1"/>
  <c r="BD7" i="1"/>
  <c r="BC7" i="1"/>
  <c r="BA7" i="1"/>
  <c r="AZ7" i="1"/>
  <c r="AX7" i="1"/>
  <c r="AW7" i="1"/>
  <c r="AU7" i="1"/>
  <c r="AT7" i="1"/>
  <c r="BG30" i="1"/>
  <c r="BF30" i="1"/>
  <c r="BD30" i="1"/>
  <c r="BC30" i="1"/>
  <c r="BA30" i="1"/>
  <c r="AZ30" i="1"/>
  <c r="AX30" i="1"/>
  <c r="AW30" i="1"/>
  <c r="AU30" i="1"/>
  <c r="AT30" i="1"/>
  <c r="BG104" i="1"/>
  <c r="BF104" i="1"/>
  <c r="BD104" i="1"/>
  <c r="BC104" i="1"/>
  <c r="BA104" i="1"/>
  <c r="AZ104" i="1"/>
  <c r="AX104" i="1"/>
  <c r="AW104" i="1"/>
  <c r="AU104" i="1"/>
  <c r="AT104" i="1"/>
  <c r="BG5" i="1"/>
  <c r="BF5" i="1"/>
  <c r="BD5" i="1"/>
  <c r="BC5" i="1"/>
  <c r="BA5" i="1"/>
  <c r="AZ5" i="1"/>
  <c r="AX5" i="1"/>
  <c r="AW5" i="1"/>
  <c r="AU5" i="1"/>
  <c r="AT5" i="1"/>
  <c r="BG18" i="1"/>
  <c r="BF18" i="1"/>
  <c r="BD18" i="1"/>
  <c r="BC18" i="1"/>
  <c r="BA18" i="1"/>
  <c r="AZ18" i="1"/>
  <c r="AX18" i="1"/>
  <c r="AW18" i="1"/>
  <c r="AU18" i="1"/>
  <c r="AT18" i="1"/>
  <c r="BG59" i="1"/>
  <c r="BF59" i="1"/>
  <c r="BD59" i="1"/>
  <c r="BC59" i="1"/>
  <c r="BA59" i="1"/>
  <c r="AZ59" i="1"/>
  <c r="AX59" i="1"/>
  <c r="AW59" i="1"/>
  <c r="AU59" i="1"/>
  <c r="AT59" i="1"/>
  <c r="BG39" i="1"/>
  <c r="BF39" i="1"/>
  <c r="BD39" i="1"/>
  <c r="BC39" i="1"/>
  <c r="BA39" i="1"/>
  <c r="AZ39" i="1"/>
  <c r="AX39" i="1"/>
  <c r="AW39" i="1"/>
  <c r="AU39" i="1"/>
  <c r="AT39" i="1"/>
  <c r="BG14" i="1"/>
  <c r="BF14" i="1"/>
  <c r="BD14" i="1"/>
  <c r="BC14" i="1"/>
  <c r="BA14" i="1"/>
  <c r="AZ14" i="1"/>
  <c r="AX14" i="1"/>
  <c r="AW14" i="1"/>
  <c r="AU14" i="1"/>
  <c r="AT14" i="1"/>
  <c r="BG68" i="1"/>
  <c r="BF68" i="1"/>
  <c r="BD68" i="1"/>
  <c r="BC68" i="1"/>
  <c r="BA68" i="1"/>
  <c r="AZ68" i="1"/>
  <c r="AX68" i="1"/>
  <c r="AW68" i="1"/>
  <c r="AU68" i="1"/>
  <c r="AT68" i="1"/>
  <c r="BG49" i="1"/>
  <c r="BF49" i="1"/>
  <c r="BD49" i="1"/>
  <c r="BC49" i="1"/>
  <c r="BA49" i="1"/>
  <c r="AZ49" i="1"/>
  <c r="AX49" i="1"/>
  <c r="AW49" i="1"/>
  <c r="AU49" i="1"/>
  <c r="AT49" i="1"/>
  <c r="BG22" i="1"/>
  <c r="BF22" i="1"/>
  <c r="BD22" i="1"/>
  <c r="BC22" i="1"/>
  <c r="BA22" i="1"/>
  <c r="AZ22" i="1"/>
  <c r="AX22" i="1"/>
  <c r="AW22" i="1"/>
  <c r="AU22" i="1"/>
  <c r="AT22" i="1"/>
  <c r="BG81" i="1"/>
  <c r="BF81" i="1"/>
  <c r="BD81" i="1"/>
  <c r="BC81" i="1"/>
  <c r="BA81" i="1"/>
  <c r="AZ81" i="1"/>
  <c r="AX81" i="1"/>
  <c r="AW81" i="1"/>
  <c r="AU81" i="1"/>
  <c r="AT81" i="1"/>
  <c r="BG28" i="1"/>
  <c r="BF28" i="1"/>
  <c r="BD28" i="1"/>
  <c r="BC28" i="1"/>
  <c r="BA28" i="1"/>
  <c r="AZ28" i="1"/>
  <c r="AX28" i="1"/>
  <c r="AW28" i="1"/>
  <c r="AU28" i="1"/>
  <c r="AT28" i="1"/>
  <c r="BG13" i="1"/>
  <c r="BF13" i="1"/>
  <c r="BD13" i="1"/>
  <c r="BC13" i="1"/>
  <c r="BA13" i="1"/>
  <c r="AZ13" i="1"/>
  <c r="AX13" i="1"/>
  <c r="AW13" i="1"/>
  <c r="AU13" i="1"/>
  <c r="AT13" i="1"/>
  <c r="BG86" i="1"/>
  <c r="BF86" i="1"/>
  <c r="BD86" i="1"/>
  <c r="BC86" i="1"/>
  <c r="BA86" i="1"/>
  <c r="AZ86" i="1"/>
  <c r="AX86" i="1"/>
  <c r="AW86" i="1"/>
  <c r="AU86" i="1"/>
  <c r="AT86" i="1"/>
  <c r="BG35" i="1"/>
  <c r="BF35" i="1"/>
  <c r="BD35" i="1"/>
  <c r="BC35" i="1"/>
  <c r="BA35" i="1"/>
  <c r="AZ35" i="1"/>
  <c r="AX35" i="1"/>
  <c r="AW35" i="1"/>
  <c r="AU35" i="1"/>
  <c r="AT35" i="1"/>
  <c r="BG46" i="1"/>
  <c r="BF46" i="1"/>
  <c r="BD46" i="1"/>
  <c r="BC46" i="1"/>
  <c r="BA46" i="1"/>
  <c r="AZ46" i="1"/>
  <c r="AX46" i="1"/>
  <c r="AW46" i="1"/>
  <c r="AU46" i="1"/>
  <c r="AT46" i="1"/>
  <c r="BG100" i="1"/>
  <c r="BF100" i="1"/>
  <c r="BD100" i="1"/>
  <c r="BC100" i="1"/>
  <c r="BA100" i="1"/>
  <c r="AZ100" i="1"/>
  <c r="AX100" i="1"/>
  <c r="AW100" i="1"/>
  <c r="AU100" i="1"/>
  <c r="AT100" i="1"/>
  <c r="BG47" i="1"/>
  <c r="BF47" i="1"/>
  <c r="BD47" i="1"/>
  <c r="BC47" i="1"/>
  <c r="BA47" i="1"/>
  <c r="AZ47" i="1"/>
  <c r="AX47" i="1"/>
  <c r="AW47" i="1"/>
  <c r="AU47" i="1"/>
  <c r="AT47" i="1"/>
  <c r="BG64" i="1"/>
  <c r="BF64" i="1"/>
  <c r="BD64" i="1"/>
  <c r="BC64" i="1"/>
  <c r="BA64" i="1"/>
  <c r="AZ64" i="1"/>
  <c r="AX64" i="1"/>
  <c r="AW64" i="1"/>
  <c r="AU64" i="1"/>
  <c r="AT64" i="1"/>
  <c r="BG43" i="1"/>
  <c r="BF43" i="1"/>
  <c r="BD43" i="1"/>
  <c r="BC43" i="1"/>
  <c r="BA43" i="1"/>
  <c r="AZ43" i="1"/>
  <c r="AX43" i="1"/>
  <c r="AW43" i="1"/>
  <c r="AU43" i="1"/>
  <c r="AT43" i="1"/>
  <c r="BG40" i="1"/>
  <c r="BF40" i="1"/>
  <c r="BD40" i="1"/>
  <c r="BC40" i="1"/>
  <c r="BA40" i="1"/>
  <c r="AZ40" i="1"/>
  <c r="AX40" i="1"/>
  <c r="AW40" i="1"/>
  <c r="AU40" i="1"/>
  <c r="AT40" i="1"/>
  <c r="BG83" i="1"/>
  <c r="BF83" i="1"/>
  <c r="BD83" i="1"/>
  <c r="BC83" i="1"/>
  <c r="BA83" i="1"/>
  <c r="AZ83" i="1"/>
  <c r="AX83" i="1"/>
  <c r="AW83" i="1"/>
  <c r="AU83" i="1"/>
  <c r="AT83" i="1"/>
  <c r="BG58" i="1"/>
  <c r="BF58" i="1"/>
  <c r="BD58" i="1"/>
  <c r="BC58" i="1"/>
  <c r="BA58" i="1"/>
  <c r="AZ58" i="1"/>
  <c r="AX58" i="1"/>
  <c r="AW58" i="1"/>
  <c r="AU58" i="1"/>
  <c r="AT58" i="1"/>
  <c r="BG103" i="1"/>
  <c r="BF103" i="1"/>
  <c r="BD103" i="1"/>
  <c r="BC103" i="1"/>
  <c r="BA103" i="1"/>
  <c r="AZ103" i="1"/>
  <c r="AX103" i="1"/>
  <c r="AW103" i="1"/>
  <c r="AU103" i="1"/>
  <c r="AT103" i="1"/>
  <c r="BG63" i="1"/>
  <c r="BF63" i="1"/>
  <c r="BD63" i="1"/>
  <c r="BC63" i="1"/>
  <c r="BA63" i="1"/>
  <c r="AZ63" i="1"/>
  <c r="AX63" i="1"/>
  <c r="AW63" i="1"/>
  <c r="AU63" i="1"/>
  <c r="AT63" i="1"/>
  <c r="BG20" i="1"/>
  <c r="BF20" i="1"/>
  <c r="BD20" i="1"/>
  <c r="BC20" i="1"/>
  <c r="BA20" i="1"/>
  <c r="AZ20" i="1"/>
  <c r="AX20" i="1"/>
  <c r="AW20" i="1"/>
  <c r="AU20" i="1"/>
  <c r="AT20" i="1"/>
  <c r="BG96" i="1"/>
  <c r="BF96" i="1"/>
  <c r="BD96" i="1"/>
  <c r="BC96" i="1"/>
  <c r="BA96" i="1"/>
  <c r="AZ96" i="1"/>
  <c r="AX96" i="1"/>
  <c r="AW96" i="1"/>
  <c r="AU96" i="1"/>
  <c r="AT96" i="1"/>
  <c r="BG56" i="1"/>
  <c r="BF56" i="1"/>
  <c r="BD56" i="1"/>
  <c r="BC56" i="1"/>
  <c r="BA56" i="1"/>
  <c r="AZ56" i="1"/>
  <c r="AX56" i="1"/>
  <c r="AW56" i="1"/>
  <c r="AU56" i="1"/>
  <c r="AT56" i="1"/>
  <c r="BG17" i="1"/>
  <c r="BF17" i="1"/>
  <c r="BD17" i="1"/>
  <c r="BC17" i="1"/>
  <c r="BA17" i="1"/>
  <c r="AZ17" i="1"/>
  <c r="AX17" i="1"/>
  <c r="AW17" i="1"/>
  <c r="AU17" i="1"/>
  <c r="AT17" i="1"/>
  <c r="BG23" i="1"/>
  <c r="BF23" i="1"/>
  <c r="BD23" i="1"/>
  <c r="BC23" i="1"/>
  <c r="BA23" i="1"/>
  <c r="AZ23" i="1"/>
  <c r="AX23" i="1"/>
  <c r="AW23" i="1"/>
  <c r="AU23" i="1"/>
  <c r="AT23" i="1"/>
  <c r="BG55" i="1"/>
  <c r="BF55" i="1"/>
  <c r="BD55" i="1"/>
  <c r="BC55" i="1"/>
  <c r="BA55" i="1"/>
  <c r="AZ55" i="1"/>
  <c r="AX55" i="1"/>
  <c r="AW55" i="1"/>
  <c r="AU55" i="1"/>
  <c r="AT55" i="1"/>
  <c r="AT52" i="1" l="1"/>
  <c r="AU52" i="1"/>
  <c r="AW52" i="1"/>
  <c r="AX52" i="1"/>
  <c r="AZ52" i="1"/>
  <c r="BA52" i="1"/>
  <c r="BC52" i="1"/>
  <c r="BD52" i="1"/>
  <c r="BF52" i="1"/>
  <c r="BG52" i="1"/>
  <c r="AT2" i="1"/>
  <c r="AU2" i="1"/>
  <c r="AW2" i="1"/>
  <c r="AX2" i="1"/>
  <c r="AZ2" i="1"/>
  <c r="BA2" i="1"/>
  <c r="BC2" i="1"/>
  <c r="BD2" i="1"/>
  <c r="BF2" i="1"/>
  <c r="BG2" i="1"/>
  <c r="AT87" i="1"/>
  <c r="AU87" i="1"/>
  <c r="AW87" i="1"/>
  <c r="AX87" i="1"/>
  <c r="AZ87" i="1"/>
  <c r="BA87" i="1"/>
  <c r="BC87" i="1"/>
  <c r="BD87" i="1"/>
  <c r="BF87" i="1"/>
  <c r="BG87" i="1"/>
  <c r="AT31" i="1"/>
  <c r="AU31" i="1"/>
  <c r="AW31" i="1"/>
  <c r="AX31" i="1"/>
  <c r="AZ31" i="1"/>
  <c r="BA31" i="1"/>
  <c r="BC31" i="1"/>
  <c r="BD31" i="1"/>
  <c r="BF31" i="1"/>
  <c r="BG31" i="1"/>
  <c r="AT94" i="1"/>
  <c r="AU94" i="1"/>
  <c r="AW94" i="1"/>
  <c r="AX94" i="1"/>
  <c r="AZ94" i="1"/>
  <c r="BA94" i="1"/>
  <c r="BC94" i="1"/>
  <c r="BD94" i="1"/>
  <c r="BF94" i="1"/>
  <c r="BG94" i="1"/>
  <c r="AT24" i="1"/>
  <c r="AU24" i="1"/>
  <c r="AW24" i="1"/>
  <c r="AX24" i="1"/>
  <c r="AZ24" i="1"/>
  <c r="BA24" i="1"/>
  <c r="BC24" i="1"/>
  <c r="BD24" i="1"/>
  <c r="BF24" i="1"/>
  <c r="BG24" i="1"/>
  <c r="AT6" i="1"/>
  <c r="AU6" i="1"/>
  <c r="AW6" i="1"/>
  <c r="AX6" i="1"/>
  <c r="AZ6" i="1"/>
  <c r="BA6" i="1"/>
  <c r="BC6" i="1"/>
  <c r="BD6" i="1"/>
  <c r="BF6" i="1"/>
  <c r="BG6" i="1"/>
  <c r="AT51" i="1"/>
  <c r="AU51" i="1"/>
  <c r="AW51" i="1"/>
  <c r="AX51" i="1"/>
  <c r="AZ51" i="1"/>
  <c r="BA51" i="1"/>
  <c r="BC51" i="1"/>
  <c r="BD51" i="1"/>
  <c r="BF51" i="1"/>
  <c r="BG51" i="1"/>
  <c r="AT27" i="1"/>
  <c r="AU27" i="1"/>
  <c r="AW27" i="1"/>
  <c r="AX27" i="1"/>
  <c r="AZ27" i="1"/>
  <c r="BA27" i="1"/>
  <c r="BC27" i="1"/>
  <c r="BD27" i="1"/>
  <c r="BF27" i="1"/>
  <c r="BG27" i="1"/>
  <c r="AT9" i="1"/>
  <c r="AU9" i="1"/>
  <c r="AW9" i="1"/>
  <c r="AX9" i="1"/>
  <c r="AZ9" i="1"/>
  <c r="BA9" i="1"/>
  <c r="BC9" i="1"/>
  <c r="BD9" i="1"/>
  <c r="BF9" i="1"/>
  <c r="BG9" i="1"/>
  <c r="AT50" i="1"/>
  <c r="AU50" i="1"/>
  <c r="AW50" i="1"/>
  <c r="AX50" i="1"/>
  <c r="AZ50" i="1"/>
  <c r="BA50" i="1"/>
  <c r="BC50" i="1"/>
  <c r="BD50" i="1"/>
  <c r="BF50" i="1"/>
  <c r="BG50" i="1"/>
  <c r="AT80" i="1"/>
  <c r="AU80" i="1"/>
  <c r="AW80" i="1"/>
  <c r="AX80" i="1"/>
  <c r="AZ80" i="1"/>
  <c r="BA80" i="1"/>
  <c r="BC80" i="1"/>
  <c r="BD80" i="1"/>
  <c r="BF80" i="1"/>
  <c r="BG80" i="1"/>
  <c r="AT33" i="1"/>
  <c r="AU33" i="1"/>
  <c r="AW33" i="1"/>
  <c r="AX33" i="1"/>
  <c r="AZ33" i="1"/>
  <c r="BA33" i="1"/>
  <c r="BC33" i="1"/>
  <c r="BD33" i="1"/>
  <c r="BF33" i="1"/>
  <c r="BG33" i="1"/>
  <c r="AT38" i="1"/>
  <c r="AU38" i="1"/>
  <c r="AW38" i="1"/>
  <c r="AX38" i="1"/>
  <c r="AZ38" i="1"/>
  <c r="BA38" i="1"/>
  <c r="BC38" i="1"/>
  <c r="BD38" i="1"/>
  <c r="BF38" i="1"/>
  <c r="BG38" i="1"/>
  <c r="AT74" i="1"/>
  <c r="AU74" i="1"/>
  <c r="AW74" i="1"/>
  <c r="AX74" i="1"/>
  <c r="AZ74" i="1"/>
  <c r="BA74" i="1"/>
  <c r="BC74" i="1"/>
  <c r="BD74" i="1"/>
  <c r="BF74" i="1"/>
  <c r="BG74" i="1"/>
  <c r="AT19" i="1"/>
  <c r="AU19" i="1"/>
  <c r="AW19" i="1"/>
  <c r="AX19" i="1"/>
  <c r="AZ19" i="1"/>
  <c r="BA19" i="1"/>
  <c r="BC19" i="1"/>
  <c r="BD19" i="1"/>
  <c r="BF19" i="1"/>
  <c r="BG19" i="1"/>
  <c r="AT91" i="1"/>
  <c r="AU91" i="1"/>
  <c r="AW91" i="1"/>
  <c r="AX91" i="1"/>
  <c r="AZ91" i="1"/>
  <c r="BA91" i="1"/>
  <c r="BC91" i="1"/>
  <c r="BD91" i="1"/>
  <c r="BF91" i="1"/>
  <c r="BG91" i="1"/>
  <c r="AT4" i="1"/>
  <c r="AU4" i="1"/>
  <c r="AW4" i="1"/>
  <c r="AX4" i="1"/>
  <c r="AZ4" i="1"/>
  <c r="BA4" i="1"/>
  <c r="BC4" i="1"/>
  <c r="BD4" i="1"/>
  <c r="BF4" i="1"/>
  <c r="BG4" i="1"/>
  <c r="AT62" i="1"/>
  <c r="AU62" i="1"/>
  <c r="AW62" i="1"/>
  <c r="AX62" i="1"/>
  <c r="AZ62" i="1"/>
  <c r="BA62" i="1"/>
  <c r="BC62" i="1"/>
  <c r="BD62" i="1"/>
  <c r="BF62" i="1"/>
  <c r="BG62" i="1"/>
  <c r="AT8" i="1" l="1"/>
  <c r="AU8" i="1"/>
  <c r="AW8" i="1"/>
  <c r="AX8" i="1"/>
  <c r="AZ8" i="1"/>
  <c r="BA8" i="1"/>
  <c r="BC8" i="1"/>
  <c r="BD8" i="1"/>
  <c r="BF8" i="1"/>
  <c r="BG8" i="1"/>
  <c r="AT66" i="1"/>
  <c r="AU66" i="1"/>
  <c r="AW66" i="1"/>
  <c r="AX66" i="1"/>
  <c r="AZ66" i="1"/>
  <c r="BA66" i="1"/>
  <c r="BC66" i="1"/>
  <c r="BD66" i="1"/>
  <c r="BF66" i="1"/>
  <c r="BG66" i="1"/>
  <c r="AT16" i="1"/>
  <c r="AU16" i="1"/>
  <c r="AW16" i="1"/>
  <c r="AX16" i="1"/>
  <c r="AZ16" i="1"/>
  <c r="BA16" i="1"/>
  <c r="BC16" i="1"/>
  <c r="BD16" i="1"/>
  <c r="BF16" i="1"/>
  <c r="BG16" i="1"/>
  <c r="AT85" i="1"/>
  <c r="AU85" i="1"/>
  <c r="AW85" i="1"/>
  <c r="AX85" i="1"/>
  <c r="AZ85" i="1"/>
  <c r="BA85" i="1"/>
  <c r="BC85" i="1"/>
  <c r="BD85" i="1"/>
  <c r="BF85" i="1"/>
  <c r="BG85" i="1"/>
  <c r="AT88" i="1"/>
  <c r="AU88" i="1"/>
  <c r="AW88" i="1"/>
  <c r="AX88" i="1"/>
  <c r="AZ88" i="1"/>
  <c r="BA88" i="1"/>
  <c r="BC88" i="1"/>
  <c r="BD88" i="1"/>
  <c r="BF88" i="1"/>
  <c r="BG88" i="1"/>
  <c r="AT61" i="1"/>
  <c r="AU61" i="1"/>
  <c r="AW61" i="1"/>
  <c r="AX61" i="1"/>
  <c r="AZ61" i="1"/>
  <c r="BA61" i="1"/>
  <c r="BC61" i="1"/>
  <c r="BD61" i="1"/>
  <c r="BF61" i="1"/>
  <c r="BG61" i="1"/>
  <c r="AT12" i="1"/>
  <c r="AU12" i="1"/>
  <c r="AW12" i="1"/>
  <c r="AX12" i="1"/>
  <c r="AZ12" i="1"/>
  <c r="BA12" i="1"/>
  <c r="BC12" i="1"/>
  <c r="BD12" i="1"/>
  <c r="BF12" i="1"/>
  <c r="BG12" i="1"/>
  <c r="AT77" i="1"/>
  <c r="AU77" i="1"/>
  <c r="AW77" i="1"/>
  <c r="AX77" i="1"/>
  <c r="AZ77" i="1"/>
  <c r="BA77" i="1"/>
  <c r="BC77" i="1"/>
  <c r="BD77" i="1"/>
  <c r="BF77" i="1"/>
  <c r="BG77" i="1"/>
  <c r="AT48" i="1"/>
  <c r="AU48" i="1"/>
  <c r="AW48" i="1"/>
  <c r="AX48" i="1"/>
  <c r="AZ48" i="1"/>
  <c r="BA48" i="1"/>
  <c r="BC48" i="1"/>
  <c r="BD48" i="1"/>
  <c r="BF48" i="1"/>
  <c r="BG48" i="1"/>
  <c r="AT37" i="1"/>
  <c r="AU37" i="1"/>
  <c r="AW37" i="1"/>
  <c r="AX37" i="1"/>
  <c r="AZ37" i="1"/>
  <c r="BA37" i="1"/>
  <c r="BC37" i="1"/>
  <c r="BD37" i="1"/>
  <c r="BF37" i="1"/>
  <c r="BG37" i="1"/>
  <c r="AT73" i="1"/>
  <c r="AU73" i="1"/>
  <c r="AW73" i="1"/>
  <c r="AX73" i="1"/>
  <c r="AZ73" i="1"/>
  <c r="BA73" i="1"/>
  <c r="BC73" i="1"/>
  <c r="BD73" i="1"/>
  <c r="BF73" i="1"/>
  <c r="BG73" i="1"/>
  <c r="AT70" i="1"/>
  <c r="AU70" i="1"/>
  <c r="AW70" i="1"/>
  <c r="AX70" i="1"/>
  <c r="AZ70" i="1"/>
  <c r="BA70" i="1"/>
  <c r="BC70" i="1"/>
  <c r="BD70" i="1"/>
  <c r="BF70" i="1"/>
  <c r="BG70" i="1"/>
  <c r="AT84" i="1"/>
  <c r="AU84" i="1"/>
  <c r="AW84" i="1"/>
  <c r="AX84" i="1"/>
  <c r="AZ84" i="1"/>
  <c r="BA84" i="1"/>
  <c r="BC84" i="1"/>
  <c r="BD84" i="1"/>
  <c r="BF84" i="1"/>
  <c r="BG84" i="1"/>
  <c r="AT53" i="1"/>
  <c r="AU53" i="1"/>
  <c r="AW53" i="1"/>
  <c r="AX53" i="1"/>
  <c r="AZ53" i="1"/>
  <c r="BA53" i="1"/>
  <c r="BC53" i="1"/>
  <c r="BD53" i="1"/>
  <c r="BF53" i="1"/>
  <c r="BG53" i="1"/>
  <c r="AT11" i="1"/>
  <c r="AU11" i="1"/>
  <c r="AW11" i="1"/>
  <c r="AX11" i="1"/>
  <c r="AZ11" i="1"/>
  <c r="BA11" i="1"/>
  <c r="BC11" i="1"/>
  <c r="BD11" i="1"/>
  <c r="BF11" i="1"/>
  <c r="BG11" i="1"/>
  <c r="AT21" i="1" l="1"/>
  <c r="AU21" i="1"/>
  <c r="AT57" i="1"/>
  <c r="AU57" i="1"/>
  <c r="AT90" i="1"/>
  <c r="AU90" i="1"/>
  <c r="AT65" i="1"/>
  <c r="AU65" i="1"/>
  <c r="AT26" i="1"/>
  <c r="AU26" i="1"/>
  <c r="AT3" i="1"/>
  <c r="AU3" i="1"/>
  <c r="AT78" i="1"/>
  <c r="AU78" i="1"/>
  <c r="AW21" i="1" l="1"/>
  <c r="AX21" i="1"/>
  <c r="AZ21" i="1"/>
  <c r="BA21" i="1"/>
  <c r="BC21" i="1"/>
  <c r="BD21" i="1"/>
  <c r="BF21" i="1"/>
  <c r="BG21" i="1"/>
  <c r="AW57" i="1"/>
  <c r="AX57" i="1"/>
  <c r="AZ57" i="1"/>
  <c r="BA57" i="1"/>
  <c r="BC57" i="1"/>
  <c r="BD57" i="1"/>
  <c r="BF57" i="1"/>
  <c r="BG57" i="1"/>
  <c r="AW90" i="1"/>
  <c r="AX90" i="1"/>
  <c r="AZ90" i="1"/>
  <c r="BA90" i="1"/>
  <c r="BC90" i="1"/>
  <c r="BD90" i="1"/>
  <c r="BF90" i="1"/>
  <c r="BG90" i="1"/>
  <c r="AW65" i="1"/>
  <c r="AX65" i="1"/>
  <c r="AZ65" i="1"/>
  <c r="BA65" i="1"/>
  <c r="BC65" i="1"/>
  <c r="BD65" i="1"/>
  <c r="BF65" i="1"/>
  <c r="BG65" i="1"/>
  <c r="AW26" i="1"/>
  <c r="AX26" i="1"/>
  <c r="AZ26" i="1"/>
  <c r="BA26" i="1"/>
  <c r="BC26" i="1"/>
  <c r="BD26" i="1"/>
  <c r="BF26" i="1"/>
  <c r="BG26" i="1"/>
  <c r="AW3" i="1"/>
  <c r="AX3" i="1"/>
  <c r="AZ3" i="1"/>
  <c r="BA3" i="1"/>
  <c r="BC3" i="1"/>
  <c r="BD3" i="1"/>
  <c r="BF3" i="1"/>
  <c r="BG3" i="1"/>
  <c r="AW78" i="1"/>
  <c r="AX78" i="1"/>
  <c r="AZ78" i="1"/>
  <c r="BA78" i="1"/>
  <c r="BC78" i="1"/>
  <c r="BD78" i="1"/>
  <c r="BF78" i="1"/>
  <c r="BG78" i="1"/>
</calcChain>
</file>

<file path=xl/sharedStrings.xml><?xml version="1.0" encoding="utf-8"?>
<sst xmlns="http://schemas.openxmlformats.org/spreadsheetml/2006/main" count="3339" uniqueCount="243">
  <si>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</si>
  <si>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</si>
  <si>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</si>
  <si>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</si>
  <si>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</si>
  <si>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</si>
  <si>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</si>
  <si>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</si>
  <si>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</si>
  <si>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</si>
  <si>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</si>
  <si>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</si>
  <si>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</si>
  <si>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</si>
  <si>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</si>
  <si>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</si>
  <si>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</si>
  <si>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</si>
  <si>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</si>
  <si>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</si>
  <si>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</si>
  <si>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2022 ranged CAL Measured headspace CH4  in ppm from GC in ppm</t>
  </si>
  <si>
    <t>2022 CAL Measured headspace CO2 in ppm from GC in ppm</t>
  </si>
  <si>
    <t>Order</t>
  </si>
  <si>
    <t>Season specific ranged CAL Measured headspace CH4  in ppm from GC in ppm (BD set at 0.2)</t>
  </si>
  <si>
    <t>Season specific CAL Measured headspace CO2 in ppm from GC in ppm</t>
  </si>
  <si>
    <t>2022 near ambient CH4  in ppm from GC in ppm</t>
  </si>
  <si>
    <t>2022 near ambient CO2 in ppm from GC in ppm</t>
  </si>
  <si>
    <t>BRN01dec22_005.gcd</t>
  </si>
  <si>
    <t>dd-2210-020</t>
  </si>
  <si>
    <t>BRN01dec22_006.gcd</t>
  </si>
  <si>
    <t>dd-2210-056</t>
  </si>
  <si>
    <t>BRN01dec22_007.gcd</t>
  </si>
  <si>
    <t>dd-2210-092</t>
  </si>
  <si>
    <t>BRN01dec22_008.gcd</t>
  </si>
  <si>
    <t>dd-2210-064</t>
  </si>
  <si>
    <t>BRN01dec22_009.gcd</t>
  </si>
  <si>
    <t>dd-2210-025</t>
  </si>
  <si>
    <t>BRN01dec22_010.gcd</t>
  </si>
  <si>
    <t>dd-2210-002</t>
  </si>
  <si>
    <t>BRN01dec22_011.gcd</t>
  </si>
  <si>
    <t>dd-2210-077</t>
  </si>
  <si>
    <t>BRN01dec22_012.gcd</t>
  </si>
  <si>
    <t>dd-2210-065</t>
  </si>
  <si>
    <t>BRN01dec22_013.gcd</t>
  </si>
  <si>
    <t>dd-2210-015</t>
  </si>
  <si>
    <t>BRN01dec22_014.gcd</t>
  </si>
  <si>
    <t>dd-2210-084</t>
  </si>
  <si>
    <t>BRN01dec22_015.gcd</t>
  </si>
  <si>
    <t>dd-2210-090</t>
  </si>
  <si>
    <t>BRN01dec22_016.gcd</t>
  </si>
  <si>
    <t>dd-2210-060</t>
  </si>
  <si>
    <t>BRN01dec22_017.gcd</t>
  </si>
  <si>
    <t>dd-2210-011</t>
  </si>
  <si>
    <t>BRN01dec22_018.gcd</t>
  </si>
  <si>
    <t>dd-2210-076</t>
  </si>
  <si>
    <t>BRN01dec22_019.gcd</t>
  </si>
  <si>
    <t>dd-2210-047</t>
  </si>
  <si>
    <t>BRN01dec22_020.gcd</t>
  </si>
  <si>
    <t>dd-2210-036</t>
  </si>
  <si>
    <t>BRN01dec22_021.gcd</t>
  </si>
  <si>
    <t>dd-2210-072</t>
  </si>
  <si>
    <t>BRN01dec22_022.gcd</t>
  </si>
  <si>
    <t>dd-2210-069</t>
  </si>
  <si>
    <t>BRN01dec22_023.gcd</t>
  </si>
  <si>
    <t>dd-2210-083</t>
  </si>
  <si>
    <t>BRN01dec22_024.gcd</t>
  </si>
  <si>
    <t>dd-2210-052</t>
  </si>
  <si>
    <t>BRN01dec22_025.gcd</t>
  </si>
  <si>
    <t>dd-2210-010</t>
  </si>
  <si>
    <t>BRN01dec22_026.gcd</t>
  </si>
  <si>
    <t>dd-2210-007</t>
  </si>
  <si>
    <t>BRN01dec22_027.gcd</t>
  </si>
  <si>
    <t>dd-2210-051</t>
  </si>
  <si>
    <t>BRN01dec22_028.gcd</t>
  </si>
  <si>
    <t>dd-2210-001</t>
  </si>
  <si>
    <t>BRN01dec22_029.gcd</t>
  </si>
  <si>
    <t>dd-2210-086</t>
  </si>
  <si>
    <t>BRN01dec22_030.gcd</t>
  </si>
  <si>
    <t>dd-2210-030</t>
  </si>
  <si>
    <t>BRN01dec22_031.gcd</t>
  </si>
  <si>
    <t>dd-2210-097</t>
  </si>
  <si>
    <t>BRN01dec22_032.gcd</t>
  </si>
  <si>
    <t>dd-2210-023</t>
  </si>
  <si>
    <t>BRN01dec22_033.gcd</t>
  </si>
  <si>
    <t>dd-2210-005</t>
  </si>
  <si>
    <t>BRN01dec22_034.gcd</t>
  </si>
  <si>
    <t>dd-2210-050</t>
  </si>
  <si>
    <t>BRN01dec22_035.gcd</t>
  </si>
  <si>
    <t>dd-2210-026</t>
  </si>
  <si>
    <t>BRN01dec22_036.gcd</t>
  </si>
  <si>
    <t>dd-2210-008</t>
  </si>
  <si>
    <t>BRN01dec22_037.gcd</t>
  </si>
  <si>
    <t>dd-2210-049</t>
  </si>
  <si>
    <t>BRN01dec22_038.gcd</t>
  </si>
  <si>
    <t>dd-2210-079</t>
  </si>
  <si>
    <t>BRN01dec22_039.gcd</t>
  </si>
  <si>
    <t>dd-2210-032</t>
  </si>
  <si>
    <t>BRN01dec22_040.gcd</t>
  </si>
  <si>
    <t>dd-2210-037</t>
  </si>
  <si>
    <t>BRN01dec22_041.gcd</t>
  </si>
  <si>
    <t>dd-2210-073</t>
  </si>
  <si>
    <t>BRN01dec22_042.gcd</t>
  </si>
  <si>
    <t>dd-2210-018</t>
  </si>
  <si>
    <t>BRN01dec22_043.gcd</t>
  </si>
  <si>
    <t>dd-2210-093</t>
  </si>
  <si>
    <t>BRN01dec22_045.gcd</t>
  </si>
  <si>
    <t>dd-2210-003</t>
  </si>
  <si>
    <t>BRN01dec22_046.gcd</t>
  </si>
  <si>
    <t>dd-2210-061 try again</t>
  </si>
  <si>
    <t>BRN05dec22_005.gcd</t>
  </si>
  <si>
    <t>dd-2210-054</t>
  </si>
  <si>
    <t>BRN05dec22_006.gcd</t>
  </si>
  <si>
    <t>dd-2210-022</t>
  </si>
  <si>
    <t>BRN05dec22_007.gcd</t>
  </si>
  <si>
    <t>dd-2210-016</t>
  </si>
  <si>
    <t>BRN05dec22_008.gcd</t>
  </si>
  <si>
    <t>dd-2210-055</t>
  </si>
  <si>
    <t>BRN05dec22_009.gcd</t>
  </si>
  <si>
    <t>dd-2210-099</t>
  </si>
  <si>
    <t>BRN05dec22_010.gcd</t>
  </si>
  <si>
    <t>dd-2210-019</t>
  </si>
  <si>
    <t>BRN05dec22_011.gcd</t>
  </si>
  <si>
    <t>dd-2210-062</t>
  </si>
  <si>
    <t>BRN05dec22_012.gcd</t>
  </si>
  <si>
    <t>dd-2210-106</t>
  </si>
  <si>
    <t>BRN05dec22_013.gcd</t>
  </si>
  <si>
    <t>dd-2210-057</t>
  </si>
  <si>
    <t>BRN05dec22_014.gcd</t>
  </si>
  <si>
    <t>dd-2210-082</t>
  </si>
  <si>
    <t>BRN05dec22_015.gcd</t>
  </si>
  <si>
    <t>dd-2210-039</t>
  </si>
  <si>
    <t>BRN05dec22_016.gcd</t>
  </si>
  <si>
    <t>dd-2210-042</t>
  </si>
  <si>
    <t>BRN05dec22_017.gcd</t>
  </si>
  <si>
    <t>dd-2210-063</t>
  </si>
  <si>
    <t>BRN05dec22_018.gcd</t>
  </si>
  <si>
    <t>dd-2210-046</t>
  </si>
  <si>
    <t>BRN05dec22_019.gcd</t>
  </si>
  <si>
    <t>dd-2210-103</t>
  </si>
  <si>
    <t>BRN05dec22_020.gcd</t>
  </si>
  <si>
    <t>dd-2210-045</t>
  </si>
  <si>
    <t>BRN05dec22_021.gcd</t>
  </si>
  <si>
    <t>dd-2210-034</t>
  </si>
  <si>
    <t>BRN05dec22_022.gcd</t>
  </si>
  <si>
    <t>dd-2210-085</t>
  </si>
  <si>
    <t>BRN05dec22_023.gcd</t>
  </si>
  <si>
    <t>dd-2210-012</t>
  </si>
  <si>
    <t>BRN05dec22_024.gcd</t>
  </si>
  <si>
    <t>dd-2210-027</t>
  </si>
  <si>
    <t>BRN05dec22_025.gcd</t>
  </si>
  <si>
    <t>dd-2210-080</t>
  </si>
  <si>
    <t>BRN05dec22_026.gcd</t>
  </si>
  <si>
    <t>dd-2210-021</t>
  </si>
  <si>
    <t>BRN05dec22_027.gcd</t>
  </si>
  <si>
    <t>dd-2210-048</t>
  </si>
  <si>
    <t>BRN05dec22_028.gcd</t>
  </si>
  <si>
    <t>dd-2210-067</t>
  </si>
  <si>
    <t>BRN05dec22_029.gcd</t>
  </si>
  <si>
    <t>dd-2210-013 or 018?</t>
  </si>
  <si>
    <t>BRN05dec22_030.gcd</t>
  </si>
  <si>
    <t>dd-2210-038</t>
  </si>
  <si>
    <t>BRN05dec22_031.gcd</t>
  </si>
  <si>
    <t>dd-2210-058</t>
  </si>
  <si>
    <t>BRN05dec22_032.gcd</t>
  </si>
  <si>
    <t>dd-2210-017</t>
  </si>
  <si>
    <t>BRN05dec22_033.gcd</t>
  </si>
  <si>
    <t>dd-2210-004</t>
  </si>
  <si>
    <t>BRN05dec22_034.gcd</t>
  </si>
  <si>
    <t>dd-2210-107</t>
  </si>
  <si>
    <t>BRN05dec22_035.gcd</t>
  </si>
  <si>
    <t>dd-2210-029</t>
  </si>
  <si>
    <t>BRN05dec22_036.gcd</t>
  </si>
  <si>
    <t>dd-2210-006</t>
  </si>
  <si>
    <t>BRN05dec22_037.gcd</t>
  </si>
  <si>
    <t>dd-2210-014</t>
  </si>
  <si>
    <t>BRN05dec22_038.gcd</t>
  </si>
  <si>
    <t>dd-2210-053</t>
  </si>
  <si>
    <t>BRN05dec22_039.gcd</t>
  </si>
  <si>
    <t>dd-2210-105</t>
  </si>
  <si>
    <t>BRN05dec22_040.gcd</t>
  </si>
  <si>
    <t>dd-2210-033</t>
  </si>
  <si>
    <t>BRN05dec22_041.gcd</t>
  </si>
  <si>
    <t>dd-2210-009</t>
  </si>
  <si>
    <t>BRN05dec22_042.gcd</t>
  </si>
  <si>
    <t>dd-2210-110</t>
  </si>
  <si>
    <t>BRN05dec22_043.gcd</t>
  </si>
  <si>
    <t>dd-2210-031</t>
  </si>
  <si>
    <t>BRN05dec22_044.gcd</t>
  </si>
  <si>
    <t>dd-2210-043</t>
  </si>
  <si>
    <t>BRN05dec22_045.gcd</t>
  </si>
  <si>
    <t>dd-2210-070</t>
  </si>
  <si>
    <t>BRN05dec22_046.gcd</t>
  </si>
  <si>
    <t>dd-2210-044</t>
  </si>
  <si>
    <t>BRN05dec22_047.gcd</t>
  </si>
  <si>
    <t>dd-2210-078</t>
  </si>
  <si>
    <t>BRN05dec22_048.gcd</t>
  </si>
  <si>
    <t>dd-2210-102</t>
  </si>
  <si>
    <t>BRN05dec22_049.gcd</t>
  </si>
  <si>
    <t>dd-2210-108</t>
  </si>
  <si>
    <t>BRN05dec22_050.gcd</t>
  </si>
  <si>
    <t>dd-2210-071</t>
  </si>
  <si>
    <t>BRN05dec22_051.gcd</t>
  </si>
  <si>
    <t>dd-2210-101</t>
  </si>
  <si>
    <t>BRN30nov22_023.gcd</t>
  </si>
  <si>
    <t>dd-2210-075</t>
  </si>
  <si>
    <t>BRN30nov22_024.gcd</t>
  </si>
  <si>
    <t>dd-2210-040</t>
  </si>
  <si>
    <t>BRN30nov22_025.gcd</t>
  </si>
  <si>
    <t>dd-2210-094</t>
  </si>
  <si>
    <t>BRN30nov22_026.gcd</t>
  </si>
  <si>
    <t>dd-2210-035</t>
  </si>
  <si>
    <t>BRN30nov22_027.gcd</t>
  </si>
  <si>
    <t>dd-2210-068</t>
  </si>
  <si>
    <t>BRN30nov22_028.gcd</t>
  </si>
  <si>
    <t>dd-2210-024</t>
  </si>
  <si>
    <t>BRN30nov22_029.gcd</t>
  </si>
  <si>
    <t>dd-2210-109</t>
  </si>
  <si>
    <t>BRN30nov22_030.gcd</t>
  </si>
  <si>
    <t>dd-2210-098</t>
  </si>
  <si>
    <t>BRN30nov22_031.gcd</t>
  </si>
  <si>
    <t>dd-2210-081</t>
  </si>
  <si>
    <t>BRN30nov22_032.gcd</t>
  </si>
  <si>
    <t>dd-2210-066</t>
  </si>
  <si>
    <t>BRN30nov22_033.gcd</t>
  </si>
  <si>
    <t>dd-2210-059</t>
  </si>
  <si>
    <t>BRN30nov22_034.gcd</t>
  </si>
  <si>
    <t>dd-2210-100</t>
  </si>
  <si>
    <t>BRN30nov22_035.gcd</t>
  </si>
  <si>
    <t>dd-2210-091</t>
  </si>
  <si>
    <t>BRN30nov22_036.gcd</t>
  </si>
  <si>
    <t>dd-2210-041</t>
  </si>
  <si>
    <t>BRN30nov22_037.gcd</t>
  </si>
  <si>
    <t>dd-2210-104</t>
  </si>
  <si>
    <t>BRN30nov22_038.gcd</t>
  </si>
  <si>
    <t>dd-2210-028</t>
  </si>
  <si>
    <t>BRN30nov22_039.gcd</t>
  </si>
  <si>
    <t>dd-2210-096</t>
  </si>
  <si>
    <t>BRN30nov22_040.gcd</t>
  </si>
  <si>
    <t>dd-2210-074 or 079</t>
  </si>
  <si>
    <t>dd-2210-013</t>
  </si>
  <si>
    <t>dd-2210-074</t>
  </si>
  <si>
    <t>dd-2210-061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</si>
</sst>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0" fontId="18" fillId="0" borderId="0" xfId="0" applyFont="1" applyAlignment="1">
      <alignment wrapText="1"/>
    </xf>
    <xf numFmtId="2" fontId="0" fillId="36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7"/>
  <sheetViews>
    <sheetView tabSelected="1" topLeftCell="A52" workbookViewId="0">
      <selection activeCell="D63" sqref="D63"/>
    </sheetView>
  </sheetViews>
  <sheetFormatPr defaultRowHeight="14.4" x14ac:dyDescent="0.3"/>
  <cols>
    <col min="2" max="2" width="23.5546875" customWidth="1"/>
    <col min="3" max="3" width="17.77734375" customWidth="1"/>
    <col min="4" max="4" width="19.109375" customWidth="1"/>
    <col min="31" max="31" width="21.44140625" customWidth="1"/>
    <col min="60" max="60" width="8.77734375"/>
  </cols>
  <sheetData>
    <row r="1" spans="1:73" ht="187.2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2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7</v>
      </c>
      <c r="AK1" t="s">
        <v>8</v>
      </c>
      <c r="AL1" t="s">
        <v>9</v>
      </c>
      <c r="AM1" t="s">
        <v>10</v>
      </c>
      <c r="AN1" t="s">
        <v>11</v>
      </c>
      <c r="AO1" t="s">
        <v>12</v>
      </c>
      <c r="AQ1" s="4" t="s">
        <v>15</v>
      </c>
      <c r="AR1" s="4" t="s">
        <v>16</v>
      </c>
      <c r="AS1" t="s">
        <v>23</v>
      </c>
      <c r="AT1" s="4" t="s">
        <v>24</v>
      </c>
      <c r="AU1" s="4" t="s">
        <v>25</v>
      </c>
      <c r="AW1" s="4" t="s">
        <v>18</v>
      </c>
      <c r="AX1" s="4" t="s">
        <v>17</v>
      </c>
      <c r="AZ1" s="4" t="s">
        <v>19</v>
      </c>
      <c r="BA1" s="4" t="s">
        <v>20</v>
      </c>
      <c r="BC1" s="4" t="s">
        <v>21</v>
      </c>
      <c r="BD1" s="4" t="s">
        <v>22</v>
      </c>
      <c r="BF1" s="4" t="s">
        <v>26</v>
      </c>
      <c r="BG1" s="4" t="s">
        <v>27</v>
      </c>
      <c r="BH1" s="11"/>
      <c r="BI1" s="11" t="s">
        <v>0</v>
      </c>
      <c r="BJ1" t="s">
        <v>1</v>
      </c>
      <c r="BK1" t="s">
        <v>2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8</v>
      </c>
      <c r="BR1" t="s">
        <v>9</v>
      </c>
      <c r="BS1" t="s">
        <v>10</v>
      </c>
      <c r="BT1" t="s">
        <v>11</v>
      </c>
      <c r="BU1" t="s">
        <v>12</v>
      </c>
    </row>
    <row r="2" spans="1:73" x14ac:dyDescent="0.3">
      <c r="A2">
        <v>76</v>
      </c>
      <c r="B2" t="s">
        <v>74</v>
      </c>
      <c r="C2" s="2">
        <v>44897.068831018521</v>
      </c>
      <c r="D2" t="s">
        <v>75</v>
      </c>
      <c r="E2" t="s">
        <v>13</v>
      </c>
      <c r="F2">
        <v>0</v>
      </c>
      <c r="G2">
        <v>6.0419999999999998</v>
      </c>
      <c r="H2" s="3">
        <v>22724</v>
      </c>
      <c r="I2">
        <v>4.1000000000000002E-2</v>
      </c>
      <c r="J2" t="s">
        <v>14</v>
      </c>
      <c r="K2" t="s">
        <v>14</v>
      </c>
      <c r="L2" t="s">
        <v>14</v>
      </c>
      <c r="M2" t="s">
        <v>14</v>
      </c>
      <c r="O2">
        <v>76</v>
      </c>
      <c r="P2" t="s">
        <v>74</v>
      </c>
      <c r="Q2" s="2">
        <v>44897.068831018521</v>
      </c>
      <c r="R2" t="s">
        <v>75</v>
      </c>
      <c r="S2" t="s">
        <v>13</v>
      </c>
      <c r="T2">
        <v>0</v>
      </c>
      <c r="U2" t="s">
        <v>14</v>
      </c>
      <c r="V2" s="3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C2">
        <v>76</v>
      </c>
      <c r="AD2" t="s">
        <v>74</v>
      </c>
      <c r="AE2" s="2">
        <v>44897.068831018521</v>
      </c>
      <c r="AF2" t="s">
        <v>75</v>
      </c>
      <c r="AG2" t="s">
        <v>13</v>
      </c>
      <c r="AH2">
        <v>0</v>
      </c>
      <c r="AI2">
        <v>12.2</v>
      </c>
      <c r="AJ2" s="3">
        <v>23925</v>
      </c>
      <c r="AK2">
        <v>4.9889999999999999</v>
      </c>
      <c r="AL2" t="s">
        <v>14</v>
      </c>
      <c r="AM2" t="s">
        <v>14</v>
      </c>
      <c r="AN2" t="s">
        <v>14</v>
      </c>
      <c r="AO2" t="s">
        <v>14</v>
      </c>
      <c r="AQ2">
        <v>1</v>
      </c>
      <c r="AS2">
        <v>76</v>
      </c>
      <c r="AT2" s="9">
        <f>IF(H2&lt;10000,((0.0000001453*H2^2)+(0.0008349*H2)+(-1.805)),(IF(H2&lt;700000,((-0.00000000008054*H2^2)+(0.002348*H2)+(-2.47)), ((-0.00000001938*V2^2)+(0.2471*V2)+(226.8)))))</f>
        <v>50.844362740624959</v>
      </c>
      <c r="AU2" s="10">
        <f>(-0.00000002552*AJ2^2)+(0.2067*AJ2)+(-103.7)</f>
        <v>4826.9897084499999</v>
      </c>
      <c r="AW2" s="5">
        <f>IF(H2&lt;15000,((0.00000002125*H2^2)+(0.002705*H2)+(-4.371)),(IF(H2&lt;700000,((-0.0000000008162*H2^2)+(0.003141*H2)+(0.4702)), ((0.000000003285*V2^2)+(0.1899*V2)+(559.5)))))</f>
        <v>71.424814500348816</v>
      </c>
      <c r="AX2" s="6">
        <f>((-0.00000006277*AJ2^2)+(0.1854*AJ2)+(34.83))</f>
        <v>4434.5950989187504</v>
      </c>
      <c r="AZ2" s="7">
        <f>IF(H2&lt;10000,((-0.00000005795*H2^2)+(0.003823*H2)+(-6.715)),(IF(H2&lt;700000,((-0.0000000001209*H2^2)+(0.002635*H2)+(-0.4111)), ((-0.00000002007*V2^2)+(0.2564*V2)+(286.1)))))</f>
        <v>59.404209636721603</v>
      </c>
      <c r="BA2" s="8">
        <f>(-0.00000001626*AJ2^2)+(0.1912*AJ2)+(-3.858)</f>
        <v>4561.2946845375</v>
      </c>
      <c r="BC2" s="9">
        <f>IF(H2&lt;10000,((0.0000001453*H2^2)+(0.0008349*H2)+(-1.805)),(IF(H2&lt;700000,((-0.00000000008054*H2^2)+(0.002348*H2)+(-2.47)), ((-0.00000001938*V2^2)+(0.2471*V2)+(226.8)))))</f>
        <v>50.844362740624959</v>
      </c>
      <c r="BD2" s="10">
        <f>(-0.00000002552*AJ2^2)+(0.2067*AJ2)+(-103.7)</f>
        <v>4826.9897084499999</v>
      </c>
      <c r="BF2" s="12">
        <f>IF(H2&lt;100000,((0.0000000152*H2^2)+(0.0014347*H2)+(-4.08313)),((0.00000295*V2^2)+(0.083061*V2)+(133)))</f>
        <v>36.367971475200001</v>
      </c>
      <c r="BG2" s="13">
        <f>(-0.00000172*AJ2^2)+(0.108838*AJ2)+(-21.89)</f>
        <v>1597.5214749999998</v>
      </c>
      <c r="BI2">
        <v>76</v>
      </c>
      <c r="BJ2" t="s">
        <v>74</v>
      </c>
      <c r="BK2" s="2">
        <v>44897.068831018521</v>
      </c>
      <c r="BL2" t="s">
        <v>75</v>
      </c>
      <c r="BM2" t="s">
        <v>13</v>
      </c>
      <c r="BN2">
        <v>0</v>
      </c>
      <c r="BO2">
        <v>2.726</v>
      </c>
      <c r="BP2" s="3">
        <v>5048598</v>
      </c>
      <c r="BQ2">
        <v>957.60599999999999</v>
      </c>
      <c r="BR2" t="s">
        <v>14</v>
      </c>
      <c r="BS2" t="s">
        <v>14</v>
      </c>
      <c r="BT2" t="s">
        <v>14</v>
      </c>
      <c r="BU2" t="s">
        <v>14</v>
      </c>
    </row>
    <row r="3" spans="1:73" x14ac:dyDescent="0.3">
      <c r="A3">
        <v>58</v>
      </c>
      <c r="B3" t="s">
        <v>38</v>
      </c>
      <c r="C3" s="2">
        <v>44896.686319444445</v>
      </c>
      <c r="D3" t="s">
        <v>39</v>
      </c>
      <c r="E3" t="s">
        <v>13</v>
      </c>
      <c r="F3">
        <v>0</v>
      </c>
      <c r="G3">
        <v>6.0369999999999999</v>
      </c>
      <c r="H3" s="3">
        <v>23328</v>
      </c>
      <c r="I3">
        <v>4.2000000000000003E-2</v>
      </c>
      <c r="J3" t="s">
        <v>14</v>
      </c>
      <c r="K3" t="s">
        <v>14</v>
      </c>
      <c r="L3" t="s">
        <v>14</v>
      </c>
      <c r="M3" t="s">
        <v>14</v>
      </c>
      <c r="O3">
        <v>58</v>
      </c>
      <c r="P3" t="s">
        <v>38</v>
      </c>
      <c r="Q3" s="2">
        <v>44896.686319444445</v>
      </c>
      <c r="R3" t="s">
        <v>39</v>
      </c>
      <c r="S3" t="s">
        <v>13</v>
      </c>
      <c r="T3">
        <v>0</v>
      </c>
      <c r="U3" t="s">
        <v>14</v>
      </c>
      <c r="V3" s="3" t="s">
        <v>14</v>
      </c>
      <c r="W3" t="s">
        <v>14</v>
      </c>
      <c r="X3" t="s">
        <v>14</v>
      </c>
      <c r="Y3" t="s">
        <v>14</v>
      </c>
      <c r="Z3" t="s">
        <v>14</v>
      </c>
      <c r="AA3" t="s">
        <v>14</v>
      </c>
      <c r="AC3">
        <v>58</v>
      </c>
      <c r="AD3" t="s">
        <v>38</v>
      </c>
      <c r="AE3" s="2">
        <v>44896.686319444445</v>
      </c>
      <c r="AF3" t="s">
        <v>39</v>
      </c>
      <c r="AG3" t="s">
        <v>13</v>
      </c>
      <c r="AH3">
        <v>0</v>
      </c>
      <c r="AI3">
        <v>12.2</v>
      </c>
      <c r="AJ3" s="3">
        <v>26318</v>
      </c>
      <c r="AK3">
        <v>5.4930000000000003</v>
      </c>
      <c r="AL3" t="s">
        <v>14</v>
      </c>
      <c r="AM3" t="s">
        <v>14</v>
      </c>
      <c r="AN3" t="s">
        <v>14</v>
      </c>
      <c r="AO3" t="s">
        <v>14</v>
      </c>
      <c r="AQ3">
        <v>1</v>
      </c>
      <c r="AS3">
        <v>58</v>
      </c>
      <c r="AT3" s="9">
        <f>IF(H3&lt;10000,((0.0000001453*H3^2)+(0.0008349*H3)+(-1.805)),(IF(H3&lt;700000,((-0.00000000008054*H3^2)+(0.002348*H3)+(-2.47)), ((-0.00000001938*V3^2)+(0.2471*V3)+(226.8)))))</f>
        <v>52.260314487664637</v>
      </c>
      <c r="AU3" s="10">
        <f>(-0.00000002552*AJ3^2)+(0.2067*AJ3)+(-103.7)</f>
        <v>5318.55450059552</v>
      </c>
      <c r="AW3" s="5">
        <f>IF(H3&lt;15000,((0.00000002125*H3^2)+(0.002705*H3)+(-4.371)),(IF(H3&lt;700000,((-0.0000000008162*H3^2)+(0.003141*H3)+(0.4702)), ((0.000000003285*V3^2)+(0.1899*V3)+(559.5)))))</f>
        <v>73.299275564339212</v>
      </c>
      <c r="AX3" s="6">
        <f>((-0.00000006277*AJ3^2)+(0.1854*AJ3)+(34.83))</f>
        <v>4870.7103677265204</v>
      </c>
      <c r="AZ3" s="7">
        <f>IF(H3&lt;10000,((-0.00000005795*H3^2)+(0.003823*H3)+(-6.715)),(IF(H3&lt;700000,((-0.0000000001209*H3^2)+(0.002635*H3)+(-0.4111)), ((-0.00000002007*V3^2)+(0.2564*V3)+(286.1)))))</f>
        <v>60.992386753894408</v>
      </c>
      <c r="BA3" s="8">
        <f>(-0.00000001626*AJ3^2)+(0.1912*AJ3)+(-3.858)</f>
        <v>5016.8813203637601</v>
      </c>
      <c r="BC3" s="9">
        <f>IF(H3&lt;10000,((0.0000001453*H3^2)+(0.0008349*H3)+(-1.805)),(IF(H3&lt;700000,((-0.00000000008054*H3^2)+(0.002348*H3)+(-2.47)), ((-0.00000001938*V3^2)+(0.2471*V3)+(226.8)))))</f>
        <v>52.260314487664637</v>
      </c>
      <c r="BD3" s="10">
        <f>(-0.00000002552*AJ3^2)+(0.2067*AJ3)+(-103.7)</f>
        <v>5318.55450059552</v>
      </c>
      <c r="BF3" s="12">
        <f>IF(H3&lt;100000,((0.0000000152*H3^2)+(0.0014347*H3)+(-4.08313)),((0.00000295*V3^2)+(0.083061*V3)+(133)))</f>
        <v>37.6573244768</v>
      </c>
      <c r="BG3" s="13">
        <f>(-0.00000172*AJ3^2)+(0.108838*AJ3)+(-21.89)</f>
        <v>1651.1726307200001</v>
      </c>
      <c r="BI3">
        <v>58</v>
      </c>
      <c r="BJ3" t="s">
        <v>38</v>
      </c>
      <c r="BK3" s="2">
        <v>44896.686319444445</v>
      </c>
      <c r="BL3" t="s">
        <v>39</v>
      </c>
      <c r="BM3" t="s">
        <v>13</v>
      </c>
      <c r="BN3">
        <v>0</v>
      </c>
      <c r="BO3">
        <v>2.7189999999999999</v>
      </c>
      <c r="BP3" s="3">
        <v>5159124</v>
      </c>
      <c r="BQ3">
        <v>958.50099999999998</v>
      </c>
      <c r="BR3" t="s">
        <v>14</v>
      </c>
      <c r="BS3" t="s">
        <v>14</v>
      </c>
      <c r="BT3" t="s">
        <v>14</v>
      </c>
      <c r="BU3" t="s">
        <v>14</v>
      </c>
    </row>
    <row r="4" spans="1:73" x14ac:dyDescent="0.3">
      <c r="A4">
        <v>92</v>
      </c>
      <c r="B4" t="s">
        <v>106</v>
      </c>
      <c r="C4" s="2">
        <v>44897.460775462961</v>
      </c>
      <c r="D4" t="s">
        <v>107</v>
      </c>
      <c r="E4" t="s">
        <v>13</v>
      </c>
      <c r="F4">
        <v>0</v>
      </c>
      <c r="G4">
        <v>6.0490000000000004</v>
      </c>
      <c r="H4" s="3">
        <v>17547</v>
      </c>
      <c r="I4">
        <v>3.1E-2</v>
      </c>
      <c r="J4" t="s">
        <v>14</v>
      </c>
      <c r="K4" t="s">
        <v>14</v>
      </c>
      <c r="L4" t="s">
        <v>14</v>
      </c>
      <c r="M4" t="s">
        <v>14</v>
      </c>
      <c r="O4">
        <v>92</v>
      </c>
      <c r="P4" t="s">
        <v>106</v>
      </c>
      <c r="Q4" s="2">
        <v>44897.460775462961</v>
      </c>
      <c r="R4" t="s">
        <v>107</v>
      </c>
      <c r="S4" t="s">
        <v>13</v>
      </c>
      <c r="T4">
        <v>0</v>
      </c>
      <c r="U4" t="s">
        <v>14</v>
      </c>
      <c r="V4" s="3" t="s">
        <v>14</v>
      </c>
      <c r="W4" t="s">
        <v>14</v>
      </c>
      <c r="X4" t="s">
        <v>14</v>
      </c>
      <c r="Y4" t="s">
        <v>14</v>
      </c>
      <c r="Z4" t="s">
        <v>14</v>
      </c>
      <c r="AA4" t="s">
        <v>14</v>
      </c>
      <c r="AC4">
        <v>92</v>
      </c>
      <c r="AD4" t="s">
        <v>106</v>
      </c>
      <c r="AE4" s="2">
        <v>44897.460775462961</v>
      </c>
      <c r="AF4" t="s">
        <v>107</v>
      </c>
      <c r="AG4" t="s">
        <v>13</v>
      </c>
      <c r="AH4">
        <v>0</v>
      </c>
      <c r="AI4">
        <v>12.247</v>
      </c>
      <c r="AJ4" s="3">
        <v>17992</v>
      </c>
      <c r="AK4">
        <v>3.738</v>
      </c>
      <c r="AL4" t="s">
        <v>14</v>
      </c>
      <c r="AM4" t="s">
        <v>14</v>
      </c>
      <c r="AN4" t="s">
        <v>14</v>
      </c>
      <c r="AO4" t="s">
        <v>14</v>
      </c>
      <c r="AQ4">
        <v>1</v>
      </c>
      <c r="AS4">
        <v>92</v>
      </c>
      <c r="AT4" s="9">
        <f>IF(H4&lt;10000,((0.0000001453*H4^2)+(0.0008349*H4)+(-1.805)),(IF(H4&lt;700000,((-0.00000000008054*H4^2)+(0.002348*H4)+(-2.47)), ((-0.00000001938*V4^2)+(0.2471*V4)+(226.8)))))</f>
        <v>38.705557958787139</v>
      </c>
      <c r="AU4" s="10">
        <f>(-0.00000002552*AJ4^2)+(0.2067*AJ4)+(-103.7)</f>
        <v>3606.9852681267198</v>
      </c>
      <c r="AW4" s="5">
        <f>IF(H4&lt;15000,((0.00000002125*H4^2)+(0.002705*H4)+(-4.371)),(IF(H4&lt;700000,((-0.0000000008162*H4^2)+(0.003141*H4)+(0.4702)), ((0.000000003285*V4^2)+(0.1899*V4)+(559.5)))))</f>
        <v>55.3340212980142</v>
      </c>
      <c r="AX4" s="6">
        <f>((-0.00000006277*AJ4^2)+(0.1854*AJ4)+(34.83))</f>
        <v>3350.2273937427199</v>
      </c>
      <c r="AZ4" s="7">
        <f>IF(H4&lt;10000,((-0.00000005795*H4^2)+(0.003823*H4)+(-6.715)),(IF(H4&lt;700000,((-0.0000000001209*H4^2)+(0.002635*H4)+(-0.4111)), ((-0.00000002007*V4^2)+(0.2564*V4)+(286.1)))))</f>
        <v>45.7880202274319</v>
      </c>
      <c r="BA4" s="8">
        <f>(-0.00000001626*AJ4^2)+(0.1912*AJ4)+(-3.858)</f>
        <v>3430.9488418393598</v>
      </c>
      <c r="BC4" s="9">
        <f>IF(H4&lt;10000,((0.0000001453*H4^2)+(0.0008349*H4)+(-1.805)),(IF(H4&lt;700000,((-0.00000000008054*H4^2)+(0.002348*H4)+(-2.47)), ((-0.00000001938*V4^2)+(0.2471*V4)+(226.8)))))</f>
        <v>38.705557958787139</v>
      </c>
      <c r="BD4" s="10">
        <f>(-0.00000002552*AJ4^2)+(0.2067*AJ4)+(-103.7)</f>
        <v>3606.9852681267198</v>
      </c>
      <c r="BF4" s="12">
        <f>IF(H4&lt;100000,((0.0000000152*H4^2)+(0.0014347*H4)+(-4.08313)),((0.00000295*V4^2)+(0.083061*V4)+(133)))</f>
        <v>25.771588476799998</v>
      </c>
      <c r="BG4" s="13">
        <f>(-0.00000172*AJ4^2)+(0.108838*AJ4)+(-21.89)</f>
        <v>1379.5385459199999</v>
      </c>
      <c r="BI4">
        <v>92</v>
      </c>
      <c r="BJ4" t="s">
        <v>106</v>
      </c>
      <c r="BK4" s="2">
        <v>44897.460775462961</v>
      </c>
      <c r="BL4" t="s">
        <v>107</v>
      </c>
      <c r="BM4" t="s">
        <v>13</v>
      </c>
      <c r="BN4">
        <v>0</v>
      </c>
      <c r="BO4">
        <v>2.7149999999999999</v>
      </c>
      <c r="BP4" s="3">
        <v>5232272</v>
      </c>
      <c r="BQ4">
        <v>959.04899999999998</v>
      </c>
      <c r="BR4" t="s">
        <v>14</v>
      </c>
      <c r="BS4" t="s">
        <v>14</v>
      </c>
      <c r="BT4" t="s">
        <v>14</v>
      </c>
      <c r="BU4" t="s">
        <v>14</v>
      </c>
    </row>
    <row r="5" spans="1:73" x14ac:dyDescent="0.3">
      <c r="A5">
        <v>81</v>
      </c>
      <c r="B5" t="s">
        <v>166</v>
      </c>
      <c r="C5" s="2">
        <v>44901.145266203705</v>
      </c>
      <c r="D5" t="s">
        <v>167</v>
      </c>
      <c r="E5" t="s">
        <v>13</v>
      </c>
      <c r="F5">
        <v>0</v>
      </c>
      <c r="G5">
        <v>6.0549999999999997</v>
      </c>
      <c r="H5" s="3">
        <v>6350</v>
      </c>
      <c r="I5">
        <v>8.0000000000000002E-3</v>
      </c>
      <c r="J5" t="s">
        <v>14</v>
      </c>
      <c r="K5" t="s">
        <v>14</v>
      </c>
      <c r="L5" t="s">
        <v>14</v>
      </c>
      <c r="M5" t="s">
        <v>14</v>
      </c>
      <c r="O5">
        <v>81</v>
      </c>
      <c r="P5" t="s">
        <v>166</v>
      </c>
      <c r="Q5" s="2">
        <v>44901.145266203705</v>
      </c>
      <c r="R5" t="s">
        <v>167</v>
      </c>
      <c r="S5" t="s">
        <v>13</v>
      </c>
      <c r="T5">
        <v>0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14</v>
      </c>
      <c r="AA5" t="s">
        <v>14</v>
      </c>
      <c r="AC5">
        <v>81</v>
      </c>
      <c r="AD5" t="s">
        <v>166</v>
      </c>
      <c r="AE5" s="2">
        <v>44901.145266203705</v>
      </c>
      <c r="AF5" t="s">
        <v>167</v>
      </c>
      <c r="AG5" t="s">
        <v>13</v>
      </c>
      <c r="AH5">
        <v>0</v>
      </c>
      <c r="AI5">
        <v>12.212</v>
      </c>
      <c r="AJ5" s="3">
        <v>7699</v>
      </c>
      <c r="AK5">
        <v>1.5589999999999999</v>
      </c>
      <c r="AL5" t="s">
        <v>14</v>
      </c>
      <c r="AM5" t="s">
        <v>14</v>
      </c>
      <c r="AN5" t="s">
        <v>14</v>
      </c>
      <c r="AO5" t="s">
        <v>14</v>
      </c>
      <c r="AQ5">
        <v>1</v>
      </c>
      <c r="AS5">
        <v>81</v>
      </c>
      <c r="AT5" s="9">
        <f>IF(H5&lt;10000,((0.0000001453*H5^2)+(0.0008349*H5)+(-1.805)),(IF(H5&lt;700000,((-0.00000000008054*H5^2)+(0.002348*H5)+(-2.47)), ((-0.00000001938*V5^2)+(0.2471*V5)+(226.8)))))</f>
        <v>9.3554742500000003</v>
      </c>
      <c r="AU5" s="10">
        <f>(-0.00000002552*AJ5^2)+(0.2067*AJ5)+(-103.7)</f>
        <v>1486.17061218248</v>
      </c>
      <c r="AW5" s="5">
        <f>IF(H5&lt;15000,((0.00000002125*H5^2)+(0.002705*H5)+(-4.371)),(IF(H5&lt;700000,((-0.0000000008162*H5^2)+(0.003141*H5)+(0.4702)), ((0.000000003285*V5^2)+(0.1899*V5)+(559.5)))))</f>
        <v>13.662603124999999</v>
      </c>
      <c r="AX5" s="6">
        <f>((-0.00000006277*AJ5^2)+(0.1854*AJ5)+(34.83))</f>
        <v>1458.5039332952299</v>
      </c>
      <c r="AZ5" s="7">
        <f>IF(H5&lt;10000,((-0.00000005795*H5^2)+(0.003823*H5)+(-6.715)),(IF(H5&lt;700000,((-0.0000000001209*H5^2)+(0.002635*H5)+(-0.4111)), ((-0.00000002007*V5^2)+(0.2564*V5)+(286.1)))))</f>
        <v>15.224361125000001</v>
      </c>
      <c r="BA5" s="8">
        <f>(-0.00000001626*AJ5^2)+(0.1912*AJ5)+(-3.858)</f>
        <v>1467.22699498774</v>
      </c>
      <c r="BC5" s="9">
        <f>IF(H5&lt;10000,((0.0000001453*H5^2)+(0.0008349*H5)+(-1.805)),(IF(H5&lt;700000,((-0.00000000008054*H5^2)+(0.002348*H5)+(-2.47)), ((-0.00000001938*V5^2)+(0.2471*V5)+(226.8)))))</f>
        <v>9.3554742500000003</v>
      </c>
      <c r="BD5" s="10">
        <f>(-0.00000002552*AJ5^2)+(0.2067*AJ5)+(-103.7)</f>
        <v>1486.17061218248</v>
      </c>
      <c r="BF5" s="12">
        <f>IF(H5&lt;100000,((0.0000000152*H5^2)+(0.0014347*H5)+(-4.08313)),((0.00000295*V5^2)+(0.083061*V5)+(133)))</f>
        <v>5.6401169999999992</v>
      </c>
      <c r="BG5" s="13">
        <f>(-0.00000172*AJ5^2)+(0.108838*AJ5)+(-21.89)</f>
        <v>714.10144828</v>
      </c>
      <c r="BI5">
        <v>81</v>
      </c>
      <c r="BJ5" t="s">
        <v>166</v>
      </c>
      <c r="BK5" s="2">
        <v>44901.145266203705</v>
      </c>
      <c r="BL5" t="s">
        <v>167</v>
      </c>
      <c r="BM5" t="s">
        <v>13</v>
      </c>
      <c r="BN5">
        <v>0</v>
      </c>
      <c r="BO5">
        <v>2.7240000000000002</v>
      </c>
      <c r="BP5" s="3">
        <v>5108885</v>
      </c>
      <c r="BQ5">
        <v>958.10500000000002</v>
      </c>
      <c r="BR5" t="s">
        <v>14</v>
      </c>
      <c r="BS5" t="s">
        <v>14</v>
      </c>
      <c r="BT5" t="s">
        <v>14</v>
      </c>
      <c r="BU5" t="s">
        <v>14</v>
      </c>
    </row>
    <row r="6" spans="1:73" x14ac:dyDescent="0.3">
      <c r="A6">
        <v>81</v>
      </c>
      <c r="B6" t="s">
        <v>84</v>
      </c>
      <c r="C6" s="2">
        <v>44897.175115740742</v>
      </c>
      <c r="D6" t="s">
        <v>85</v>
      </c>
      <c r="E6" t="s">
        <v>13</v>
      </c>
      <c r="F6">
        <v>0</v>
      </c>
      <c r="G6">
        <v>6.0490000000000004</v>
      </c>
      <c r="H6" s="3">
        <v>4698</v>
      </c>
      <c r="I6">
        <v>5.0000000000000001E-3</v>
      </c>
      <c r="J6" t="s">
        <v>14</v>
      </c>
      <c r="K6" t="s">
        <v>14</v>
      </c>
      <c r="L6" t="s">
        <v>14</v>
      </c>
      <c r="M6" t="s">
        <v>14</v>
      </c>
      <c r="O6">
        <v>81</v>
      </c>
      <c r="P6" t="s">
        <v>84</v>
      </c>
      <c r="Q6" s="2">
        <v>44897.175115740742</v>
      </c>
      <c r="R6" t="s">
        <v>85</v>
      </c>
      <c r="S6" t="s">
        <v>13</v>
      </c>
      <c r="T6">
        <v>0</v>
      </c>
      <c r="U6" t="s">
        <v>14</v>
      </c>
      <c r="V6" s="3" t="s">
        <v>14</v>
      </c>
      <c r="W6" t="s">
        <v>14</v>
      </c>
      <c r="X6" t="s">
        <v>14</v>
      </c>
      <c r="Y6" t="s">
        <v>14</v>
      </c>
      <c r="Z6" t="s">
        <v>14</v>
      </c>
      <c r="AA6" t="s">
        <v>14</v>
      </c>
      <c r="AC6">
        <v>81</v>
      </c>
      <c r="AD6" t="s">
        <v>84</v>
      </c>
      <c r="AE6" s="2">
        <v>44897.175115740742</v>
      </c>
      <c r="AF6" t="s">
        <v>85</v>
      </c>
      <c r="AG6" t="s">
        <v>13</v>
      </c>
      <c r="AH6">
        <v>0</v>
      </c>
      <c r="AI6">
        <v>12.218</v>
      </c>
      <c r="AJ6" s="3">
        <v>6198</v>
      </c>
      <c r="AK6">
        <v>1.24</v>
      </c>
      <c r="AL6" t="s">
        <v>14</v>
      </c>
      <c r="AM6" t="s">
        <v>14</v>
      </c>
      <c r="AN6" t="s">
        <v>14</v>
      </c>
      <c r="AO6" t="s">
        <v>14</v>
      </c>
      <c r="AQ6">
        <v>1</v>
      </c>
      <c r="AS6">
        <v>81</v>
      </c>
      <c r="AT6" s="9">
        <f>IF(H6&lt;10000,((0.0000001453*H6^2)+(0.0008349*H6)+(-1.805)),(IF(H6&lt;700000,((-0.00000000008054*H6^2)+(0.002348*H6)+(-2.47)), ((-0.00000001938*V6^2)+(0.2471*V6)+(226.8)))))</f>
        <v>5.324306141200001</v>
      </c>
      <c r="AU6" s="10">
        <f>(-0.00000002552*AJ6^2)+(0.2067*AJ6)+(-103.7)</f>
        <v>1176.44624399392</v>
      </c>
      <c r="AW6" s="5">
        <f>IF(H6&lt;15000,((0.00000002125*H6^2)+(0.002705*H6)+(-4.371)),(IF(H6&lt;700000,((-0.0000000008162*H6^2)+(0.003141*H6)+(0.4702)), ((0.000000003285*V6^2)+(0.1899*V6)+(559.5)))))</f>
        <v>8.8061030850000002</v>
      </c>
      <c r="AX6" s="6">
        <f>((-0.00000006277*AJ6^2)+(0.1854*AJ6)+(34.83))</f>
        <v>1181.52787764492</v>
      </c>
      <c r="AZ6" s="7">
        <f>IF(H6&lt;10000,((-0.00000005795*H6^2)+(0.003823*H6)+(-6.715)),(IF(H6&lt;700000,((-0.0000000001209*H6^2)+(0.002635*H6)+(-0.4111)), ((-0.00000002007*V6^2)+(0.2564*V6)+(286.1)))))</f>
        <v>9.9664277281999993</v>
      </c>
      <c r="BA6" s="8">
        <f>(-0.00000001626*AJ6^2)+(0.1912*AJ6)+(-3.858)</f>
        <v>1180.5749687829602</v>
      </c>
      <c r="BC6" s="9">
        <f>IF(H6&lt;10000,((0.0000001453*H6^2)+(0.0008349*H6)+(-1.805)),(IF(H6&lt;700000,((-0.00000000008054*H6^2)+(0.002348*H6)+(-2.47)), ((-0.00000001938*V6^2)+(0.2471*V6)+(226.8)))))</f>
        <v>5.324306141200001</v>
      </c>
      <c r="BD6" s="10">
        <f>(-0.00000002552*AJ6^2)+(0.2067*AJ6)+(-103.7)</f>
        <v>1176.44624399392</v>
      </c>
      <c r="BF6" s="12">
        <f>IF(H6&lt;100000,((0.0000000152*H6^2)+(0.0014347*H6)+(-4.08313)),((0.00000295*V6^2)+(0.083061*V6)+(133)))</f>
        <v>2.9925729007999999</v>
      </c>
      <c r="BG6" s="13">
        <f>(-0.00000172*AJ6^2)+(0.108838*AJ6)+(-21.89)</f>
        <v>586.61377312000002</v>
      </c>
      <c r="BI6">
        <v>81</v>
      </c>
      <c r="BJ6" t="s">
        <v>84</v>
      </c>
      <c r="BK6" s="2">
        <v>44897.175115740742</v>
      </c>
      <c r="BL6" t="s">
        <v>85</v>
      </c>
      <c r="BM6" t="s">
        <v>13</v>
      </c>
      <c r="BN6">
        <v>0</v>
      </c>
      <c r="BO6">
        <v>2.7240000000000002</v>
      </c>
      <c r="BP6" s="3">
        <v>5060421</v>
      </c>
      <c r="BQ6">
        <v>957.70600000000002</v>
      </c>
      <c r="BR6" t="s">
        <v>14</v>
      </c>
      <c r="BS6" t="s">
        <v>14</v>
      </c>
      <c r="BT6" t="s">
        <v>14</v>
      </c>
      <c r="BU6" t="s">
        <v>14</v>
      </c>
    </row>
    <row r="7" spans="1:73" x14ac:dyDescent="0.3">
      <c r="A7">
        <v>84</v>
      </c>
      <c r="B7" t="s">
        <v>172</v>
      </c>
      <c r="C7" s="2">
        <v>44901.208958333336</v>
      </c>
      <c r="D7" t="s">
        <v>173</v>
      </c>
      <c r="E7" t="s">
        <v>13</v>
      </c>
      <c r="F7">
        <v>0</v>
      </c>
      <c r="G7">
        <v>6.056</v>
      </c>
      <c r="H7" s="3">
        <v>6061</v>
      </c>
      <c r="I7">
        <v>7.0000000000000001E-3</v>
      </c>
      <c r="J7" t="s">
        <v>14</v>
      </c>
      <c r="K7" t="s">
        <v>14</v>
      </c>
      <c r="L7" t="s">
        <v>14</v>
      </c>
      <c r="M7" t="s">
        <v>14</v>
      </c>
      <c r="O7">
        <v>84</v>
      </c>
      <c r="P7" t="s">
        <v>172</v>
      </c>
      <c r="Q7" s="2">
        <v>44901.208958333336</v>
      </c>
      <c r="R7" t="s">
        <v>173</v>
      </c>
      <c r="S7" t="s">
        <v>13</v>
      </c>
      <c r="T7">
        <v>0</v>
      </c>
      <c r="U7" t="s">
        <v>14</v>
      </c>
      <c r="V7" t="s">
        <v>14</v>
      </c>
      <c r="W7" t="s">
        <v>14</v>
      </c>
      <c r="X7" t="s">
        <v>14</v>
      </c>
      <c r="Y7" t="s">
        <v>14</v>
      </c>
      <c r="Z7" t="s">
        <v>14</v>
      </c>
      <c r="AA7" t="s">
        <v>14</v>
      </c>
      <c r="AC7">
        <v>84</v>
      </c>
      <c r="AD7" t="s">
        <v>172</v>
      </c>
      <c r="AE7" s="2">
        <v>44901.208958333336</v>
      </c>
      <c r="AF7" t="s">
        <v>173</v>
      </c>
      <c r="AG7" t="s">
        <v>13</v>
      </c>
      <c r="AH7">
        <v>0</v>
      </c>
      <c r="AI7">
        <v>12.211</v>
      </c>
      <c r="AJ7" s="3">
        <v>7189</v>
      </c>
      <c r="AK7">
        <v>1.4510000000000001</v>
      </c>
      <c r="AL7" t="s">
        <v>14</v>
      </c>
      <c r="AM7" t="s">
        <v>14</v>
      </c>
      <c r="AN7" t="s">
        <v>14</v>
      </c>
      <c r="AO7" t="s">
        <v>14</v>
      </c>
      <c r="AQ7">
        <v>1</v>
      </c>
      <c r="AS7">
        <v>84</v>
      </c>
      <c r="AT7" s="9">
        <f>IF(H7&lt;10000,((0.0000001453*H7^2)+(0.0008349*H7)+(-1.805)),(IF(H7&lt;700000,((-0.00000000008054*H7^2)+(0.002348*H7)+(-2.47)), ((-0.00000001938*V7^2)+(0.2471*V7)+(226.8)))))</f>
        <v>8.5930291613000005</v>
      </c>
      <c r="AU7" s="10">
        <f>(-0.00000002552*AJ7^2)+(0.2067*AJ7)+(-103.7)</f>
        <v>1380.94738248008</v>
      </c>
      <c r="AW7" s="5">
        <f>IF(H7&lt;15000,((0.00000002125*H7^2)+(0.002705*H7)+(-4.371)),(IF(H7&lt;700000,((-0.0000000008162*H7^2)+(0.003141*H7)+(0.4702)), ((0.000000003285*V7^2)+(0.1899*V7)+(559.5)))))</f>
        <v>12.80463907125</v>
      </c>
      <c r="AX7" s="6">
        <f>((-0.00000006277*AJ7^2)+(0.1854*AJ7)+(34.83))</f>
        <v>1364.42653837283</v>
      </c>
      <c r="AZ7" s="7">
        <f>IF(H7&lt;10000,((-0.00000005795*H7^2)+(0.003823*H7)+(-6.715)),(IF(H7&lt;700000,((-0.0000000001209*H7^2)+(0.002635*H7)+(-0.4111)), ((-0.00000002007*V7^2)+(0.2564*V7)+(286.1)))))</f>
        <v>14.327367968049998</v>
      </c>
      <c r="BA7" s="8">
        <f>(-0.00000001626*AJ7^2)+(0.1912*AJ7)+(-3.858)</f>
        <v>1369.8384552165401</v>
      </c>
      <c r="BC7" s="9">
        <f>IF(H7&lt;10000,((0.0000001453*H7^2)+(0.0008349*H7)+(-1.805)),(IF(H7&lt;700000,((-0.00000000008054*H7^2)+(0.002348*H7)+(-2.47)), ((-0.00000001938*V7^2)+(0.2471*V7)+(226.8)))))</f>
        <v>8.5930291613000005</v>
      </c>
      <c r="BD7" s="10">
        <f>(-0.00000002552*AJ7^2)+(0.2067*AJ7)+(-103.7)</f>
        <v>1380.94738248008</v>
      </c>
      <c r="BF7" s="12">
        <f>IF(H7&lt;100000,((0.0000000152*H7^2)+(0.0014347*H7)+(-4.08313)),((0.00000295*V7^2)+(0.083061*V7)+(133)))</f>
        <v>5.1709696591999998</v>
      </c>
      <c r="BG7" s="13">
        <f>(-0.00000172*AJ7^2)+(0.108838*AJ7)+(-21.89)</f>
        <v>671.65382188000001</v>
      </c>
      <c r="BI7">
        <v>84</v>
      </c>
      <c r="BJ7" t="s">
        <v>172</v>
      </c>
      <c r="BK7" s="2">
        <v>44901.208958333336</v>
      </c>
      <c r="BL7" t="s">
        <v>173</v>
      </c>
      <c r="BM7" t="s">
        <v>13</v>
      </c>
      <c r="BN7">
        <v>0</v>
      </c>
      <c r="BO7">
        <v>2.722</v>
      </c>
      <c r="BP7" s="3">
        <v>5166039</v>
      </c>
      <c r="BQ7">
        <v>958.55399999999997</v>
      </c>
      <c r="BR7" t="s">
        <v>14</v>
      </c>
      <c r="BS7" t="s">
        <v>14</v>
      </c>
      <c r="BT7" t="s">
        <v>14</v>
      </c>
      <c r="BU7" t="s">
        <v>14</v>
      </c>
    </row>
    <row r="8" spans="1:73" x14ac:dyDescent="0.3">
      <c r="A8">
        <v>74</v>
      </c>
      <c r="B8" t="s">
        <v>70</v>
      </c>
      <c r="C8" s="2">
        <v>44897.026296296295</v>
      </c>
      <c r="D8" t="s">
        <v>71</v>
      </c>
      <c r="E8" t="s">
        <v>13</v>
      </c>
      <c r="F8">
        <v>0</v>
      </c>
      <c r="G8">
        <v>6.0369999999999999</v>
      </c>
      <c r="H8" s="3">
        <v>107926</v>
      </c>
      <c r="I8">
        <v>0.21299999999999999</v>
      </c>
      <c r="J8" t="s">
        <v>14</v>
      </c>
      <c r="K8" t="s">
        <v>14</v>
      </c>
      <c r="L8" t="s">
        <v>14</v>
      </c>
      <c r="M8" t="s">
        <v>14</v>
      </c>
      <c r="O8">
        <v>74</v>
      </c>
      <c r="P8" t="s">
        <v>70</v>
      </c>
      <c r="Q8" s="2">
        <v>44897.026296296295</v>
      </c>
      <c r="R8" t="s">
        <v>71</v>
      </c>
      <c r="S8" t="s">
        <v>13</v>
      </c>
      <c r="T8">
        <v>0</v>
      </c>
      <c r="U8" t="s">
        <v>14</v>
      </c>
      <c r="V8" s="3" t="s">
        <v>14</v>
      </c>
      <c r="W8" t="s">
        <v>14</v>
      </c>
      <c r="X8" t="s">
        <v>14</v>
      </c>
      <c r="Y8" t="s">
        <v>14</v>
      </c>
      <c r="Z8" t="s">
        <v>14</v>
      </c>
      <c r="AA8" t="s">
        <v>14</v>
      </c>
      <c r="AC8">
        <v>74</v>
      </c>
      <c r="AD8" t="s">
        <v>70</v>
      </c>
      <c r="AE8" s="2">
        <v>44897.026296296295</v>
      </c>
      <c r="AF8" t="s">
        <v>71</v>
      </c>
      <c r="AG8" t="s">
        <v>13</v>
      </c>
      <c r="AH8">
        <v>0</v>
      </c>
      <c r="AI8">
        <v>12.196999999999999</v>
      </c>
      <c r="AJ8" s="3">
        <v>28968</v>
      </c>
      <c r="AK8">
        <v>6.0490000000000004</v>
      </c>
      <c r="AL8" t="s">
        <v>14</v>
      </c>
      <c r="AM8" t="s">
        <v>14</v>
      </c>
      <c r="AN8" t="s">
        <v>14</v>
      </c>
      <c r="AO8" t="s">
        <v>14</v>
      </c>
      <c r="AQ8">
        <v>1</v>
      </c>
      <c r="AS8">
        <v>74</v>
      </c>
      <c r="AT8" s="9">
        <f>IF(H8&lt;10000,((0.0000001453*H8^2)+(0.0008349*H8)+(-1.805)),(IF(H8&lt;700000,((-0.00000000008054*H8^2)+(0.002348*H8)+(-2.47)), ((-0.00000001938*V8^2)+(0.2471*V8)+(226.8)))))</f>
        <v>250.00211635032292</v>
      </c>
      <c r="AU8" s="10">
        <f>(-0.00000002552*AJ8^2)+(0.2067*AJ8)+(-103.7)</f>
        <v>5862.57061898752</v>
      </c>
      <c r="AW8" s="5">
        <f>IF(H8&lt;15000,((0.00000002125*H8^2)+(0.002705*H8)+(-4.371)),(IF(H8&lt;700000,((-0.0000000008162*H8^2)+(0.003141*H8)+(0.4702)), ((0.000000003285*V8^2)+(0.1899*V8)+(559.5)))))</f>
        <v>329.9586508712888</v>
      </c>
      <c r="AX8" s="6">
        <f>((-0.00000006277*AJ8^2)+(0.1854*AJ8)+(34.83))</f>
        <v>5352.8240668435201</v>
      </c>
      <c r="AZ8" s="7">
        <f>IF(H8&lt;10000,((-0.00000005795*H8^2)+(0.003823*H8)+(-6.715)),(IF(H8&lt;700000,((-0.0000000001209*H8^2)+(0.002635*H8)+(-0.4111)), ((-0.00000002007*V8^2)+(0.2564*V8)+(286.1)))))</f>
        <v>282.56566420355165</v>
      </c>
      <c r="BA8" s="8">
        <f>(-0.00000001626*AJ8^2)+(0.1912*AJ8)+(-3.858)</f>
        <v>5521.17910190976</v>
      </c>
      <c r="BC8" s="9">
        <f>IF(H8&lt;10000,((0.0000001453*H8^2)+(0.0008349*H8)+(-1.805)),(IF(H8&lt;700000,((-0.00000000008054*H8^2)+(0.002348*H8)+(-2.47)), ((-0.00000001938*V8^2)+(0.2471*V8)+(226.8)))))</f>
        <v>250.00211635032292</v>
      </c>
      <c r="BD8" s="10">
        <f>(-0.00000002552*AJ8^2)+(0.2067*AJ8)+(-103.7)</f>
        <v>5862.57061898752</v>
      </c>
      <c r="BF8" s="12" t="e">
        <f>IF(H8&lt;100000,((0.0000000152*H8^2)+(0.0014347*H8)+(-4.08313)),((0.00000295*V8^2)+(0.083061*V8)+(133)))</f>
        <v>#VALUE!</v>
      </c>
      <c r="BG8" s="13">
        <f>(-0.00000172*AJ8^2)+(0.108838*AJ8)+(-21.89)</f>
        <v>1687.5997427199998</v>
      </c>
      <c r="BI8">
        <v>74</v>
      </c>
      <c r="BJ8" t="s">
        <v>70</v>
      </c>
      <c r="BK8" s="2">
        <v>44897.026296296295</v>
      </c>
      <c r="BL8" t="s">
        <v>71</v>
      </c>
      <c r="BM8" t="s">
        <v>13</v>
      </c>
      <c r="BN8">
        <v>0</v>
      </c>
      <c r="BO8">
        <v>2.7240000000000002</v>
      </c>
      <c r="BP8" s="3">
        <v>5037838</v>
      </c>
      <c r="BQ8">
        <v>957.51300000000003</v>
      </c>
      <c r="BR8" t="s">
        <v>14</v>
      </c>
      <c r="BS8" t="s">
        <v>14</v>
      </c>
      <c r="BT8" t="s">
        <v>14</v>
      </c>
      <c r="BU8" t="s">
        <v>14</v>
      </c>
    </row>
    <row r="9" spans="1:73" x14ac:dyDescent="0.3">
      <c r="A9">
        <v>84</v>
      </c>
      <c r="B9" t="s">
        <v>90</v>
      </c>
      <c r="C9" s="2">
        <v>44897.238854166666</v>
      </c>
      <c r="D9" t="s">
        <v>91</v>
      </c>
      <c r="E9" t="s">
        <v>13</v>
      </c>
      <c r="F9">
        <v>0</v>
      </c>
      <c r="G9">
        <v>6.0389999999999997</v>
      </c>
      <c r="H9" s="3">
        <v>112681</v>
      </c>
      <c r="I9">
        <v>0.223</v>
      </c>
      <c r="J9" t="s">
        <v>14</v>
      </c>
      <c r="K9" t="s">
        <v>14</v>
      </c>
      <c r="L9" t="s">
        <v>14</v>
      </c>
      <c r="M9" t="s">
        <v>14</v>
      </c>
      <c r="O9">
        <v>84</v>
      </c>
      <c r="P9" t="s">
        <v>90</v>
      </c>
      <c r="Q9" s="2">
        <v>44897.238854166666</v>
      </c>
      <c r="R9" t="s">
        <v>91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84</v>
      </c>
      <c r="AD9" t="s">
        <v>90</v>
      </c>
      <c r="AE9" s="2">
        <v>44897.238854166666</v>
      </c>
      <c r="AF9" t="s">
        <v>91</v>
      </c>
      <c r="AG9" t="s">
        <v>13</v>
      </c>
      <c r="AH9">
        <v>0</v>
      </c>
      <c r="AI9">
        <v>12.196</v>
      </c>
      <c r="AJ9" s="3">
        <v>27150</v>
      </c>
      <c r="AK9">
        <v>5.6680000000000001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>
        <v>84</v>
      </c>
      <c r="AT9" s="9">
        <f>IF(H9&lt;10000,((0.0000001453*H9^2)+(0.0008349*H9)+(-1.805)),(IF(H9&lt;700000,((-0.00000000008054*H9^2)+(0.002348*H9)+(-2.47)), ((-0.00000001938*V9^2)+(0.2471*V9)+(226.8)))))</f>
        <v>261.08237099492902</v>
      </c>
      <c r="AU9" s="10">
        <f>(-0.00000002552*AJ9^2)+(0.2067*AJ9)+(-103.7)</f>
        <v>5489.3936338000003</v>
      </c>
      <c r="AW9" s="5">
        <f>IF(H9&lt;15000,((0.00000002125*H9^2)+(0.002705*H9)+(-4.371)),(IF(H9&lt;700000,((-0.0000000008162*H9^2)+(0.003141*H9)+(0.4702)), ((0.000000003285*V9^2)+(0.1899*V9)+(559.5)))))</f>
        <v>344.03792326547176</v>
      </c>
      <c r="AX9" s="6">
        <f>((-0.00000006277*AJ9^2)+(0.1854*AJ9)+(34.83))</f>
        <v>5022.1708206750009</v>
      </c>
      <c r="AZ9" s="7">
        <f>IF(H9&lt;10000,((-0.00000005795*H9^2)+(0.003823*H9)+(-6.715)),(IF(H9&lt;700000,((-0.0000000001209*H9^2)+(0.002635*H9)+(-0.4111)), ((-0.00000002007*V9^2)+(0.2564*V9)+(286.1)))))</f>
        <v>294.96826676169513</v>
      </c>
      <c r="BA9" s="8">
        <f>(-0.00000001626*AJ9^2)+(0.1912*AJ9)+(-3.858)</f>
        <v>5175.2363881499996</v>
      </c>
      <c r="BC9" s="9">
        <f>IF(H9&lt;10000,((0.0000001453*H9^2)+(0.0008349*H9)+(-1.805)),(IF(H9&lt;700000,((-0.00000000008054*H9^2)+(0.002348*H9)+(-2.47)), ((-0.00000001938*V9^2)+(0.2471*V9)+(226.8)))))</f>
        <v>261.08237099492902</v>
      </c>
      <c r="BD9" s="10">
        <f>(-0.00000002552*AJ9^2)+(0.2067*AJ9)+(-103.7)</f>
        <v>5489.3936338000003</v>
      </c>
      <c r="BF9" s="12" t="e">
        <f>IF(H9&lt;100000,((0.0000000152*H9^2)+(0.0014347*H9)+(-4.08313)),((0.00000295*V9^2)+(0.083061*V9)+(133)))</f>
        <v>#VALUE!</v>
      </c>
      <c r="BG9" s="13">
        <f>(-0.00000172*AJ9^2)+(0.108838*AJ9)+(-21.89)</f>
        <v>1665.211</v>
      </c>
      <c r="BI9">
        <v>84</v>
      </c>
      <c r="BJ9" t="s">
        <v>90</v>
      </c>
      <c r="BK9" s="2">
        <v>44897.238854166666</v>
      </c>
      <c r="BL9" t="s">
        <v>91</v>
      </c>
      <c r="BM9" t="s">
        <v>13</v>
      </c>
      <c r="BN9">
        <v>0</v>
      </c>
      <c r="BO9">
        <v>2.726</v>
      </c>
      <c r="BP9" s="3">
        <v>5011650</v>
      </c>
      <c r="BQ9">
        <v>957.28499999999997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">
      <c r="A10">
        <v>89</v>
      </c>
      <c r="B10" t="s">
        <v>182</v>
      </c>
      <c r="C10" s="2">
        <v>44901.31521990741</v>
      </c>
      <c r="D10" t="s">
        <v>183</v>
      </c>
      <c r="E10" t="s">
        <v>13</v>
      </c>
      <c r="F10">
        <v>0</v>
      </c>
      <c r="G10">
        <v>6.0369999999999999</v>
      </c>
      <c r="H10" s="3">
        <v>103704</v>
      </c>
      <c r="I10">
        <v>0.20499999999999999</v>
      </c>
      <c r="J10" t="s">
        <v>14</v>
      </c>
      <c r="K10" t="s">
        <v>14</v>
      </c>
      <c r="L10" t="s">
        <v>14</v>
      </c>
      <c r="M10" t="s">
        <v>14</v>
      </c>
      <c r="O10">
        <v>89</v>
      </c>
      <c r="P10" t="s">
        <v>182</v>
      </c>
      <c r="Q10" s="2">
        <v>44901.31521990741</v>
      </c>
      <c r="R10" t="s">
        <v>183</v>
      </c>
      <c r="S10" t="s">
        <v>13</v>
      </c>
      <c r="T10">
        <v>0</v>
      </c>
      <c r="U10" t="s">
        <v>14</v>
      </c>
      <c r="V10" s="3" t="s">
        <v>14</v>
      </c>
      <c r="W10" t="s">
        <v>14</v>
      </c>
      <c r="X10" t="s">
        <v>14</v>
      </c>
      <c r="Y10" t="s">
        <v>14</v>
      </c>
      <c r="Z10" t="s">
        <v>14</v>
      </c>
      <c r="AA10" t="s">
        <v>14</v>
      </c>
      <c r="AC10">
        <v>89</v>
      </c>
      <c r="AD10" t="s">
        <v>182</v>
      </c>
      <c r="AE10" s="2">
        <v>44901.31521990741</v>
      </c>
      <c r="AF10" t="s">
        <v>183</v>
      </c>
      <c r="AG10" t="s">
        <v>13</v>
      </c>
      <c r="AH10">
        <v>0</v>
      </c>
      <c r="AI10">
        <v>12.188000000000001</v>
      </c>
      <c r="AJ10" s="3">
        <v>26062</v>
      </c>
      <c r="AK10">
        <v>5.4390000000000001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>
        <v>89</v>
      </c>
      <c r="AT10" s="9">
        <f>IF(H10&lt;10000,((0.0000001453*H10^2)+(0.0008349*H10)+(-1.805)),(IF(H10&lt;700000,((-0.00000000008054*H10^2)+(0.002348*H10)+(-2.47)), ((-0.00000001938*V10^2)+(0.2471*V10)+(226.8)))))</f>
        <v>240.16082299012734</v>
      </c>
      <c r="AU10" s="10">
        <f>(-0.00000002552*AJ10^2)+(0.2067*AJ10)+(-103.7)</f>
        <v>5265.9815054211203</v>
      </c>
      <c r="AW10" s="5">
        <f>IF(H10&lt;15000,((0.00000002125*H10^2)+(0.002705*H10)+(-4.371)),(IF(H10&lt;700000,((-0.0000000008162*H10^2)+(0.003141*H10)+(0.4702)), ((0.000000003285*V10^2)+(0.1899*V10)+(559.5)))))</f>
        <v>317.42662508942078</v>
      </c>
      <c r="AX10" s="6">
        <f>((-0.00000006277*AJ10^2)+(0.1854*AJ10)+(34.83))</f>
        <v>4824.0896682321199</v>
      </c>
      <c r="AZ10" s="7">
        <f>IF(H10&lt;10000,((-0.00000005795*H10^2)+(0.003823*H10)+(-6.715)),(IF(H10&lt;700000,((-0.0000000001209*H10^2)+(0.002635*H10)+(-0.4111)), ((-0.00000002007*V10^2)+(0.2564*V10)+(286.1)))))</f>
        <v>271.54871857842562</v>
      </c>
      <c r="BA10" s="8">
        <f>(-0.00000001626*AJ10^2)+(0.1912*AJ10)+(-3.858)</f>
        <v>4968.15215525656</v>
      </c>
      <c r="BC10" s="9">
        <f>IF(H10&lt;10000,((0.0000001453*H10^2)+(0.0008349*H10)+(-1.805)),(IF(H10&lt;700000,((-0.00000000008054*H10^2)+(0.002348*H10)+(-2.47)), ((-0.00000001938*V10^2)+(0.2471*V10)+(226.8)))))</f>
        <v>240.16082299012734</v>
      </c>
      <c r="BD10" s="10">
        <f>(-0.00000002552*AJ10^2)+(0.2067*AJ10)+(-103.7)</f>
        <v>5265.9815054211203</v>
      </c>
      <c r="BF10" s="12" t="e">
        <f>IF(H10&lt;100000,((0.0000000152*H10^2)+(0.0014347*H10)+(-4.08313)),((0.00000295*V10^2)+(0.083061*V10)+(133)))</f>
        <v>#VALUE!</v>
      </c>
      <c r="BG10" s="13">
        <f>(-0.00000172*AJ10^2)+(0.108838*AJ10)+(-21.89)</f>
        <v>1646.3740643200001</v>
      </c>
      <c r="BI10">
        <v>89</v>
      </c>
      <c r="BJ10" t="s">
        <v>182</v>
      </c>
      <c r="BK10" s="2">
        <v>44901.31521990741</v>
      </c>
      <c r="BL10" t="s">
        <v>183</v>
      </c>
      <c r="BM10" t="s">
        <v>13</v>
      </c>
      <c r="BN10">
        <v>0</v>
      </c>
      <c r="BO10">
        <v>2.7269999999999999</v>
      </c>
      <c r="BP10" s="3">
        <v>5144653</v>
      </c>
      <c r="BQ10">
        <v>958.38800000000003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">
      <c r="A11">
        <v>73</v>
      </c>
      <c r="B11" t="s">
        <v>68</v>
      </c>
      <c r="C11" s="2">
        <v>44897.005023148151</v>
      </c>
      <c r="D11" t="s">
        <v>69</v>
      </c>
      <c r="E11" t="s">
        <v>13</v>
      </c>
      <c r="F11">
        <v>0</v>
      </c>
      <c r="G11">
        <v>6.0359999999999996</v>
      </c>
      <c r="H11" s="3">
        <v>54164</v>
      </c>
      <c r="I11">
        <v>0.105</v>
      </c>
      <c r="J11" t="s">
        <v>14</v>
      </c>
      <c r="K11" t="s">
        <v>14</v>
      </c>
      <c r="L11" t="s">
        <v>14</v>
      </c>
      <c r="M11" t="s">
        <v>14</v>
      </c>
      <c r="O11">
        <v>73</v>
      </c>
      <c r="P11" t="s">
        <v>68</v>
      </c>
      <c r="Q11" s="2">
        <v>44897.005023148151</v>
      </c>
      <c r="R11" t="s">
        <v>69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73</v>
      </c>
      <c r="AD11" t="s">
        <v>68</v>
      </c>
      <c r="AE11" s="2">
        <v>44897.005023148151</v>
      </c>
      <c r="AF11" t="s">
        <v>69</v>
      </c>
      <c r="AG11" t="s">
        <v>13</v>
      </c>
      <c r="AH11">
        <v>0</v>
      </c>
      <c r="AI11">
        <v>12.055</v>
      </c>
      <c r="AJ11" s="3">
        <v>176471</v>
      </c>
      <c r="AK11">
        <v>35.944000000000003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>
        <v>73</v>
      </c>
      <c r="AT11" s="9">
        <f>IF(H11&lt;10000,((0.0000001453*H11^2)+(0.0008349*H11)+(-1.805)),(IF(H11&lt;700000,((-0.00000000008054*H11^2)+(0.002348*H11)+(-2.47)), ((-0.00000001938*V11^2)+(0.2471*V11)+(226.8)))))</f>
        <v>124.47078866931615</v>
      </c>
      <c r="AU11" s="10">
        <f>(-0.00000002552*AJ11^2)+(0.2067*AJ11)+(-103.7)</f>
        <v>35578.111506777677</v>
      </c>
      <c r="AW11" s="5">
        <f>IF(H11&lt;15000,((0.00000002125*H11^2)+(0.002705*H11)+(-4.371)),(IF(H11&lt;700000,((-0.0000000008162*H11^2)+(0.003141*H11)+(0.4702)), ((0.000000003285*V11^2)+(0.1899*V11)+(559.5)))))</f>
        <v>168.20480631308482</v>
      </c>
      <c r="AX11" s="6">
        <f>((-0.00000006277*AJ11^2)+(0.1854*AJ11)+(34.83))</f>
        <v>30797.769191200434</v>
      </c>
      <c r="AZ11" s="7">
        <f>IF(H11&lt;10000,((-0.00000005795*H11^2)+(0.003823*H11)+(-6.715)),(IF(H11&lt;700000,((-0.0000000001209*H11^2)+(0.002635*H11)+(-0.4111)), ((-0.00000002007*V11^2)+(0.2564*V11)+(286.1)))))</f>
        <v>141.95635096747361</v>
      </c>
      <c r="BA11" s="8">
        <f>(-0.00000001626*AJ11^2)+(0.1912*AJ11)+(-3.858)</f>
        <v>33231.028054945338</v>
      </c>
      <c r="BC11" s="9">
        <f>IF(H11&lt;10000,((0.0000001453*H11^2)+(0.0008349*H11)+(-1.805)),(IF(H11&lt;700000,((-0.00000000008054*H11^2)+(0.002348*H11)+(-2.47)), ((-0.00000001938*V11^2)+(0.2471*V11)+(226.8)))))</f>
        <v>124.47078866931615</v>
      </c>
      <c r="BD11" s="10">
        <f>(-0.00000002552*AJ11^2)+(0.2067*AJ11)+(-103.7)</f>
        <v>35578.111506777677</v>
      </c>
      <c r="BF11" s="12">
        <f>IF(H11&lt;100000,((0.0000000152*H11^2)+(0.0014347*H11)+(-4.08313)),((0.00000295*V11^2)+(0.083061*V11)+(133)))</f>
        <v>118.2187920192</v>
      </c>
      <c r="BG11" s="13">
        <f>(-0.00000172*AJ11^2)+(0.108838*AJ11)+(-21.89)</f>
        <v>-34379.403108519997</v>
      </c>
      <c r="BI11">
        <v>73</v>
      </c>
      <c r="BJ11" t="s">
        <v>68</v>
      </c>
      <c r="BK11" s="2">
        <v>44897.005023148151</v>
      </c>
      <c r="BL11" t="s">
        <v>69</v>
      </c>
      <c r="BM11" t="s">
        <v>13</v>
      </c>
      <c r="BN11">
        <v>0</v>
      </c>
      <c r="BO11">
        <v>2.7269999999999999</v>
      </c>
      <c r="BP11" s="3">
        <v>4892357</v>
      </c>
      <c r="BQ11">
        <v>956.149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">
      <c r="A12">
        <v>65</v>
      </c>
      <c r="B12" t="s">
        <v>52</v>
      </c>
      <c r="C12" s="2">
        <v>44896.835046296299</v>
      </c>
      <c r="D12" t="s">
        <v>53</v>
      </c>
      <c r="E12" t="s">
        <v>13</v>
      </c>
      <c r="F12">
        <v>0</v>
      </c>
      <c r="G12">
        <v>6.0279999999999996</v>
      </c>
      <c r="H12" s="3">
        <v>55242</v>
      </c>
      <c r="I12">
        <v>0.107</v>
      </c>
      <c r="J12" t="s">
        <v>14</v>
      </c>
      <c r="K12" t="s">
        <v>14</v>
      </c>
      <c r="L12" t="s">
        <v>14</v>
      </c>
      <c r="M12" t="s">
        <v>14</v>
      </c>
      <c r="O12">
        <v>65</v>
      </c>
      <c r="P12" t="s">
        <v>52</v>
      </c>
      <c r="Q12" s="2">
        <v>44896.835046296299</v>
      </c>
      <c r="R12" t="s">
        <v>53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65</v>
      </c>
      <c r="AD12" t="s">
        <v>52</v>
      </c>
      <c r="AE12" s="2">
        <v>44896.835046296299</v>
      </c>
      <c r="AF12" t="s">
        <v>53</v>
      </c>
      <c r="AG12" t="s">
        <v>13</v>
      </c>
      <c r="AH12">
        <v>0</v>
      </c>
      <c r="AI12">
        <v>12.036</v>
      </c>
      <c r="AJ12" s="3">
        <v>188568</v>
      </c>
      <c r="AK12">
        <v>38.305999999999997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>
        <v>65</v>
      </c>
      <c r="AT12" s="9">
        <f>IF(H12&lt;10000,((0.0000001453*H12^2)+(0.0008349*H12)+(-1.805)),(IF(H12&lt;700000,((-0.00000000008054*H12^2)+(0.002348*H12)+(-2.47)), ((-0.00000001938*V12^2)+(0.2471*V12)+(226.8)))))</f>
        <v>126.99243380845544</v>
      </c>
      <c r="AU12" s="10">
        <f>(-0.00000002552*AJ12^2)+(0.2067*AJ12)+(-103.7)</f>
        <v>37965.868231275519</v>
      </c>
      <c r="AW12" s="5">
        <f>IF(H12&lt;15000,((0.00000002125*H12^2)+(0.002705*H12)+(-4.371)),(IF(H12&lt;700000,((-0.0000000008162*H12^2)+(0.003141*H12)+(0.4702)), ((0.000000003285*V12^2)+(0.1899*V12)+(559.5)))))</f>
        <v>171.49454195606322</v>
      </c>
      <c r="AX12" s="6">
        <f>((-0.00000006277*AJ12^2)+(0.1854*AJ12)+(34.83))</f>
        <v>32763.368405531521</v>
      </c>
      <c r="AZ12" s="7">
        <f>IF(H12&lt;10000,((-0.00000005795*H12^2)+(0.003823*H12)+(-6.715)),(IF(H12&lt;700000,((-0.0000000001209*H12^2)+(0.002635*H12)+(-0.4111)), ((-0.00000002007*V12^2)+(0.2564*V12)+(286.1)))))</f>
        <v>144.78262206161239</v>
      </c>
      <c r="BA12" s="8">
        <f>(-0.00000001626*AJ12^2)+(0.1912*AJ12)+(-3.858)</f>
        <v>35472.172298453763</v>
      </c>
      <c r="BC12" s="9">
        <f>IF(H12&lt;10000,((0.0000001453*H12^2)+(0.0008349*H12)+(-1.805)),(IF(H12&lt;700000,((-0.00000000008054*H12^2)+(0.002348*H12)+(-2.47)), ((-0.00000001938*V12^2)+(0.2471*V12)+(226.8)))))</f>
        <v>126.99243380845544</v>
      </c>
      <c r="BD12" s="10">
        <f>(-0.00000002552*AJ12^2)+(0.2067*AJ12)+(-103.7)</f>
        <v>37965.868231275519</v>
      </c>
      <c r="BF12" s="12">
        <f>IF(H12&lt;100000,((0.0000000152*H12^2)+(0.0014347*H12)+(-4.08313)),((0.00000295*V12^2)+(0.083061*V12)+(133)))</f>
        <v>121.55808157279999</v>
      </c>
      <c r="BG12" s="13">
        <f>(-0.00000172*AJ12^2)+(0.108838*AJ12)+(-21.89)</f>
        <v>-40658.097889280005</v>
      </c>
      <c r="BI12">
        <v>65</v>
      </c>
      <c r="BJ12" t="s">
        <v>52</v>
      </c>
      <c r="BK12" s="2">
        <v>44896.835046296299</v>
      </c>
      <c r="BL12" t="s">
        <v>53</v>
      </c>
      <c r="BM12" t="s">
        <v>13</v>
      </c>
      <c r="BN12">
        <v>0</v>
      </c>
      <c r="BO12">
        <v>2.7109999999999999</v>
      </c>
      <c r="BP12" s="3">
        <v>5178783</v>
      </c>
      <c r="BQ12">
        <v>958.65099999999995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">
      <c r="A13">
        <v>71</v>
      </c>
      <c r="B13" t="s">
        <v>146</v>
      </c>
      <c r="C13" s="2">
        <v>44900.932789351849</v>
      </c>
      <c r="D13" t="s">
        <v>147</v>
      </c>
      <c r="E13" t="s">
        <v>13</v>
      </c>
      <c r="F13">
        <v>0</v>
      </c>
      <c r="G13">
        <v>6.0270000000000001</v>
      </c>
      <c r="H13" s="3">
        <v>58059</v>
      </c>
      <c r="I13">
        <v>0.112</v>
      </c>
      <c r="J13" t="s">
        <v>14</v>
      </c>
      <c r="K13" t="s">
        <v>14</v>
      </c>
      <c r="L13" t="s">
        <v>14</v>
      </c>
      <c r="M13" t="s">
        <v>14</v>
      </c>
      <c r="O13">
        <v>71</v>
      </c>
      <c r="P13" t="s">
        <v>146</v>
      </c>
      <c r="Q13" s="2">
        <v>44900.932789351849</v>
      </c>
      <c r="R13" t="s">
        <v>147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71</v>
      </c>
      <c r="AD13" t="s">
        <v>146</v>
      </c>
      <c r="AE13" s="2">
        <v>44900.932789351849</v>
      </c>
      <c r="AF13" t="s">
        <v>147</v>
      </c>
      <c r="AG13" t="s">
        <v>13</v>
      </c>
      <c r="AH13">
        <v>0</v>
      </c>
      <c r="AI13">
        <v>12.028</v>
      </c>
      <c r="AJ13" s="3">
        <v>187627</v>
      </c>
      <c r="AK13">
        <v>38.122999999999998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>
        <v>71</v>
      </c>
      <c r="AT13" s="9">
        <f>IF(H13&lt;10000,((0.0000001453*H13^2)+(0.0008349*H13)+(-1.805)),(IF(H13&lt;700000,((-0.00000000008054*H13^2)+(0.002348*H13)+(-2.47)), ((-0.00000001938*V13^2)+(0.2471*V13)+(226.8)))))</f>
        <v>133.58104394388025</v>
      </c>
      <c r="AU13" s="10">
        <f>(-0.00000002552*AJ13^2)+(0.2067*AJ13)+(-103.7)</f>
        <v>37780.397598387921</v>
      </c>
      <c r="AW13" s="5">
        <f>IF(H13&lt;15000,((0.00000002125*H13^2)+(0.002705*H13)+(-4.371)),(IF(H13&lt;700000,((-0.0000000008162*H13^2)+(0.003141*H13)+(0.4702)), ((0.000000003285*V13^2)+(0.1899*V13)+(559.5)))))</f>
        <v>180.08223328600783</v>
      </c>
      <c r="AX13" s="6">
        <f>((-0.00000006277*AJ13^2)+(0.1854*AJ13)+(34.83))</f>
        <v>32611.127553832674</v>
      </c>
      <c r="AZ13" s="7">
        <f>IF(H13&lt;10000,((-0.00000005795*H13^2)+(0.003823*H13)+(-6.715)),(IF(H13&lt;700000,((-0.0000000001209*H13^2)+(0.002635*H13)+(-0.4111)), ((-0.00000002007*V13^2)+(0.2564*V13)+(286.1)))))</f>
        <v>152.16682953954711</v>
      </c>
      <c r="BA13" s="8">
        <f>(-0.00000001626*AJ13^2)+(0.1912*AJ13)+(-3.858)</f>
        <v>35298.009130242463</v>
      </c>
      <c r="BC13" s="9">
        <f>IF(H13&lt;10000,((0.0000001453*H13^2)+(0.0008349*H13)+(-1.805)),(IF(H13&lt;700000,((-0.00000000008054*H13^2)+(0.002348*H13)+(-2.47)), ((-0.00000001938*V13^2)+(0.2471*V13)+(226.8)))))</f>
        <v>133.58104394388025</v>
      </c>
      <c r="BD13" s="10">
        <f>(-0.00000002552*AJ13^2)+(0.2067*AJ13)+(-103.7)</f>
        <v>37780.397598387921</v>
      </c>
      <c r="BF13" s="12">
        <f>IF(H13&lt;100000,((0.0000000152*H13^2)+(0.0014347*H13)+(-4.08313)),((0.00000295*V13^2)+(0.083061*V13)+(133)))</f>
        <v>130.45099901119997</v>
      </c>
      <c r="BG13" s="13">
        <f>(-0.00000172*AJ13^2)+(0.108838*AJ13)+(-21.89)</f>
        <v>-40151.635315880005</v>
      </c>
      <c r="BI13">
        <v>71</v>
      </c>
      <c r="BJ13" t="s">
        <v>146</v>
      </c>
      <c r="BK13" s="2">
        <v>44900.932789351849</v>
      </c>
      <c r="BL13" t="s">
        <v>147</v>
      </c>
      <c r="BM13" t="s">
        <v>13</v>
      </c>
      <c r="BN13">
        <v>0</v>
      </c>
      <c r="BO13">
        <v>2.7090000000000001</v>
      </c>
      <c r="BP13" s="3">
        <v>5271536</v>
      </c>
      <c r="BQ13">
        <v>959.33100000000002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">
      <c r="A14">
        <v>77</v>
      </c>
      <c r="B14" t="s">
        <v>158</v>
      </c>
      <c r="C14" s="2">
        <v>44901.060277777775</v>
      </c>
      <c r="D14" t="s">
        <v>240</v>
      </c>
      <c r="E14" t="s">
        <v>13</v>
      </c>
      <c r="F14">
        <v>0</v>
      </c>
      <c r="G14">
        <v>6.0439999999999996</v>
      </c>
      <c r="H14" s="3">
        <v>15486</v>
      </c>
      <c r="I14">
        <v>2.5999999999999999E-2</v>
      </c>
      <c r="J14" t="s">
        <v>14</v>
      </c>
      <c r="K14" t="s">
        <v>14</v>
      </c>
      <c r="L14" t="s">
        <v>14</v>
      </c>
      <c r="M14" t="s">
        <v>14</v>
      </c>
      <c r="O14">
        <v>77</v>
      </c>
      <c r="P14" t="s">
        <v>158</v>
      </c>
      <c r="Q14" s="2">
        <v>44901.060277777775</v>
      </c>
      <c r="R14" t="s">
        <v>159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77</v>
      </c>
      <c r="AD14" t="s">
        <v>158</v>
      </c>
      <c r="AE14" s="2">
        <v>44901.060277777775</v>
      </c>
      <c r="AF14" t="s">
        <v>159</v>
      </c>
      <c r="AG14" t="s">
        <v>13</v>
      </c>
      <c r="AH14">
        <v>0</v>
      </c>
      <c r="AI14">
        <v>12.215999999999999</v>
      </c>
      <c r="AJ14" s="3">
        <v>7957</v>
      </c>
      <c r="AK14">
        <v>1.6140000000000001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>
        <v>77</v>
      </c>
      <c r="AT14" s="9">
        <f>IF(H14&lt;10000,((0.0000001453*H14^2)+(0.0008349*H14)+(-1.805)),(IF(H14&lt;700000,((-0.00000000008054*H14^2)+(0.002348*H14)+(-2.47)), ((-0.00000001938*V14^2)+(0.2471*V14)+(226.8)))))</f>
        <v>33.871813203574163</v>
      </c>
      <c r="AU14" s="10">
        <f>(-0.00000002552*AJ14^2)+(0.2067*AJ14)+(-103.7)</f>
        <v>1539.3961305735199</v>
      </c>
      <c r="AW14" s="5">
        <f>IF(H14&lt;15000,((0.00000002125*H14^2)+(0.002705*H14)+(-4.371)),(IF(H14&lt;700000,((-0.0000000008162*H14^2)+(0.003141*H14)+(0.4702)), ((0.000000003285*V14^2)+(0.1899*V14)+(559.5)))))</f>
        <v>48.915988020824798</v>
      </c>
      <c r="AX14" s="6">
        <f>((-0.00000006277*AJ14^2)+(0.1854*AJ14)+(34.83))</f>
        <v>1506.0835896982701</v>
      </c>
      <c r="AZ14" s="7">
        <f>IF(H14&lt;10000,((-0.00000005795*H14^2)+(0.003823*H14)+(-6.715)),(IF(H14&lt;700000,((-0.0000000001209*H14^2)+(0.002635*H14)+(-0.4111)), ((-0.00000002007*V14^2)+(0.2564*V14)+(286.1)))))</f>
        <v>40.365516221903604</v>
      </c>
      <c r="BA14" s="8">
        <f>(-0.00000001626*AJ14^2)+(0.1912*AJ14)+(-3.858)</f>
        <v>1516.4909168152601</v>
      </c>
      <c r="BC14" s="9">
        <f>IF(H14&lt;10000,((0.0000001453*H14^2)+(0.0008349*H14)+(-1.805)),(IF(H14&lt;700000,((-0.00000000008054*H14^2)+(0.002348*H14)+(-2.47)), ((-0.00000001938*V14^2)+(0.2471*V14)+(226.8)))))</f>
        <v>33.871813203574163</v>
      </c>
      <c r="BD14" s="10">
        <f>(-0.00000002552*AJ14^2)+(0.2067*AJ14)+(-103.7)</f>
        <v>1539.3961305735199</v>
      </c>
      <c r="BF14" s="12">
        <f>IF(H14&lt;100000,((0.0000000152*H14^2)+(0.0014347*H14)+(-4.08313)),((0.00000295*V14^2)+(0.083061*V14)+(133)))</f>
        <v>21.779840379199996</v>
      </c>
      <c r="BG14" s="13">
        <f>(-0.00000172*AJ14^2)+(0.108838*AJ14)+(-21.89)</f>
        <v>735.23414572000013</v>
      </c>
      <c r="BI14">
        <v>77</v>
      </c>
      <c r="BJ14" t="s">
        <v>158</v>
      </c>
      <c r="BK14" s="2">
        <v>44901.060277777775</v>
      </c>
      <c r="BL14" t="s">
        <v>159</v>
      </c>
      <c r="BM14" t="s">
        <v>13</v>
      </c>
      <c r="BN14">
        <v>0</v>
      </c>
      <c r="BO14">
        <v>2.722</v>
      </c>
      <c r="BP14" s="3">
        <v>5136208</v>
      </c>
      <c r="BQ14">
        <v>958.322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">
      <c r="A15">
        <v>85</v>
      </c>
      <c r="B15" t="s">
        <v>174</v>
      </c>
      <c r="C15" s="2">
        <v>44901.230243055557</v>
      </c>
      <c r="D15" t="s">
        <v>175</v>
      </c>
      <c r="E15" t="s">
        <v>13</v>
      </c>
      <c r="F15">
        <v>0</v>
      </c>
      <c r="G15">
        <v>6.032</v>
      </c>
      <c r="H15" s="3">
        <v>14905</v>
      </c>
      <c r="I15">
        <v>2.5000000000000001E-2</v>
      </c>
      <c r="J15" t="s">
        <v>14</v>
      </c>
      <c r="K15" t="s">
        <v>14</v>
      </c>
      <c r="L15" t="s">
        <v>14</v>
      </c>
      <c r="M15" t="s">
        <v>14</v>
      </c>
      <c r="O15">
        <v>85</v>
      </c>
      <c r="P15" t="s">
        <v>174</v>
      </c>
      <c r="Q15" s="2">
        <v>44901.230243055557</v>
      </c>
      <c r="R15" t="s">
        <v>175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85</v>
      </c>
      <c r="AD15" t="s">
        <v>174</v>
      </c>
      <c r="AE15" s="2">
        <v>44901.230243055557</v>
      </c>
      <c r="AF15" t="s">
        <v>175</v>
      </c>
      <c r="AG15" t="s">
        <v>13</v>
      </c>
      <c r="AH15">
        <v>0</v>
      </c>
      <c r="AI15">
        <v>12.173</v>
      </c>
      <c r="AJ15" s="3">
        <v>29146</v>
      </c>
      <c r="AK15">
        <v>6.0869999999999997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>
        <v>85</v>
      </c>
      <c r="AT15" s="9">
        <f>IF(H15&lt;10000,((0.0000001453*H15^2)+(0.0008349*H15)+(-1.805)),(IF(H15&lt;700000,((-0.00000000008054*H15^2)+(0.002348*H15)+(-2.47)), ((-0.00000001938*V15^2)+(0.2471*V15)+(226.8)))))</f>
        <v>32.509047312126498</v>
      </c>
      <c r="AU15" s="10">
        <f>(-0.00000002552*AJ15^2)+(0.2067*AJ15)+(-103.7)</f>
        <v>5899.0992326556798</v>
      </c>
      <c r="AW15" s="5">
        <f>IF(H15&lt;15000,((0.00000002125*H15^2)+(0.002705*H15)+(-4.371)),(IF(H15&lt;700000,((-0.0000000008162*H15^2)+(0.003141*H15)+(0.4702)), ((0.000000003285*V15^2)+(0.1899*V15)+(559.5)))))</f>
        <v>40.667904281249996</v>
      </c>
      <c r="AX15" s="6">
        <f>((-0.00000006277*AJ15^2)+(0.1854*AJ15)+(34.83))</f>
        <v>5385.1759556346806</v>
      </c>
      <c r="AZ15" s="7">
        <f>IF(H15&lt;10000,((-0.00000005795*H15^2)+(0.003823*H15)+(-6.715)),(IF(H15&lt;700000,((-0.0000000001209*H15^2)+(0.002635*H15)+(-0.4111)), ((-0.00000002007*V15^2)+(0.2564*V15)+(286.1)))))</f>
        <v>38.836715973877503</v>
      </c>
      <c r="BA15" s="8">
        <f>(-0.00000001626*AJ15^2)+(0.1912*AJ15)+(-3.858)</f>
        <v>5555.0445037218406</v>
      </c>
      <c r="BC15" s="9">
        <f>IF(H15&lt;10000,((0.0000001453*H15^2)+(0.0008349*H15)+(-1.805)),(IF(H15&lt;700000,((-0.00000000008054*H15^2)+(0.002348*H15)+(-2.47)), ((-0.00000001938*V15^2)+(0.2471*V15)+(226.8)))))</f>
        <v>32.509047312126498</v>
      </c>
      <c r="BD15" s="10">
        <f>(-0.00000002552*AJ15^2)+(0.2067*AJ15)+(-103.7)</f>
        <v>5899.0992326556798</v>
      </c>
      <c r="BF15" s="12">
        <f>IF(H15&lt;100000,((0.0000000152*H15^2)+(0.0014347*H15)+(-4.08313)),((0.00000295*V15^2)+(0.083061*V15)+(133)))</f>
        <v>20.677890679999997</v>
      </c>
      <c r="BG15" s="13">
        <f>(-0.00000172*AJ15^2)+(0.108838*AJ15)+(-21.89)</f>
        <v>1689.18072448</v>
      </c>
      <c r="BI15">
        <v>85</v>
      </c>
      <c r="BJ15" t="s">
        <v>174</v>
      </c>
      <c r="BK15" s="2">
        <v>44901.230243055557</v>
      </c>
      <c r="BL15" t="s">
        <v>175</v>
      </c>
      <c r="BM15" t="s">
        <v>13</v>
      </c>
      <c r="BN15">
        <v>0</v>
      </c>
      <c r="BO15">
        <v>2.718</v>
      </c>
      <c r="BP15" s="3">
        <v>5013066</v>
      </c>
      <c r="BQ15">
        <v>957.29700000000003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">
      <c r="A16">
        <v>61</v>
      </c>
      <c r="B16" t="s">
        <v>44</v>
      </c>
      <c r="C16" s="2">
        <v>44896.750069444446</v>
      </c>
      <c r="D16" t="s">
        <v>45</v>
      </c>
      <c r="E16" t="s">
        <v>13</v>
      </c>
      <c r="F16">
        <v>0</v>
      </c>
      <c r="G16">
        <v>6.0430000000000001</v>
      </c>
      <c r="H16" s="3">
        <v>13835</v>
      </c>
      <c r="I16">
        <v>2.3E-2</v>
      </c>
      <c r="J16" t="s">
        <v>14</v>
      </c>
      <c r="K16" t="s">
        <v>14</v>
      </c>
      <c r="L16" t="s">
        <v>14</v>
      </c>
      <c r="M16" t="s">
        <v>14</v>
      </c>
      <c r="O16">
        <v>61</v>
      </c>
      <c r="P16" t="s">
        <v>44</v>
      </c>
      <c r="Q16" s="2">
        <v>44896.750069444446</v>
      </c>
      <c r="R16" t="s">
        <v>45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61</v>
      </c>
      <c r="AD16" t="s">
        <v>44</v>
      </c>
      <c r="AE16" s="2">
        <v>44896.750069444446</v>
      </c>
      <c r="AF16" t="s">
        <v>45</v>
      </c>
      <c r="AG16" t="s">
        <v>13</v>
      </c>
      <c r="AH16">
        <v>0</v>
      </c>
      <c r="AI16">
        <v>12.228999999999999</v>
      </c>
      <c r="AJ16" s="3">
        <v>8586</v>
      </c>
      <c r="AK16">
        <v>1.7470000000000001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>
        <v>61</v>
      </c>
      <c r="AT16" s="9">
        <f>IF(H16&lt;10000,((0.0000001453*H16^2)+(0.0008349*H16)+(-1.805)),(IF(H16&lt;700000,((-0.00000000008054*H16^2)+(0.002348*H16)+(-2.47)), ((-0.00000001938*V16^2)+(0.2471*V16)+(226.8)))))</f>
        <v>29.999164062098501</v>
      </c>
      <c r="AU16" s="10">
        <f>(-0.00000002552*AJ16^2)+(0.2067*AJ16)+(-103.7)</f>
        <v>1669.1448810140801</v>
      </c>
      <c r="AW16" s="5">
        <f>IF(H16&lt;15000,((0.00000002125*H16^2)+(0.002705*H16)+(-4.371)),(IF(H16&lt;700000,((-0.0000000008162*H16^2)+(0.003141*H16)+(0.4702)), ((0.000000003285*V16^2)+(0.1899*V16)+(559.5)))))</f>
        <v>37.120078531249995</v>
      </c>
      <c r="AX16" s="6">
        <f>((-0.00000006277*AJ16^2)+(0.1854*AJ16)+(34.83))</f>
        <v>1622.0470335130801</v>
      </c>
      <c r="AZ16" s="7">
        <f>IF(H16&lt;10000,((-0.00000005795*H16^2)+(0.003823*H16)+(-6.715)),(IF(H16&lt;700000,((-0.0000000001209*H16^2)+(0.002635*H16)+(-0.4111)), ((-0.00000002007*V16^2)+(0.2564*V16)+(286.1)))))</f>
        <v>36.020983866497509</v>
      </c>
      <c r="BA16" s="8">
        <f>(-0.00000001626*AJ16^2)+(0.1912*AJ16)+(-3.858)</f>
        <v>1636.5865226210401</v>
      </c>
      <c r="BC16" s="9">
        <f>IF(H16&lt;10000,((0.0000001453*H16^2)+(0.0008349*H16)+(-1.805)),(IF(H16&lt;700000,((-0.00000000008054*H16^2)+(0.002348*H16)+(-2.47)), ((-0.00000001938*V16^2)+(0.2471*V16)+(226.8)))))</f>
        <v>29.999164062098501</v>
      </c>
      <c r="BD16" s="10">
        <f>(-0.00000002552*AJ16^2)+(0.2067*AJ16)+(-103.7)</f>
        <v>1669.1448810140801</v>
      </c>
      <c r="BF16" s="12">
        <f>IF(H16&lt;100000,((0.0000000152*H16^2)+(0.0014347*H16)+(-4.08313)),((0.00000295*V16^2)+(0.083061*V16)+(133)))</f>
        <v>18.675334320000001</v>
      </c>
      <c r="BG16" s="13">
        <f>(-0.00000172*AJ16^2)+(0.108838*AJ16)+(-21.89)</f>
        <v>785.79570688000001</v>
      </c>
      <c r="BI16">
        <v>61</v>
      </c>
      <c r="BJ16" t="s">
        <v>44</v>
      </c>
      <c r="BK16" s="2">
        <v>44896.750069444446</v>
      </c>
      <c r="BL16" t="s">
        <v>45</v>
      </c>
      <c r="BM16" t="s">
        <v>13</v>
      </c>
      <c r="BN16">
        <v>0</v>
      </c>
      <c r="BO16">
        <v>2.7229999999999999</v>
      </c>
      <c r="BP16" s="3">
        <v>5116129</v>
      </c>
      <c r="BQ16">
        <v>958.16300000000001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">
      <c r="A17">
        <v>55</v>
      </c>
      <c r="B17" t="s">
        <v>114</v>
      </c>
      <c r="C17" s="2">
        <v>44900.592789351853</v>
      </c>
      <c r="D17" t="s">
        <v>115</v>
      </c>
      <c r="E17" t="s">
        <v>13</v>
      </c>
      <c r="F17">
        <v>0</v>
      </c>
      <c r="G17">
        <v>6.0380000000000003</v>
      </c>
      <c r="H17" s="3">
        <v>42440</v>
      </c>
      <c r="I17">
        <v>8.1000000000000003E-2</v>
      </c>
      <c r="J17" t="s">
        <v>14</v>
      </c>
      <c r="K17" t="s">
        <v>14</v>
      </c>
      <c r="L17" t="s">
        <v>14</v>
      </c>
      <c r="M17" t="s">
        <v>14</v>
      </c>
      <c r="O17">
        <v>55</v>
      </c>
      <c r="P17" t="s">
        <v>114</v>
      </c>
      <c r="Q17" s="2">
        <v>44900.592789351853</v>
      </c>
      <c r="R17" t="s">
        <v>115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55</v>
      </c>
      <c r="AD17" t="s">
        <v>114</v>
      </c>
      <c r="AE17" s="2">
        <v>44900.592789351853</v>
      </c>
      <c r="AF17" t="s">
        <v>115</v>
      </c>
      <c r="AG17" t="s">
        <v>13</v>
      </c>
      <c r="AH17">
        <v>0</v>
      </c>
      <c r="AI17">
        <v>12.141</v>
      </c>
      <c r="AJ17" s="3">
        <v>76628</v>
      </c>
      <c r="AK17">
        <v>15.939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>
        <v>55</v>
      </c>
      <c r="AT17" s="9">
        <f>IF(H17&lt;10000,((0.0000001453*H17^2)+(0.0008349*H17)+(-1.805)),(IF(H17&lt;700000,((-0.00000000008054*H17^2)+(0.002348*H17)+(-2.47)), ((-0.00000001938*V17^2)+(0.2471*V17)+(226.8)))))</f>
        <v>97.034055089055997</v>
      </c>
      <c r="AU17" s="10">
        <f>(-0.00000002552*AJ17^2)+(0.2067*AJ17)+(-103.7)</f>
        <v>15585.457978200318</v>
      </c>
      <c r="AW17" s="5">
        <f>IF(H17&lt;15000,((0.00000002125*H17^2)+(0.002705*H17)+(-4.371)),(IF(H17&lt;700000,((-0.0000000008162*H17^2)+(0.003141*H17)+(0.4702)), ((0.000000003285*V17^2)+(0.1899*V17)+(559.5)))))</f>
        <v>132.30413843168003</v>
      </c>
      <c r="AX17" s="6">
        <f>((-0.00000006277*AJ17^2)+(0.1854*AJ17)+(34.83))</f>
        <v>13873.085151396321</v>
      </c>
      <c r="AZ17" s="7">
        <f>IF(H17&lt;10000,((-0.00000005795*H17^2)+(0.003823*H17)+(-6.715)),(IF(H17&lt;700000,((-0.0000000001209*H17^2)+(0.002635*H17)+(-0.4111)), ((-0.00000002007*V17^2)+(0.2564*V17)+(286.1)))))</f>
        <v>111.20054052976</v>
      </c>
      <c r="BA17" s="8">
        <f>(-0.00000001626*AJ17^2)+(0.1912*AJ17)+(-3.858)</f>
        <v>14551.93931275616</v>
      </c>
      <c r="BC17" s="9">
        <f>IF(H17&lt;10000,((0.0000001453*H17^2)+(0.0008349*H17)+(-1.805)),(IF(H17&lt;700000,((-0.00000000008054*H17^2)+(0.002348*H17)+(-2.47)), ((-0.00000001938*V17^2)+(0.2471*V17)+(226.8)))))</f>
        <v>97.034055089055997</v>
      </c>
      <c r="BD17" s="10">
        <f>(-0.00000002552*AJ17^2)+(0.2067*AJ17)+(-103.7)</f>
        <v>15585.457978200318</v>
      </c>
      <c r="BF17" s="12">
        <f>IF(H17&lt;100000,((0.0000000152*H17^2)+(0.0014347*H17)+(-4.08313)),((0.00000295*V17^2)+(0.083061*V17)+(133)))</f>
        <v>84.183072719999998</v>
      </c>
      <c r="BG17" s="13">
        <f>(-0.00000172*AJ17^2)+(0.108838*AJ17)+(-21.89)</f>
        <v>-1781.4343964799998</v>
      </c>
      <c r="BI17">
        <v>55</v>
      </c>
      <c r="BJ17" t="s">
        <v>114</v>
      </c>
      <c r="BK17" s="2">
        <v>44900.592789351853</v>
      </c>
      <c r="BL17" t="s">
        <v>115</v>
      </c>
      <c r="BM17" t="s">
        <v>13</v>
      </c>
      <c r="BN17">
        <v>0</v>
      </c>
      <c r="BO17">
        <v>2.722</v>
      </c>
      <c r="BP17" s="3">
        <v>5209085</v>
      </c>
      <c r="BQ17">
        <v>958.87800000000004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">
      <c r="A18">
        <v>80</v>
      </c>
      <c r="B18" t="s">
        <v>164</v>
      </c>
      <c r="C18" s="2">
        <v>44901.123993055553</v>
      </c>
      <c r="D18" t="s">
        <v>165</v>
      </c>
      <c r="E18" t="s">
        <v>13</v>
      </c>
      <c r="F18">
        <v>0</v>
      </c>
      <c r="G18">
        <v>6.0389999999999997</v>
      </c>
      <c r="H18" s="3">
        <v>38329</v>
      </c>
      <c r="I18">
        <v>7.2999999999999995E-2</v>
      </c>
      <c r="J18" t="s">
        <v>14</v>
      </c>
      <c r="K18" t="s">
        <v>14</v>
      </c>
      <c r="L18" t="s">
        <v>14</v>
      </c>
      <c r="M18" t="s">
        <v>14</v>
      </c>
      <c r="O18">
        <v>80</v>
      </c>
      <c r="P18" t="s">
        <v>164</v>
      </c>
      <c r="Q18" s="2">
        <v>44901.123993055553</v>
      </c>
      <c r="R18" t="s">
        <v>165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80</v>
      </c>
      <c r="AD18" t="s">
        <v>164</v>
      </c>
      <c r="AE18" s="2">
        <v>44901.123993055553</v>
      </c>
      <c r="AF18" t="s">
        <v>165</v>
      </c>
      <c r="AG18" t="s">
        <v>13</v>
      </c>
      <c r="AH18">
        <v>0</v>
      </c>
      <c r="AI18">
        <v>12.145</v>
      </c>
      <c r="AJ18" s="3">
        <v>76736</v>
      </c>
      <c r="AK18">
        <v>15.961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>
        <v>80</v>
      </c>
      <c r="AT18" s="9">
        <f>IF(H18&lt;10000,((0.0000001453*H18^2)+(0.0008349*H18)+(-1.805)),(IF(H18&lt;700000,((-0.00000000008054*H18^2)+(0.002348*H18)+(-2.47)), ((-0.00000001938*V18^2)+(0.2471*V18)+(226.8)))))</f>
        <v>87.408169700109852</v>
      </c>
      <c r="AU18" s="10">
        <f>(-0.00000002552*AJ18^2)+(0.2067*AJ18)+(-103.7)</f>
        <v>15607.358882478078</v>
      </c>
      <c r="AW18" s="5">
        <f>IF(H18&lt;15000,((0.00000002125*H18^2)+(0.002705*H18)+(-4.371)),(IF(H18&lt;700000,((-0.0000000008162*H18^2)+(0.003141*H18)+(0.4702)), ((0.000000003285*V18^2)+(0.1899*V18)+(559.5)))))</f>
        <v>119.66249958889581</v>
      </c>
      <c r="AX18" s="6">
        <f>((-0.00000006277*AJ18^2)+(0.1854*AJ18)+(34.83))</f>
        <v>13892.068672302081</v>
      </c>
      <c r="AZ18" s="7">
        <f>IF(H18&lt;10000,((-0.00000005795*H18^2)+(0.003823*H18)+(-6.715)),(IF(H18&lt;700000,((-0.0000000001209*H18^2)+(0.002635*H18)+(-0.4111)), ((-0.00000002007*V18^2)+(0.2564*V18)+(286.1)))))</f>
        <v>100.4081993300631</v>
      </c>
      <c r="BA18" s="8">
        <f>(-0.00000001626*AJ18^2)+(0.1912*AJ18)+(-3.858)</f>
        <v>14572.31959330304</v>
      </c>
      <c r="BC18" s="9">
        <f>IF(H18&lt;10000,((0.0000001453*H18^2)+(0.0008349*H18)+(-1.805)),(IF(H18&lt;700000,((-0.00000000008054*H18^2)+(0.002348*H18)+(-2.47)), ((-0.00000001938*V18^2)+(0.2471*V18)+(226.8)))))</f>
        <v>87.408169700109852</v>
      </c>
      <c r="BD18" s="10">
        <f>(-0.00000002552*AJ18^2)+(0.2067*AJ18)+(-103.7)</f>
        <v>15607.358882478078</v>
      </c>
      <c r="BF18" s="12">
        <f>IF(H18&lt;100000,((0.0000000152*H18^2)+(0.0014347*H18)+(-4.08313)),((0.00000295*V18^2)+(0.083061*V18)+(133)))</f>
        <v>73.237992363200007</v>
      </c>
      <c r="BG18" s="13">
        <f>(-0.00000172*AJ18^2)+(0.108838*AJ18)+(-21.89)</f>
        <v>-1798.1687891199988</v>
      </c>
      <c r="BI18">
        <v>80</v>
      </c>
      <c r="BJ18" t="s">
        <v>164</v>
      </c>
      <c r="BK18" s="2">
        <v>44901.123993055553</v>
      </c>
      <c r="BL18" t="s">
        <v>165</v>
      </c>
      <c r="BM18" t="s">
        <v>13</v>
      </c>
      <c r="BN18">
        <v>0</v>
      </c>
      <c r="BO18">
        <v>2.7269999999999999</v>
      </c>
      <c r="BP18" s="3">
        <v>5035791</v>
      </c>
      <c r="BQ18">
        <v>957.49599999999998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">
      <c r="A19">
        <v>90</v>
      </c>
      <c r="B19" t="s">
        <v>102</v>
      </c>
      <c r="C19" s="2">
        <v>44897.366435185184</v>
      </c>
      <c r="D19" t="s">
        <v>103</v>
      </c>
      <c r="E19" t="s">
        <v>13</v>
      </c>
      <c r="F19">
        <v>0</v>
      </c>
      <c r="G19">
        <v>6.0419999999999998</v>
      </c>
      <c r="H19" s="3">
        <v>39532</v>
      </c>
      <c r="I19">
        <v>7.4999999999999997E-2</v>
      </c>
      <c r="J19" t="s">
        <v>14</v>
      </c>
      <c r="K19" t="s">
        <v>14</v>
      </c>
      <c r="L19" t="s">
        <v>14</v>
      </c>
      <c r="M19" t="s">
        <v>14</v>
      </c>
      <c r="O19">
        <v>90</v>
      </c>
      <c r="P19" t="s">
        <v>102</v>
      </c>
      <c r="Q19" s="2">
        <v>44897.366435185184</v>
      </c>
      <c r="R19" t="s">
        <v>103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90</v>
      </c>
      <c r="AD19" t="s">
        <v>102</v>
      </c>
      <c r="AE19" s="2">
        <v>44897.366435185184</v>
      </c>
      <c r="AF19" t="s">
        <v>103</v>
      </c>
      <c r="AG19" t="s">
        <v>13</v>
      </c>
      <c r="AH19">
        <v>0</v>
      </c>
      <c r="AI19">
        <v>12.151</v>
      </c>
      <c r="AJ19" s="3">
        <v>71443</v>
      </c>
      <c r="AK19">
        <v>14.874000000000001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>
        <v>90</v>
      </c>
      <c r="AT19" s="9">
        <f>IF(H19&lt;10000,((0.0000001453*H19^2)+(0.0008349*H19)+(-1.805)),(IF(H19&lt;700000,((-0.00000000008054*H19^2)+(0.002348*H19)+(-2.47)), ((-0.00000001938*V19^2)+(0.2471*V19)+(226.8)))))</f>
        <v>90.225269777407036</v>
      </c>
      <c r="AU19" s="10">
        <f>(-0.00000002552*AJ19^2)+(0.2067*AJ19)+(-103.7)</f>
        <v>14533.311410605518</v>
      </c>
      <c r="AW19" s="5">
        <f>IF(H19&lt;15000,((0.00000002125*H19^2)+(0.002705*H19)+(-4.371)),(IF(H19&lt;700000,((-0.0000000008162*H19^2)+(0.003141*H19)+(0.4702)), ((0.000000003285*V19^2)+(0.1899*V19)+(559.5)))))</f>
        <v>123.3646717606112</v>
      </c>
      <c r="AX19" s="6">
        <f>((-0.00000006277*AJ19^2)+(0.1854*AJ19)+(34.83))</f>
        <v>12959.977701830272</v>
      </c>
      <c r="AZ19" s="7">
        <f>IF(H19&lt;10000,((-0.00000005795*H19^2)+(0.003823*H19)+(-6.715)),(IF(H19&lt;700000,((-0.0000000001209*H19^2)+(0.002635*H19)+(-0.4111)), ((-0.00000002007*V19^2)+(0.2564*V19)+(286.1)))))</f>
        <v>103.56678001599839</v>
      </c>
      <c r="BA19" s="8">
        <f>(-0.00000001626*AJ19^2)+(0.1912*AJ19)+(-3.858)</f>
        <v>13573.050897431262</v>
      </c>
      <c r="BC19" s="9">
        <f>IF(H19&lt;10000,((0.0000001453*H19^2)+(0.0008349*H19)+(-1.805)),(IF(H19&lt;700000,((-0.00000000008054*H19^2)+(0.002348*H19)+(-2.47)), ((-0.00000001938*V19^2)+(0.2471*V19)+(226.8)))))</f>
        <v>90.225269777407036</v>
      </c>
      <c r="BD19" s="10">
        <f>(-0.00000002552*AJ19^2)+(0.2067*AJ19)+(-103.7)</f>
        <v>14533.311410605518</v>
      </c>
      <c r="BF19" s="12">
        <f>IF(H19&lt;100000,((0.0000000152*H19^2)+(0.0014347*H19)+(-4.08313)),((0.00000295*V19^2)+(0.083061*V19)+(133)))</f>
        <v>76.387671564800002</v>
      </c>
      <c r="BG19" s="13">
        <f>(-0.00000172*AJ19^2)+(0.108838*AJ19)+(-21.89)</f>
        <v>-1025.2326342799995</v>
      </c>
      <c r="BI19">
        <v>90</v>
      </c>
      <c r="BJ19" t="s">
        <v>102</v>
      </c>
      <c r="BK19" s="2">
        <v>44897.366435185184</v>
      </c>
      <c r="BL19" t="s">
        <v>103</v>
      </c>
      <c r="BM19" t="s">
        <v>13</v>
      </c>
      <c r="BN19">
        <v>0</v>
      </c>
      <c r="BO19">
        <v>2.7290000000000001</v>
      </c>
      <c r="BP19" s="3">
        <v>4971464</v>
      </c>
      <c r="BQ19">
        <v>956.92100000000005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">
      <c r="A20">
        <v>58</v>
      </c>
      <c r="B20" t="s">
        <v>120</v>
      </c>
      <c r="C20" s="2">
        <v>44900.656550925924</v>
      </c>
      <c r="D20" t="s">
        <v>121</v>
      </c>
      <c r="E20" t="s">
        <v>13</v>
      </c>
      <c r="F20">
        <v>0</v>
      </c>
      <c r="G20">
        <v>6.032</v>
      </c>
      <c r="H20" s="3">
        <v>29558</v>
      </c>
      <c r="I20">
        <v>5.5E-2</v>
      </c>
      <c r="J20" t="s">
        <v>14</v>
      </c>
      <c r="K20" t="s">
        <v>14</v>
      </c>
      <c r="L20" t="s">
        <v>14</v>
      </c>
      <c r="M20" t="s">
        <v>14</v>
      </c>
      <c r="O20">
        <v>58</v>
      </c>
      <c r="P20" t="s">
        <v>120</v>
      </c>
      <c r="Q20" s="2">
        <v>44900.656550925924</v>
      </c>
      <c r="R20" t="s">
        <v>121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58</v>
      </c>
      <c r="AD20" t="s">
        <v>120</v>
      </c>
      <c r="AE20" s="2">
        <v>44900.656550925924</v>
      </c>
      <c r="AF20" t="s">
        <v>121</v>
      </c>
      <c r="AG20" t="s">
        <v>13</v>
      </c>
      <c r="AH20">
        <v>0</v>
      </c>
      <c r="AI20">
        <v>12.129</v>
      </c>
      <c r="AJ20" s="3">
        <v>80606</v>
      </c>
      <c r="AK20">
        <v>16.754000000000001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>
        <v>58</v>
      </c>
      <c r="AT20" s="9">
        <f>IF(H20&lt;10000,((0.0000001453*H20^2)+(0.0008349*H20)+(-1.805)),(IF(H20&lt;700000,((-0.00000000008054*H20^2)+(0.002348*H20)+(-2.47)), ((-0.00000001938*V20^2)+(0.2471*V20)+(226.8)))))</f>
        <v>66.861818186183427</v>
      </c>
      <c r="AU20" s="10">
        <f>(-0.00000002552*AJ20^2)+(0.2067*AJ20)+(-103.7)</f>
        <v>16391.748408937281</v>
      </c>
      <c r="AW20" s="5">
        <f>IF(H20&lt;15000,((0.00000002125*H20^2)+(0.002705*H20)+(-4.371)),(IF(H20&lt;700000,((-0.0000000008162*H20^2)+(0.003141*H20)+(0.4702)), ((0.000000003285*V20^2)+(0.1899*V20)+(559.5)))))</f>
        <v>92.598784167903204</v>
      </c>
      <c r="AX20" s="6">
        <f>((-0.00000006277*AJ20^2)+(0.1854*AJ20)+(34.83))</f>
        <v>14571.345169396282</v>
      </c>
      <c r="AZ20" s="7">
        <f>IF(H20&lt;10000,((-0.00000005795*H20^2)+(0.003823*H20)+(-6.715)),(IF(H20&lt;700000,((-0.0000000001209*H20^2)+(0.002635*H20)+(-0.4111)), ((-0.00000002007*V20^2)+(0.2564*V20)+(286.1)))))</f>
        <v>77.368602648492413</v>
      </c>
      <c r="BA20" s="8">
        <f>(-0.00000001626*AJ20^2)+(0.1912*AJ20)+(-3.858)</f>
        <v>15302.36265914264</v>
      </c>
      <c r="BC20" s="9">
        <f>IF(H20&lt;10000,((0.0000001453*H20^2)+(0.0008349*H20)+(-1.805)),(IF(H20&lt;700000,((-0.00000000008054*H20^2)+(0.002348*H20)+(-2.47)), ((-0.00000001938*V20^2)+(0.2471*V20)+(226.8)))))</f>
        <v>66.861818186183427</v>
      </c>
      <c r="BD20" s="10">
        <f>(-0.00000002552*AJ20^2)+(0.2067*AJ20)+(-103.7)</f>
        <v>16391.748408937281</v>
      </c>
      <c r="BF20" s="12">
        <f>IF(H20&lt;100000,((0.0000000152*H20^2)+(0.0014347*H20)+(-4.08313)),((0.00000295*V20^2)+(0.083061*V20)+(133)))</f>
        <v>51.603598132800002</v>
      </c>
      <c r="BG20" s="13">
        <f>(-0.00000172*AJ20^2)+(0.108838*AJ20)+(-21.89)</f>
        <v>-2424.2970179199988</v>
      </c>
      <c r="BI20">
        <v>58</v>
      </c>
      <c r="BJ20" t="s">
        <v>120</v>
      </c>
      <c r="BK20" s="2">
        <v>44900.656550925924</v>
      </c>
      <c r="BL20" t="s">
        <v>121</v>
      </c>
      <c r="BM20" t="s">
        <v>13</v>
      </c>
      <c r="BN20">
        <v>0</v>
      </c>
      <c r="BO20">
        <v>2.71</v>
      </c>
      <c r="BP20" s="3">
        <v>5359451</v>
      </c>
      <c r="BQ20">
        <v>959.93600000000004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">
      <c r="A21">
        <v>53</v>
      </c>
      <c r="B21" t="s">
        <v>28</v>
      </c>
      <c r="C21" s="2">
        <v>44896.58017361111</v>
      </c>
      <c r="D21" t="s">
        <v>29</v>
      </c>
      <c r="E21" t="s">
        <v>13</v>
      </c>
      <c r="F21">
        <v>0</v>
      </c>
      <c r="G21">
        <v>6.0389999999999997</v>
      </c>
      <c r="H21" s="3">
        <v>26581</v>
      </c>
      <c r="I21">
        <v>4.9000000000000002E-2</v>
      </c>
      <c r="J21" t="s">
        <v>14</v>
      </c>
      <c r="K21" t="s">
        <v>14</v>
      </c>
      <c r="L21" t="s">
        <v>14</v>
      </c>
      <c r="M21" t="s">
        <v>14</v>
      </c>
      <c r="O21">
        <v>53</v>
      </c>
      <c r="P21" t="s">
        <v>28</v>
      </c>
      <c r="Q21" s="2">
        <v>44896.58017361111</v>
      </c>
      <c r="R21" t="s">
        <v>29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53</v>
      </c>
      <c r="AD21" t="s">
        <v>28</v>
      </c>
      <c r="AE21" s="2">
        <v>44896.58017361111</v>
      </c>
      <c r="AF21" t="s">
        <v>29</v>
      </c>
      <c r="AG21" t="s">
        <v>13</v>
      </c>
      <c r="AH21">
        <v>0</v>
      </c>
      <c r="AI21">
        <v>12.143000000000001</v>
      </c>
      <c r="AJ21" s="3">
        <v>76970</v>
      </c>
      <c r="AK21">
        <v>16.009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>
        <v>53</v>
      </c>
      <c r="AT21" s="9">
        <f>IF(H21&lt;10000,((0.0000001453*H21^2)+(0.0008349*H21)+(-1.805)),(IF(H21&lt;700000,((-0.00000000008054*H21^2)+(0.002348*H21)+(-2.47)), ((-0.00000001938*V21^2)+(0.2471*V21)+(226.8)))))</f>
        <v>59.885282498357057</v>
      </c>
      <c r="AU21" s="10">
        <f>(-0.00000002552*AJ21^2)+(0.2067*AJ21)+(-103.7)</f>
        <v>15654.808799431998</v>
      </c>
      <c r="AW21" s="5">
        <f>IF(H21&lt;15000,((0.00000002125*H21^2)+(0.002705*H21)+(-4.371)),(IF(H21&lt;700000,((-0.0000000008162*H21^2)+(0.003141*H21)+(0.4702)), ((0.000000003285*V21^2)+(0.1899*V21)+(559.5)))))</f>
        <v>83.384435248311803</v>
      </c>
      <c r="AX21" s="6">
        <f>((-0.00000006277*AJ21^2)+(0.1854*AJ21)+(34.83))</f>
        <v>13933.194610907001</v>
      </c>
      <c r="AZ21" s="7">
        <f>IF(H21&lt;10000,((-0.00000005795*H21^2)+(0.003823*H21)+(-6.715)),(IF(H21&lt;700000,((-0.0000000001209*H21^2)+(0.002635*H21)+(-0.4111)), ((-0.00000002007*V21^2)+(0.2564*V21)+(286.1)))))</f>
        <v>69.544413158075102</v>
      </c>
      <c r="BA21" s="8">
        <f>(-0.00000001626*AJ21^2)+(0.1912*AJ21)+(-3.858)</f>
        <v>14616.475566566001</v>
      </c>
      <c r="BC21" s="9">
        <f>IF(H21&lt;10000,((0.0000001453*H21^2)+(0.0008349*H21)+(-1.805)),(IF(H21&lt;700000,((-0.00000000008054*H21^2)+(0.002348*H21)+(-2.47)), ((-0.00000001938*V21^2)+(0.2471*V21)+(226.8)))))</f>
        <v>59.885282498357057</v>
      </c>
      <c r="BD21" s="10">
        <f>(-0.00000002552*AJ21^2)+(0.2067*AJ21)+(-103.7)</f>
        <v>15654.808799431998</v>
      </c>
      <c r="BF21" s="12">
        <f>IF(H21&lt;100000,((0.0000000152*H21^2)+(0.0014347*H21)+(-4.08313)),((0.00000295*V21^2)+(0.083061*V21)+(133)))</f>
        <v>44.792184027200001</v>
      </c>
      <c r="BG21" s="13">
        <f>(-0.00000172*AJ21^2)+(0.108838*AJ21)+(-21.89)</f>
        <v>-1834.5642880000003</v>
      </c>
      <c r="BI21">
        <v>53</v>
      </c>
      <c r="BJ21" t="s">
        <v>28</v>
      </c>
      <c r="BK21" s="2">
        <v>44896.58017361111</v>
      </c>
      <c r="BL21" t="s">
        <v>29</v>
      </c>
      <c r="BM21" t="s">
        <v>13</v>
      </c>
      <c r="BN21">
        <v>0</v>
      </c>
      <c r="BO21">
        <v>2.7229999999999999</v>
      </c>
      <c r="BP21" s="3">
        <v>5058266</v>
      </c>
      <c r="BQ21">
        <v>957.68799999999999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">
      <c r="A22">
        <v>74</v>
      </c>
      <c r="B22" t="s">
        <v>152</v>
      </c>
      <c r="C22" s="2">
        <v>44900.996516203704</v>
      </c>
      <c r="D22" t="s">
        <v>153</v>
      </c>
      <c r="E22" t="s">
        <v>13</v>
      </c>
      <c r="F22">
        <v>0</v>
      </c>
      <c r="G22">
        <v>6.0410000000000004</v>
      </c>
      <c r="H22" s="3">
        <v>27427</v>
      </c>
      <c r="I22">
        <v>5.0999999999999997E-2</v>
      </c>
      <c r="J22" t="s">
        <v>14</v>
      </c>
      <c r="K22" t="s">
        <v>14</v>
      </c>
      <c r="L22" t="s">
        <v>14</v>
      </c>
      <c r="M22" t="s">
        <v>14</v>
      </c>
      <c r="O22">
        <v>74</v>
      </c>
      <c r="P22" t="s">
        <v>152</v>
      </c>
      <c r="Q22" s="2">
        <v>44900.996516203704</v>
      </c>
      <c r="R22" t="s">
        <v>153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74</v>
      </c>
      <c r="AD22" t="s">
        <v>152</v>
      </c>
      <c r="AE22" s="2">
        <v>44900.996516203704</v>
      </c>
      <c r="AF22" t="s">
        <v>153</v>
      </c>
      <c r="AG22" t="s">
        <v>13</v>
      </c>
      <c r="AH22">
        <v>0</v>
      </c>
      <c r="AI22">
        <v>12.143000000000001</v>
      </c>
      <c r="AJ22" s="3">
        <v>75744</v>
      </c>
      <c r="AK22">
        <v>15.757999999999999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>
        <v>74</v>
      </c>
      <c r="AT22" s="9">
        <f>IF(H22&lt;10000,((0.0000001453*H22^2)+(0.0008349*H22)+(-1.805)),(IF(H22&lt;700000,((-0.00000000008054*H22^2)+(0.002348*H22)+(-2.47)), ((-0.00000001938*V22^2)+(0.2471*V22)+(226.8)))))</f>
        <v>61.868010563902345</v>
      </c>
      <c r="AU22" s="10">
        <f>(-0.00000002552*AJ22^2)+(0.2067*AJ22)+(-103.7)</f>
        <v>15406.172641761279</v>
      </c>
      <c r="AW22" s="5">
        <f>IF(H22&lt;15000,((0.00000002125*H22^2)+(0.002705*H22)+(-4.371)),(IF(H22&lt;700000,((-0.0000000008162*H22^2)+(0.003141*H22)+(0.4702)), ((0.000000003285*V22^2)+(0.1899*V22)+(559.5)))))</f>
        <v>86.004428443470204</v>
      </c>
      <c r="AX22" s="6">
        <f>((-0.00000006277*AJ22^2)+(0.1854*AJ22)+(34.83))</f>
        <v>13717.646472545281</v>
      </c>
      <c r="AZ22" s="7">
        <f>IF(H22&lt;10000,((-0.00000005795*H22^2)+(0.003823*H22)+(-6.715)),(IF(H22&lt;700000,((-0.0000000001209*H22^2)+(0.002635*H22)+(-0.4111)), ((-0.00000002007*V22^2)+(0.2564*V22)+(286.1)))))</f>
        <v>71.768099144223896</v>
      </c>
      <c r="BA22" s="8">
        <f>(-0.00000001626*AJ22^2)+(0.1912*AJ22)+(-3.858)</f>
        <v>14385.108683504641</v>
      </c>
      <c r="BC22" s="9">
        <f>IF(H22&lt;10000,((0.0000001453*H22^2)+(0.0008349*H22)+(-1.805)),(IF(H22&lt;700000,((-0.00000000008054*H22^2)+(0.002348*H22)+(-2.47)), ((-0.00000001938*V22^2)+(0.2471*V22)+(226.8)))))</f>
        <v>61.868010563902345</v>
      </c>
      <c r="BD22" s="10">
        <f>(-0.00000002552*AJ22^2)+(0.2067*AJ22)+(-103.7)</f>
        <v>15406.172641761279</v>
      </c>
      <c r="BF22" s="12">
        <f>IF(H22&lt;100000,((0.0000000152*H22^2)+(0.0014347*H22)+(-4.08313)),((0.00000295*V22^2)+(0.083061*V22)+(133)))</f>
        <v>46.700439900799999</v>
      </c>
      <c r="BG22" s="13">
        <f>(-0.00000172*AJ22^2)+(0.108838*AJ22)+(-21.89)</f>
        <v>-1645.9686099199996</v>
      </c>
      <c r="BI22">
        <v>74</v>
      </c>
      <c r="BJ22" t="s">
        <v>152</v>
      </c>
      <c r="BK22" s="2">
        <v>44900.996516203704</v>
      </c>
      <c r="BL22" t="s">
        <v>153</v>
      </c>
      <c r="BM22" t="s">
        <v>13</v>
      </c>
      <c r="BN22">
        <v>0</v>
      </c>
      <c r="BO22">
        <v>2.7250000000000001</v>
      </c>
      <c r="BP22" s="3">
        <v>5095082</v>
      </c>
      <c r="BQ22">
        <v>957.99300000000005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">
      <c r="A23">
        <v>54</v>
      </c>
      <c r="B23" t="s">
        <v>112</v>
      </c>
      <c r="C23" s="2">
        <v>44900.571550925924</v>
      </c>
      <c r="D23" t="s">
        <v>113</v>
      </c>
      <c r="E23" t="s">
        <v>13</v>
      </c>
      <c r="F23">
        <v>0</v>
      </c>
      <c r="G23">
        <v>6.0640000000000001</v>
      </c>
      <c r="H23" s="3">
        <v>4282</v>
      </c>
      <c r="I23">
        <v>4.0000000000000001E-3</v>
      </c>
      <c r="J23" t="s">
        <v>14</v>
      </c>
      <c r="K23" t="s">
        <v>14</v>
      </c>
      <c r="L23" t="s">
        <v>14</v>
      </c>
      <c r="M23" t="s">
        <v>14</v>
      </c>
      <c r="O23">
        <v>54</v>
      </c>
      <c r="P23" t="s">
        <v>112</v>
      </c>
      <c r="Q23" s="2">
        <v>44900.571550925924</v>
      </c>
      <c r="R23" t="s">
        <v>113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54</v>
      </c>
      <c r="AD23" t="s">
        <v>112</v>
      </c>
      <c r="AE23" s="2">
        <v>44900.571550925924</v>
      </c>
      <c r="AF23" t="s">
        <v>113</v>
      </c>
      <c r="AG23" t="s">
        <v>13</v>
      </c>
      <c r="AH23">
        <v>0</v>
      </c>
      <c r="AI23">
        <v>12.202999999999999</v>
      </c>
      <c r="AJ23" s="3">
        <v>17020</v>
      </c>
      <c r="AK23">
        <v>3.5329999999999999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>
        <v>54</v>
      </c>
      <c r="AT23" s="9">
        <f>IF(H23&lt;10000,((0.0000001453*H23^2)+(0.0008349*H23)+(-1.805)),(IF(H23&lt;700000,((-0.00000000008054*H23^2)+(0.002348*H23)+(-2.47)), ((-0.00000001938*V23^2)+(0.2471*V23)+(226.8)))))</f>
        <v>4.4341934372000003</v>
      </c>
      <c r="AU23" s="10">
        <f>(-0.00000002552*AJ23^2)+(0.2067*AJ23)+(-103.7)</f>
        <v>3406.9413561920005</v>
      </c>
      <c r="AW23" s="5">
        <f>IF(H23&lt;15000,((0.00000002125*H23^2)+(0.002705*H23)+(-4.371)),(IF(H23&lt;700000,((-0.0000000008162*H23^2)+(0.003141*H23)+(0.4702)), ((0.000000003285*V23^2)+(0.1899*V23)+(559.5)))))</f>
        <v>7.6014398849999996</v>
      </c>
      <c r="AX23" s="6">
        <f>((-0.00000006277*AJ23^2)+(0.1854*AJ23)+(34.83))</f>
        <v>3172.1547612920003</v>
      </c>
      <c r="AZ23" s="7">
        <f>IF(H23&lt;10000,((-0.00000005795*H23^2)+(0.003823*H23)+(-6.715)),(IF(H23&lt;700000,((-0.0000000001209*H23^2)+(0.002635*H23)+(-0.4111)), ((-0.00000002007*V23^2)+(0.2564*V23)+(286.1)))))</f>
        <v>8.5925423842000015</v>
      </c>
      <c r="BA23" s="8">
        <f>(-0.00000001626*AJ23^2)+(0.1912*AJ23)+(-3.858)</f>
        <v>3245.6557966959999</v>
      </c>
      <c r="BC23" s="9">
        <f>IF(H23&lt;10000,((0.0000001453*H23^2)+(0.0008349*H23)+(-1.805)),(IF(H23&lt;700000,((-0.00000000008054*H23^2)+(0.002348*H23)+(-2.47)), ((-0.00000001938*V23^2)+(0.2471*V23)+(226.8)))))</f>
        <v>4.4341934372000003</v>
      </c>
      <c r="BD23" s="10">
        <f>(-0.00000002552*AJ23^2)+(0.2067*AJ23)+(-103.7)</f>
        <v>3406.9413561920005</v>
      </c>
      <c r="BF23" s="12">
        <f>IF(H23&lt;100000,((0.0000000152*H23^2)+(0.0014347*H23)+(-4.08313)),((0.00000295*V23^2)+(0.083061*V23)+(133)))</f>
        <v>2.3389553648000003</v>
      </c>
      <c r="BG23" s="13">
        <f>(-0.00000172*AJ23^2)+(0.108838*AJ23)+(-21.89)</f>
        <v>1332.2824720000001</v>
      </c>
      <c r="BI23">
        <v>54</v>
      </c>
      <c r="BJ23" t="s">
        <v>112</v>
      </c>
      <c r="BK23" s="2">
        <v>44900.571550925924</v>
      </c>
      <c r="BL23" t="s">
        <v>113</v>
      </c>
      <c r="BM23" t="s">
        <v>13</v>
      </c>
      <c r="BN23">
        <v>0</v>
      </c>
      <c r="BO23">
        <v>2.7130000000000001</v>
      </c>
      <c r="BP23" s="3">
        <v>5236205</v>
      </c>
      <c r="BQ23">
        <v>959.077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">
      <c r="A24">
        <v>80</v>
      </c>
      <c r="B24" t="s">
        <v>82</v>
      </c>
      <c r="C24" s="2">
        <v>44897.153854166667</v>
      </c>
      <c r="D24" t="s">
        <v>83</v>
      </c>
      <c r="E24" t="s">
        <v>13</v>
      </c>
      <c r="F24">
        <v>0</v>
      </c>
      <c r="G24">
        <v>6.0540000000000003</v>
      </c>
      <c r="H24" s="3">
        <v>2693</v>
      </c>
      <c r="I24">
        <v>1E-3</v>
      </c>
      <c r="J24" t="s">
        <v>14</v>
      </c>
      <c r="K24" t="s">
        <v>14</v>
      </c>
      <c r="L24" t="s">
        <v>14</v>
      </c>
      <c r="M24" t="s">
        <v>14</v>
      </c>
      <c r="O24">
        <v>80</v>
      </c>
      <c r="P24" t="s">
        <v>82</v>
      </c>
      <c r="Q24" s="2">
        <v>44897.153854166667</v>
      </c>
      <c r="R24" t="s">
        <v>83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80</v>
      </c>
      <c r="AD24" t="s">
        <v>82</v>
      </c>
      <c r="AE24" s="2">
        <v>44897.153854166667</v>
      </c>
      <c r="AF24" t="s">
        <v>83</v>
      </c>
      <c r="AG24" t="s">
        <v>13</v>
      </c>
      <c r="AH24">
        <v>0</v>
      </c>
      <c r="AI24">
        <v>12.225</v>
      </c>
      <c r="AJ24" s="3">
        <v>13056</v>
      </c>
      <c r="AK24">
        <v>2.6949999999999998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>
        <v>80</v>
      </c>
      <c r="AT24" s="9">
        <f>IF(H24&lt;10000,((0.0000001453*H24^2)+(0.0008349*H24)+(-1.805)),(IF(H24&lt;700000,((-0.00000000008054*H24^2)+(0.002348*H24)+(-2.47)), ((-0.00000001938*V24^2)+(0.2471*V24)+(226.8)))))</f>
        <v>1.4971374796999999</v>
      </c>
      <c r="AU24" s="10">
        <f>(-0.00000002552*AJ24^2)+(0.2067*AJ24)+(-103.7)</f>
        <v>2590.6250828492803</v>
      </c>
      <c r="AW24" s="5">
        <f>IF(H24&lt;15000,((0.00000002125*H24^2)+(0.002705*H24)+(-4.371)),(IF(H24&lt;700000,((-0.0000000008162*H24^2)+(0.003141*H24)+(0.4702)), ((0.000000003285*V24^2)+(0.1899*V24)+(559.5)))))</f>
        <v>3.0676752912499996</v>
      </c>
      <c r="AX24" s="6">
        <f>((-0.00000006277*AJ24^2)+(0.1854*AJ24)+(34.83))</f>
        <v>2444.7126800332803</v>
      </c>
      <c r="AZ24" s="7">
        <f>IF(H24&lt;10000,((-0.00000005795*H24^2)+(0.003823*H24)+(-6.715)),(IF(H24&lt;700000,((-0.0000000001209*H24^2)+(0.002635*H24)+(-0.4111)), ((-0.00000002007*V24^2)+(0.2564*V24)+(286.1)))))</f>
        <v>3.1600711704500011</v>
      </c>
      <c r="BA24" s="8">
        <f>(-0.00000001626*AJ24^2)+(0.1912*AJ24)+(-3.858)</f>
        <v>2489.67753444864</v>
      </c>
      <c r="BC24" s="9">
        <f>IF(H24&lt;10000,((0.0000001453*H24^2)+(0.0008349*H24)+(-1.805)),(IF(H24&lt;700000,((-0.00000000008054*H24^2)+(0.002348*H24)+(-2.47)), ((-0.00000001938*V24^2)+(0.2471*V24)+(226.8)))))</f>
        <v>1.4971374796999999</v>
      </c>
      <c r="BD24" s="10">
        <f>(-0.00000002552*AJ24^2)+(0.2067*AJ24)+(-103.7)</f>
        <v>2590.6250828492803</v>
      </c>
      <c r="BF24" s="12">
        <f>IF(H24&lt;100000,((0.0000000152*H24^2)+(0.0014347*H24)+(-4.08313)),((0.00000295*V24^2)+(0.083061*V24)+(133)))</f>
        <v>-0.10924871520000012</v>
      </c>
      <c r="BG24" s="13">
        <f>(-0.00000172*AJ24^2)+(0.108838*AJ24)+(-21.89)</f>
        <v>1105.9092140799999</v>
      </c>
      <c r="BI24">
        <v>80</v>
      </c>
      <c r="BJ24" t="s">
        <v>82</v>
      </c>
      <c r="BK24" s="2">
        <v>44897.153854166667</v>
      </c>
      <c r="BL24" t="s">
        <v>83</v>
      </c>
      <c r="BM24" t="s">
        <v>13</v>
      </c>
      <c r="BN24">
        <v>0</v>
      </c>
      <c r="BO24">
        <v>2.7280000000000002</v>
      </c>
      <c r="BP24" s="3">
        <v>5075144</v>
      </c>
      <c r="BQ24">
        <v>957.82899999999995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">
      <c r="A25">
        <v>76</v>
      </c>
      <c r="B25" t="s">
        <v>214</v>
      </c>
      <c r="C25" s="2">
        <v>44896.186840277776</v>
      </c>
      <c r="D25" t="s">
        <v>215</v>
      </c>
      <c r="E25" t="s">
        <v>13</v>
      </c>
      <c r="F25">
        <v>0</v>
      </c>
      <c r="G25">
        <v>6.06</v>
      </c>
      <c r="H25" s="3">
        <v>2941</v>
      </c>
      <c r="I25">
        <v>1E-3</v>
      </c>
      <c r="J25" t="s">
        <v>14</v>
      </c>
      <c r="K25" t="s">
        <v>14</v>
      </c>
      <c r="L25" t="s">
        <v>14</v>
      </c>
      <c r="M25" t="s">
        <v>14</v>
      </c>
      <c r="O25">
        <v>76</v>
      </c>
      <c r="P25" t="s">
        <v>214</v>
      </c>
      <c r="Q25" s="2">
        <v>44896.186840277776</v>
      </c>
      <c r="R25" t="s">
        <v>215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76</v>
      </c>
      <c r="AD25" t="s">
        <v>214</v>
      </c>
      <c r="AE25" s="2">
        <v>44896.186840277776</v>
      </c>
      <c r="AF25" t="s">
        <v>215</v>
      </c>
      <c r="AG25" t="s">
        <v>13</v>
      </c>
      <c r="AH25">
        <v>0</v>
      </c>
      <c r="AI25">
        <v>12.215999999999999</v>
      </c>
      <c r="AJ25" s="3">
        <v>7510</v>
      </c>
      <c r="AK25">
        <v>1.5189999999999999</v>
      </c>
      <c r="AL25" t="s">
        <v>14</v>
      </c>
      <c r="AM25" t="s">
        <v>14</v>
      </c>
      <c r="AN25" t="s">
        <v>14</v>
      </c>
      <c r="AO25" t="s">
        <v>14</v>
      </c>
      <c r="BI25">
        <v>76</v>
      </c>
      <c r="BJ25" t="s">
        <v>214</v>
      </c>
      <c r="BK25" s="2">
        <v>44896.186840277776</v>
      </c>
      <c r="BL25" t="s">
        <v>215</v>
      </c>
      <c r="BM25" t="s">
        <v>13</v>
      </c>
      <c r="BN25">
        <v>0</v>
      </c>
      <c r="BO25">
        <v>2.7250000000000001</v>
      </c>
      <c r="BP25" s="3">
        <v>4948658</v>
      </c>
      <c r="BQ25">
        <v>956.70600000000002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">
      <c r="A26">
        <v>57</v>
      </c>
      <c r="B26" t="s">
        <v>36</v>
      </c>
      <c r="C26" s="2">
        <v>44896.66511574074</v>
      </c>
      <c r="D26" t="s">
        <v>37</v>
      </c>
      <c r="E26" t="s">
        <v>13</v>
      </c>
      <c r="F26">
        <v>0</v>
      </c>
      <c r="G26">
        <v>6.0369999999999999</v>
      </c>
      <c r="H26" s="3">
        <v>41720</v>
      </c>
      <c r="I26">
        <v>7.9000000000000001E-2</v>
      </c>
      <c r="J26" t="s">
        <v>14</v>
      </c>
      <c r="K26" t="s">
        <v>14</v>
      </c>
      <c r="L26" t="s">
        <v>14</v>
      </c>
      <c r="M26" t="s">
        <v>14</v>
      </c>
      <c r="O26">
        <v>57</v>
      </c>
      <c r="P26" t="s">
        <v>36</v>
      </c>
      <c r="Q26" s="2">
        <v>44896.66511574074</v>
      </c>
      <c r="R26" t="s">
        <v>37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57</v>
      </c>
      <c r="AD26" t="s">
        <v>36</v>
      </c>
      <c r="AE26" s="2">
        <v>44896.66511574074</v>
      </c>
      <c r="AF26" t="s">
        <v>37</v>
      </c>
      <c r="AG26" t="s">
        <v>13</v>
      </c>
      <c r="AH26">
        <v>0</v>
      </c>
      <c r="AI26">
        <v>12.16</v>
      </c>
      <c r="AJ26" s="3">
        <v>58720</v>
      </c>
      <c r="AK26">
        <v>12.25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>
        <v>57</v>
      </c>
      <c r="AT26" s="9">
        <f>IF(H26&lt;10000,((0.0000001453*H26^2)+(0.0008349*H26)+(-1.805)),(IF(H26&lt;700000,((-0.00000000008054*H26^2)+(0.002348*H26)+(-2.47)), ((-0.00000001938*V26^2)+(0.2471*V26)+(226.8)))))</f>
        <v>95.348375426463988</v>
      </c>
      <c r="AU26" s="10">
        <f>(-0.00000002552*AJ26^2)+(0.2067*AJ26)+(-103.7)</f>
        <v>11945.730060031998</v>
      </c>
      <c r="AW26" s="5">
        <f>IF(H26&lt;15000,((0.00000002125*H26^2)+(0.002705*H26)+(-4.371)),(IF(H26&lt;700000,((-0.0000000008162*H26^2)+(0.003141*H26)+(0.4702)), ((0.000000003285*V26^2)+(0.1899*V26)+(559.5)))))</f>
        <v>130.09207623392001</v>
      </c>
      <c r="AX26" s="6">
        <f>((-0.00000006277*AJ26^2)+(0.1854*AJ26)+(34.83))</f>
        <v>10705.084629632</v>
      </c>
      <c r="AZ26" s="7">
        <f>IF(H26&lt;10000,((-0.00000005795*H26^2)+(0.003823*H26)+(-6.715)),(IF(H26&lt;700000,((-0.0000000001209*H26^2)+(0.002635*H26)+(-0.4111)), ((-0.00000002007*V26^2)+(0.2564*V26)+(286.1)))))</f>
        <v>109.31066648944001</v>
      </c>
      <c r="BA26" s="8">
        <f>(-0.00000001626*AJ26^2)+(0.1912*AJ26)+(-3.858)</f>
        <v>11167.340895616</v>
      </c>
      <c r="BC26" s="9">
        <f>IF(H26&lt;10000,((0.0000001453*H26^2)+(0.0008349*H26)+(-1.805)),(IF(H26&lt;700000,((-0.00000000008054*H26^2)+(0.002348*H26)+(-2.47)), ((-0.00000001938*V26^2)+(0.2471*V26)+(226.8)))))</f>
        <v>95.348375426463988</v>
      </c>
      <c r="BD26" s="10">
        <f>(-0.00000002552*AJ26^2)+(0.2067*AJ26)+(-103.7)</f>
        <v>11945.730060031998</v>
      </c>
      <c r="BF26" s="12">
        <f>IF(H26&lt;100000,((0.0000000152*H26^2)+(0.0014347*H26)+(-4.08313)),((0.00000295*V26^2)+(0.083061*V26)+(133)))</f>
        <v>82.229041680000009</v>
      </c>
      <c r="BG26" s="13">
        <f>(-0.00000172*AJ26^2)+(0.108838*AJ26)+(-21.89)</f>
        <v>438.45131200000048</v>
      </c>
      <c r="BI26">
        <v>57</v>
      </c>
      <c r="BJ26" t="s">
        <v>36</v>
      </c>
      <c r="BK26" s="2">
        <v>44896.66511574074</v>
      </c>
      <c r="BL26" t="s">
        <v>37</v>
      </c>
      <c r="BM26" t="s">
        <v>13</v>
      </c>
      <c r="BN26">
        <v>0</v>
      </c>
      <c r="BO26">
        <v>2.722</v>
      </c>
      <c r="BP26" s="3">
        <v>5062244</v>
      </c>
      <c r="BQ26">
        <v>957.721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">
      <c r="A27">
        <v>83</v>
      </c>
      <c r="B27" t="s">
        <v>88</v>
      </c>
      <c r="C27" s="2">
        <v>44897.217615740738</v>
      </c>
      <c r="D27" t="s">
        <v>89</v>
      </c>
      <c r="E27" t="s">
        <v>13</v>
      </c>
      <c r="F27">
        <v>0</v>
      </c>
      <c r="G27">
        <v>6.0389999999999997</v>
      </c>
      <c r="H27" s="3">
        <v>38729</v>
      </c>
      <c r="I27">
        <v>7.2999999999999995E-2</v>
      </c>
      <c r="J27" t="s">
        <v>14</v>
      </c>
      <c r="K27" t="s">
        <v>14</v>
      </c>
      <c r="L27" t="s">
        <v>14</v>
      </c>
      <c r="M27" t="s">
        <v>14</v>
      </c>
      <c r="O27">
        <v>83</v>
      </c>
      <c r="P27" t="s">
        <v>88</v>
      </c>
      <c r="Q27" s="2">
        <v>44897.217615740738</v>
      </c>
      <c r="R27" t="s">
        <v>89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83</v>
      </c>
      <c r="AD27" t="s">
        <v>88</v>
      </c>
      <c r="AE27" s="2">
        <v>44897.217615740738</v>
      </c>
      <c r="AF27" t="s">
        <v>89</v>
      </c>
      <c r="AG27" t="s">
        <v>13</v>
      </c>
      <c r="AH27">
        <v>0</v>
      </c>
      <c r="AI27">
        <v>12.166</v>
      </c>
      <c r="AJ27" s="3">
        <v>57787</v>
      </c>
      <c r="AK27">
        <v>12.057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>
        <v>83</v>
      </c>
      <c r="AT27" s="9">
        <f>IF(H27&lt;10000,((0.0000001453*H27^2)+(0.0008349*H27)+(-1.805)),(IF(H27&lt;700000,((-0.00000000008054*H27^2)+(0.002348*H27)+(-2.47)), ((-0.00000001938*V27^2)+(0.2471*V27)+(226.8)))))</f>
        <v>88.344887199581848</v>
      </c>
      <c r="AU27" s="10">
        <f>(-0.00000002552*AJ27^2)+(0.2067*AJ27)+(-103.7)</f>
        <v>11755.653010343118</v>
      </c>
      <c r="AW27" s="5">
        <f>IF(H27&lt;15000,((0.00000002125*H27^2)+(0.002705*H27)+(-4.371)),(IF(H27&lt;700000,((-0.0000000008162*H27^2)+(0.003141*H27)+(0.4702)), ((0.000000003285*V27^2)+(0.1899*V27)+(559.5)))))</f>
        <v>120.8937416930558</v>
      </c>
      <c r="AX27" s="6">
        <f>((-0.00000006277*AJ27^2)+(0.1854*AJ27)+(34.83))</f>
        <v>10538.92959334787</v>
      </c>
      <c r="AZ27" s="7">
        <f>IF(H27&lt;10000,((-0.00000005795*H27^2)+(0.003823*H27)+(-6.715)),(IF(H27&lt;700000,((-0.0000000001209*H27^2)+(0.002635*H27)+(-0.4111)), ((-0.00000002007*V27^2)+(0.2564*V27)+(286.1)))))</f>
        <v>101.45847280518309</v>
      </c>
      <c r="BA27" s="8">
        <f>(-0.00000001626*AJ27^2)+(0.1912*AJ27)+(-3.858)</f>
        <v>10990.71877438006</v>
      </c>
      <c r="BC27" s="9">
        <f>IF(H27&lt;10000,((0.0000001453*H27^2)+(0.0008349*H27)+(-1.805)),(IF(H27&lt;700000,((-0.00000000008054*H27^2)+(0.002348*H27)+(-2.47)), ((-0.00000001938*V27^2)+(0.2471*V27)+(226.8)))))</f>
        <v>88.344887199581848</v>
      </c>
      <c r="BD27" s="10">
        <f>(-0.00000002552*AJ27^2)+(0.2067*AJ27)+(-103.7)</f>
        <v>11755.653010343118</v>
      </c>
      <c r="BF27" s="12">
        <f>IF(H27&lt;100000,((0.0000000152*H27^2)+(0.0014347*H27)+(-4.08313)),((0.00000295*V27^2)+(0.083061*V27)+(133)))</f>
        <v>74.280385003199996</v>
      </c>
      <c r="BG27" s="13">
        <f>(-0.00000172*AJ27^2)+(0.108838*AJ27)+(-21.89)</f>
        <v>523.87123132000067</v>
      </c>
      <c r="BI27">
        <v>83</v>
      </c>
      <c r="BJ27" t="s">
        <v>88</v>
      </c>
      <c r="BK27" s="2">
        <v>44897.217615740738</v>
      </c>
      <c r="BL27" t="s">
        <v>89</v>
      </c>
      <c r="BM27" t="s">
        <v>13</v>
      </c>
      <c r="BN27">
        <v>0</v>
      </c>
      <c r="BO27">
        <v>2.7250000000000001</v>
      </c>
      <c r="BP27" s="3">
        <v>5031675</v>
      </c>
      <c r="BQ27">
        <v>957.46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">
      <c r="A28">
        <v>72</v>
      </c>
      <c r="B28" t="s">
        <v>148</v>
      </c>
      <c r="C28" s="2">
        <v>44900.954039351855</v>
      </c>
      <c r="D28" t="s">
        <v>149</v>
      </c>
      <c r="E28" t="s">
        <v>13</v>
      </c>
      <c r="F28">
        <v>0</v>
      </c>
      <c r="G28">
        <v>6.0289999999999999</v>
      </c>
      <c r="H28" s="3">
        <v>40043</v>
      </c>
      <c r="I28">
        <v>7.5999999999999998E-2</v>
      </c>
      <c r="J28" t="s">
        <v>14</v>
      </c>
      <c r="K28" t="s">
        <v>14</v>
      </c>
      <c r="L28" t="s">
        <v>14</v>
      </c>
      <c r="M28" t="s">
        <v>14</v>
      </c>
      <c r="O28">
        <v>72</v>
      </c>
      <c r="P28" t="s">
        <v>148</v>
      </c>
      <c r="Q28" s="2">
        <v>44900.954039351855</v>
      </c>
      <c r="R28" t="s">
        <v>149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72</v>
      </c>
      <c r="AD28" t="s">
        <v>148</v>
      </c>
      <c r="AE28" s="2">
        <v>44900.954039351855</v>
      </c>
      <c r="AF28" t="s">
        <v>149</v>
      </c>
      <c r="AG28" t="s">
        <v>13</v>
      </c>
      <c r="AH28">
        <v>0</v>
      </c>
      <c r="AI28">
        <v>12.141999999999999</v>
      </c>
      <c r="AJ28" s="3">
        <v>57607</v>
      </c>
      <c r="AK28">
        <v>12.02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>
        <v>72</v>
      </c>
      <c r="AT28" s="9">
        <f>IF(H28&lt;10000,((0.0000001453*H28^2)+(0.0008349*H28)+(-1.805)),(IF(H28&lt;700000,((-0.00000000008054*H28^2)+(0.002348*H28)+(-2.47)), ((-0.00000001938*V28^2)+(0.2471*V28)+(226.8)))))</f>
        <v>91.421822793481539</v>
      </c>
      <c r="AU28" s="10">
        <f>(-0.00000002552*AJ28^2)+(0.2067*AJ28)+(-103.7)</f>
        <v>11718.977084221518</v>
      </c>
      <c r="AW28" s="5">
        <f>IF(H28&lt;15000,((0.00000002125*H28^2)+(0.002705*H28)+(-4.371)),(IF(H28&lt;700000,((-0.0000000008162*H28^2)+(0.003141*H28)+(0.4702)), ((0.000000003285*V28^2)+(0.1899*V28)+(559.5)))))</f>
        <v>124.93653376284621</v>
      </c>
      <c r="AX28" s="6">
        <f>((-0.00000006277*AJ28^2)+(0.1854*AJ28)+(34.83))</f>
        <v>10506.861383996271</v>
      </c>
      <c r="AZ28" s="7">
        <f>IF(H28&lt;10000,((-0.00000005795*H28^2)+(0.003823*H28)+(-6.715)),(IF(H28&lt;700000,((-0.0000000001209*H28^2)+(0.002635*H28)+(-0.4111)), ((-0.00000002007*V28^2)+(0.2564*V28)+(286.1)))))</f>
        <v>104.9083488804559</v>
      </c>
      <c r="BA28" s="8">
        <f>(-0.00000001626*AJ28^2)+(0.1912*AJ28)+(-3.858)</f>
        <v>10956.640509539262</v>
      </c>
      <c r="BC28" s="9">
        <f>IF(H28&lt;10000,((0.0000001453*H28^2)+(0.0008349*H28)+(-1.805)),(IF(H28&lt;700000,((-0.00000000008054*H28^2)+(0.002348*H28)+(-2.47)), ((-0.00000001938*V28^2)+(0.2471*V28)+(226.8)))))</f>
        <v>91.421822793481539</v>
      </c>
      <c r="BD28" s="10">
        <f>(-0.00000002552*AJ28^2)+(0.2067*AJ28)+(-103.7)</f>
        <v>11718.977084221518</v>
      </c>
      <c r="BF28" s="12">
        <f>IF(H28&lt;100000,((0.0000000152*H28^2)+(0.0014347*H28)+(-4.08313)),((0.00000295*V28^2)+(0.083061*V28)+(133)))</f>
        <v>77.738878204800002</v>
      </c>
      <c r="BG28" s="13">
        <f>(-0.00000172*AJ28^2)+(0.108838*AJ28)+(-21.89)</f>
        <v>540.00637371999926</v>
      </c>
      <c r="BI28">
        <v>72</v>
      </c>
      <c r="BJ28" t="s">
        <v>148</v>
      </c>
      <c r="BK28" s="2">
        <v>44900.954039351855</v>
      </c>
      <c r="BL28" t="s">
        <v>149</v>
      </c>
      <c r="BM28" t="s">
        <v>13</v>
      </c>
      <c r="BN28">
        <v>0</v>
      </c>
      <c r="BO28">
        <v>2.7109999999999999</v>
      </c>
      <c r="BP28" s="3">
        <v>5212579</v>
      </c>
      <c r="BQ28">
        <v>958.904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">
      <c r="A29">
        <v>86</v>
      </c>
      <c r="B29" t="s">
        <v>234</v>
      </c>
      <c r="C29" s="2">
        <v>44896.399340277778</v>
      </c>
      <c r="D29" t="s">
        <v>235</v>
      </c>
      <c r="E29" t="s">
        <v>13</v>
      </c>
      <c r="F29">
        <v>0</v>
      </c>
      <c r="G29">
        <v>6.0389999999999997</v>
      </c>
      <c r="H29" s="3">
        <v>86920</v>
      </c>
      <c r="I29">
        <v>0.17100000000000001</v>
      </c>
      <c r="J29" t="s">
        <v>14</v>
      </c>
      <c r="K29" t="s">
        <v>14</v>
      </c>
      <c r="L29" t="s">
        <v>14</v>
      </c>
      <c r="M29" t="s">
        <v>14</v>
      </c>
      <c r="O29">
        <v>86</v>
      </c>
      <c r="P29" t="s">
        <v>234</v>
      </c>
      <c r="Q29" s="2">
        <v>44896.399340277778</v>
      </c>
      <c r="R29" t="s">
        <v>235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86</v>
      </c>
      <c r="AD29" t="s">
        <v>234</v>
      </c>
      <c r="AE29" s="2">
        <v>44896.399340277778</v>
      </c>
      <c r="AF29" t="s">
        <v>235</v>
      </c>
      <c r="AG29" t="s">
        <v>13</v>
      </c>
      <c r="AH29">
        <v>0</v>
      </c>
      <c r="AI29">
        <v>12.183999999999999</v>
      </c>
      <c r="AJ29" s="3">
        <v>34988</v>
      </c>
      <c r="AK29">
        <v>7.3120000000000003</v>
      </c>
      <c r="AL29" t="s">
        <v>14</v>
      </c>
      <c r="AM29" t="s">
        <v>14</v>
      </c>
      <c r="AN29" t="s">
        <v>14</v>
      </c>
      <c r="AO29" t="s">
        <v>14</v>
      </c>
      <c r="BI29">
        <v>86</v>
      </c>
      <c r="BJ29" t="s">
        <v>234</v>
      </c>
      <c r="BK29" s="2">
        <v>44896.399340277778</v>
      </c>
      <c r="BL29" t="s">
        <v>235</v>
      </c>
      <c r="BM29" t="s">
        <v>13</v>
      </c>
      <c r="BN29">
        <v>0</v>
      </c>
      <c r="BO29">
        <v>2.7280000000000002</v>
      </c>
      <c r="BP29" s="3">
        <v>4985415</v>
      </c>
      <c r="BQ29">
        <v>957.04899999999998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">
      <c r="A30">
        <v>83</v>
      </c>
      <c r="B30" t="s">
        <v>170</v>
      </c>
      <c r="C30" s="2">
        <v>44901.187731481485</v>
      </c>
      <c r="D30" t="s">
        <v>171</v>
      </c>
      <c r="E30" t="s">
        <v>13</v>
      </c>
      <c r="F30">
        <v>0</v>
      </c>
      <c r="G30">
        <v>6.0350000000000001</v>
      </c>
      <c r="H30" s="3">
        <v>97138</v>
      </c>
      <c r="I30">
        <v>0.191</v>
      </c>
      <c r="J30" t="s">
        <v>14</v>
      </c>
      <c r="K30" t="s">
        <v>14</v>
      </c>
      <c r="L30" t="s">
        <v>14</v>
      </c>
      <c r="M30" t="s">
        <v>14</v>
      </c>
      <c r="O30">
        <v>83</v>
      </c>
      <c r="P30" t="s">
        <v>170</v>
      </c>
      <c r="Q30" s="2">
        <v>44901.187731481485</v>
      </c>
      <c r="R30" t="s">
        <v>171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83</v>
      </c>
      <c r="AD30" t="s">
        <v>170</v>
      </c>
      <c r="AE30" s="2">
        <v>44901.187731481485</v>
      </c>
      <c r="AF30" t="s">
        <v>171</v>
      </c>
      <c r="AG30" t="s">
        <v>13</v>
      </c>
      <c r="AH30">
        <v>0</v>
      </c>
      <c r="AI30">
        <v>12.183</v>
      </c>
      <c r="AJ30" s="3">
        <v>31913</v>
      </c>
      <c r="AK30">
        <v>6.6669999999999998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>
        <v>83</v>
      </c>
      <c r="AT30" s="9">
        <f>IF(H30&lt;10000,((0.0000001453*H30^2)+(0.0008349*H30)+(-1.805)),(IF(H30&lt;700000,((-0.00000000008054*H30^2)+(0.002348*H30)+(-2.47)), ((-0.00000001938*V30^2)+(0.2471*V30)+(226.8)))))</f>
        <v>224.85006538931623</v>
      </c>
      <c r="AU30" s="10">
        <f>(-0.00000002552*AJ30^2)+(0.2067*AJ30)+(-103.7)</f>
        <v>6466.7265221991202</v>
      </c>
      <c r="AW30" s="5">
        <f>IF(H30&lt;15000,((0.00000002125*H30^2)+(0.002705*H30)+(-4.371)),(IF(H30&lt;700000,((-0.0000000008162*H30^2)+(0.003141*H30)+(0.4702)), ((0.000000003285*V30^2)+(0.1899*V30)+(559.5)))))</f>
        <v>297.87916534988716</v>
      </c>
      <c r="AX30" s="6">
        <f>((-0.00000006277*AJ30^2)+(0.1854*AJ30)+(34.83))</f>
        <v>5887.5727482538705</v>
      </c>
      <c r="AZ30" s="7">
        <f>IF(H30&lt;10000,((-0.00000005795*H30^2)+(0.003823*H30)+(-6.715)),(IF(H30&lt;700000,((-0.0000000001209*H30^2)+(0.002635*H30)+(-0.4111)), ((-0.00000002007*V30^2)+(0.2564*V30)+(286.1)))))</f>
        <v>254.40674286278042</v>
      </c>
      <c r="BA30" s="8">
        <f>(-0.00000001626*AJ30^2)+(0.1912*AJ30)+(-3.858)</f>
        <v>6081.34777260806</v>
      </c>
      <c r="BC30" s="9">
        <f>IF(H30&lt;10000,((0.0000001453*H30^2)+(0.0008349*H30)+(-1.805)),(IF(H30&lt;700000,((-0.00000000008054*H30^2)+(0.002348*H30)+(-2.47)), ((-0.00000001938*V30^2)+(0.2471*V30)+(226.8)))))</f>
        <v>224.85006538931623</v>
      </c>
      <c r="BD30" s="10">
        <f>(-0.00000002552*AJ30^2)+(0.2067*AJ30)+(-103.7)</f>
        <v>6466.7265221991202</v>
      </c>
      <c r="BF30" s="12">
        <f>IF(H30&lt;100000,((0.0000000152*H30^2)+(0.0014347*H30)+(-4.08313)),((0.00000295*V30^2)+(0.083061*V30)+(133)))</f>
        <v>278.70478246879998</v>
      </c>
      <c r="BG30" s="13">
        <f>(-0.00000172*AJ30^2)+(0.108838*AJ30)+(-21.89)</f>
        <v>1699.74103532</v>
      </c>
      <c r="BI30">
        <v>83</v>
      </c>
      <c r="BJ30" t="s">
        <v>170</v>
      </c>
      <c r="BK30" s="2">
        <v>44901.187731481485</v>
      </c>
      <c r="BL30" t="s">
        <v>171</v>
      </c>
      <c r="BM30" t="s">
        <v>13</v>
      </c>
      <c r="BN30">
        <v>0</v>
      </c>
      <c r="BO30">
        <v>2.7240000000000002</v>
      </c>
      <c r="BP30" s="3">
        <v>5119546</v>
      </c>
      <c r="BQ30">
        <v>958.19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">
      <c r="A31">
        <v>78</v>
      </c>
      <c r="B31" t="s">
        <v>78</v>
      </c>
      <c r="C31" s="2">
        <v>44897.111331018517</v>
      </c>
      <c r="D31" t="s">
        <v>79</v>
      </c>
      <c r="E31" t="s">
        <v>13</v>
      </c>
      <c r="F31">
        <v>0</v>
      </c>
      <c r="G31">
        <v>6.04</v>
      </c>
      <c r="H31" s="3">
        <v>97994</v>
      </c>
      <c r="I31">
        <v>0.193</v>
      </c>
      <c r="J31" t="s">
        <v>14</v>
      </c>
      <c r="K31" t="s">
        <v>14</v>
      </c>
      <c r="L31" t="s">
        <v>14</v>
      </c>
      <c r="M31" t="s">
        <v>14</v>
      </c>
      <c r="O31">
        <v>78</v>
      </c>
      <c r="P31" t="s">
        <v>78</v>
      </c>
      <c r="Q31" s="2">
        <v>44897.111331018517</v>
      </c>
      <c r="R31" t="s">
        <v>79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78</v>
      </c>
      <c r="AD31" t="s">
        <v>78</v>
      </c>
      <c r="AE31" s="2">
        <v>44897.111331018517</v>
      </c>
      <c r="AF31" t="s">
        <v>79</v>
      </c>
      <c r="AG31" t="s">
        <v>13</v>
      </c>
      <c r="AH31">
        <v>0</v>
      </c>
      <c r="AI31">
        <v>12.186999999999999</v>
      </c>
      <c r="AJ31" s="3">
        <v>35351</v>
      </c>
      <c r="AK31">
        <v>7.3879999999999999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>
        <v>78</v>
      </c>
      <c r="AT31" s="9">
        <f>IF(H31&lt;10000,((0.0000001453*H31^2)+(0.0008349*H31)+(-1.805)),(IF(H31&lt;700000,((-0.00000000008054*H31^2)+(0.002348*H31)+(-2.47)), ((-0.00000001938*V31^2)+(0.2471*V31)+(226.8)))))</f>
        <v>226.84650055214053</v>
      </c>
      <c r="AU31" s="10">
        <f>(-0.00000002552*AJ31^2)+(0.2067*AJ31)+(-103.7)</f>
        <v>7171.45952951048</v>
      </c>
      <c r="AW31" s="5">
        <f>IF(H31&lt;15000,((0.00000002125*H31^2)+(0.002705*H31)+(-4.371)),(IF(H31&lt;700000,((-0.0000000008162*H31^2)+(0.003141*H31)+(0.4702)), ((0.000000003285*V31^2)+(0.1899*V31)+(559.5)))))</f>
        <v>300.43152902181674</v>
      </c>
      <c r="AX31" s="6">
        <f>((-0.00000006277*AJ31^2)+(0.1854*AJ31)+(34.83))</f>
        <v>6510.4621577732305</v>
      </c>
      <c r="AZ31" s="7">
        <f>IF(H31&lt;10000,((-0.00000005795*H31^2)+(0.003823*H31)+(-6.715)),(IF(H31&lt;700000,((-0.0000000001209*H31^2)+(0.002635*H31)+(-0.4111)), ((-0.00000002007*V31^2)+(0.2564*V31)+(286.1)))))</f>
        <v>256.64210857404765</v>
      </c>
      <c r="BA31" s="8">
        <f>(-0.00000001626*AJ31^2)+(0.1912*AJ31)+(-3.858)</f>
        <v>6734.9331885517404</v>
      </c>
      <c r="BC31" s="9">
        <f>IF(H31&lt;10000,((0.0000001453*H31^2)+(0.0008349*H31)+(-1.805)),(IF(H31&lt;700000,((-0.00000000008054*H31^2)+(0.002348*H31)+(-2.47)), ((-0.00000001938*V31^2)+(0.2471*V31)+(226.8)))))</f>
        <v>226.84650055214053</v>
      </c>
      <c r="BD31" s="10">
        <f>(-0.00000002552*AJ31^2)+(0.2067*AJ31)+(-103.7)</f>
        <v>7171.45952951048</v>
      </c>
      <c r="BF31" s="12">
        <f>IF(H31&lt;100000,((0.0000000152*H31^2)+(0.0014347*H31)+(-4.08313)),((0.00000295*V31^2)+(0.083061*V31)+(133)))</f>
        <v>282.47178714720002</v>
      </c>
      <c r="BG31" s="13">
        <f>(-0.00000172*AJ31^2)+(0.108838*AJ31)+(-21.89)</f>
        <v>1676.16983228</v>
      </c>
      <c r="BI31">
        <v>78</v>
      </c>
      <c r="BJ31" t="s">
        <v>78</v>
      </c>
      <c r="BK31" s="2">
        <v>44897.111331018517</v>
      </c>
      <c r="BL31" t="s">
        <v>79</v>
      </c>
      <c r="BM31" t="s">
        <v>13</v>
      </c>
      <c r="BN31">
        <v>0</v>
      </c>
      <c r="BO31">
        <v>2.726</v>
      </c>
      <c r="BP31" s="3">
        <v>5085444</v>
      </c>
      <c r="BQ31">
        <v>957.91399999999999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">
      <c r="A32">
        <v>91</v>
      </c>
      <c r="B32" t="s">
        <v>186</v>
      </c>
      <c r="C32" s="2">
        <v>44901.357673611114</v>
      </c>
      <c r="D32" t="s">
        <v>187</v>
      </c>
      <c r="E32" t="s">
        <v>13</v>
      </c>
      <c r="F32">
        <v>0</v>
      </c>
      <c r="G32">
        <v>6.0739999999999998</v>
      </c>
      <c r="H32" s="3">
        <v>2839</v>
      </c>
      <c r="I32">
        <v>1E-3</v>
      </c>
      <c r="J32" t="s">
        <v>14</v>
      </c>
      <c r="K32" t="s">
        <v>14</v>
      </c>
      <c r="L32" t="s">
        <v>14</v>
      </c>
      <c r="M32" t="s">
        <v>14</v>
      </c>
      <c r="O32">
        <v>91</v>
      </c>
      <c r="P32" t="s">
        <v>186</v>
      </c>
      <c r="Q32" s="2">
        <v>44901.357673611114</v>
      </c>
      <c r="R32" t="s">
        <v>187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91</v>
      </c>
      <c r="AD32" t="s">
        <v>186</v>
      </c>
      <c r="AE32" s="2">
        <v>44901.357673611114</v>
      </c>
      <c r="AF32" t="s">
        <v>187</v>
      </c>
      <c r="AG32" t="s">
        <v>13</v>
      </c>
      <c r="AH32">
        <v>0</v>
      </c>
      <c r="AI32">
        <v>12.192</v>
      </c>
      <c r="AJ32" s="3">
        <v>21488</v>
      </c>
      <c r="AK32">
        <v>4.476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>
        <v>91</v>
      </c>
      <c r="AT32" s="9">
        <f>IF(H32&lt;10000,((0.0000001453*H32^2)+(0.0008349*H32)+(-1.805)),(IF(H32&lt;700000,((-0.00000000008054*H32^2)+(0.002348*H32)+(-2.47)), ((-0.00000001938*V32^2)+(0.2471*V32)+(226.8)))))</f>
        <v>1.7363876212999998</v>
      </c>
      <c r="AU32" s="10">
        <f>(-0.00000002552*AJ32^2)+(0.2067*AJ32)+(-103.7)</f>
        <v>4326.0861446451199</v>
      </c>
      <c r="AW32" s="5">
        <f>IF(H32&lt;15000,((0.00000002125*H32^2)+(0.002705*H32)+(-4.371)),(IF(H32&lt;700000,((-0.0000000008162*H32^2)+(0.003141*H32)+(0.4702)), ((0.000000003285*V32^2)+(0.1899*V32)+(559.5)))))</f>
        <v>3.4797683212499999</v>
      </c>
      <c r="AX32" s="6">
        <f>((-0.00000006277*AJ32^2)+(0.1854*AJ32)+(34.83))</f>
        <v>3989.7221477811204</v>
      </c>
      <c r="AZ32" s="7">
        <f>IF(H32&lt;10000,((-0.00000005795*H32^2)+(0.003823*H32)+(-6.715)),(IF(H32&lt;700000,((-0.0000000001209*H32^2)+(0.002635*H32)+(-0.4111)), ((-0.00000002007*V32^2)+(0.2564*V32)+(286.1)))))</f>
        <v>3.6714245780500008</v>
      </c>
      <c r="BA32" s="8">
        <f>(-0.00000001626*AJ32^2)+(0.1912*AJ32)+(-3.858)</f>
        <v>4097.1398028185604</v>
      </c>
      <c r="BC32" s="9">
        <f>IF(H32&lt;10000,((0.0000001453*H32^2)+(0.0008349*H32)+(-1.805)),(IF(H32&lt;700000,((-0.00000000008054*H32^2)+(0.002348*H32)+(-2.47)), ((-0.00000001938*V32^2)+(0.2471*V32)+(226.8)))))</f>
        <v>1.7363876212999998</v>
      </c>
      <c r="BD32" s="10">
        <f>(-0.00000002552*AJ32^2)+(0.2067*AJ32)+(-103.7)</f>
        <v>4326.0861446451199</v>
      </c>
      <c r="BF32" s="12">
        <f>IF(H32&lt;100000,((0.0000000152*H32^2)+(0.0014347*H32)+(-4.08313)),((0.00000295*V32^2)+(0.083061*V32)+(133)))</f>
        <v>0.11249409920000009</v>
      </c>
      <c r="BG32" s="13">
        <f>(-0.00000172*AJ32^2)+(0.108838*AJ32)+(-21.89)</f>
        <v>1522.6382163199999</v>
      </c>
      <c r="BI32">
        <v>91</v>
      </c>
      <c r="BJ32" t="s">
        <v>186</v>
      </c>
      <c r="BK32" s="2">
        <v>44901.357673611114</v>
      </c>
      <c r="BL32" t="s">
        <v>187</v>
      </c>
      <c r="BM32" t="s">
        <v>13</v>
      </c>
      <c r="BN32">
        <v>0</v>
      </c>
      <c r="BO32">
        <v>2.7269999999999999</v>
      </c>
      <c r="BP32" s="3">
        <v>5090021</v>
      </c>
      <c r="BQ32">
        <v>957.952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">
      <c r="A33">
        <v>87</v>
      </c>
      <c r="B33" t="s">
        <v>96</v>
      </c>
      <c r="C33" s="2">
        <v>44897.302662037036</v>
      </c>
      <c r="D33" t="s">
        <v>97</v>
      </c>
      <c r="E33" t="s">
        <v>13</v>
      </c>
      <c r="F33">
        <v>0</v>
      </c>
      <c r="G33">
        <v>6.0659999999999998</v>
      </c>
      <c r="H33" s="3">
        <v>2122</v>
      </c>
      <c r="I33">
        <v>-1E-3</v>
      </c>
      <c r="J33" t="s">
        <v>14</v>
      </c>
      <c r="K33" t="s">
        <v>14</v>
      </c>
      <c r="L33" t="s">
        <v>14</v>
      </c>
      <c r="M33" t="s">
        <v>14</v>
      </c>
      <c r="O33">
        <v>87</v>
      </c>
      <c r="P33" t="s">
        <v>96</v>
      </c>
      <c r="Q33" s="2">
        <v>44897.302662037036</v>
      </c>
      <c r="R33" t="s">
        <v>97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87</v>
      </c>
      <c r="AD33" t="s">
        <v>96</v>
      </c>
      <c r="AE33" s="2">
        <v>44897.302662037036</v>
      </c>
      <c r="AF33" t="s">
        <v>97</v>
      </c>
      <c r="AG33" t="s">
        <v>13</v>
      </c>
      <c r="AH33">
        <v>0</v>
      </c>
      <c r="AI33">
        <v>12.206</v>
      </c>
      <c r="AJ33" s="3">
        <v>21959</v>
      </c>
      <c r="AK33">
        <v>4.5750000000000002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>
        <v>87</v>
      </c>
      <c r="AT33" s="9">
        <f>IF(H33&lt;10000,((0.0000001453*H33^2)+(0.0008349*H33)+(-1.805)),(IF(H33&lt;700000,((-0.00000000008054*H33^2)+(0.002348*H33)+(-2.47)), ((-0.00000001938*V33^2)+(0.2471*V33)+(226.8)))))</f>
        <v>0.62092684519999986</v>
      </c>
      <c r="AU33" s="10">
        <f>(-0.00000002552*AJ33^2)+(0.2067*AJ33)+(-103.7)</f>
        <v>4422.9196151808801</v>
      </c>
      <c r="AW33" s="5">
        <f>IF(H33&lt;15000,((0.00000002125*H33^2)+(0.002705*H33)+(-4.371)),(IF(H33&lt;700000,((-0.0000000008162*H33^2)+(0.003141*H33)+(0.4702)), ((0.000000003285*V33^2)+(0.1899*V33)+(559.5)))))</f>
        <v>1.4646962849999996</v>
      </c>
      <c r="AX33" s="6">
        <f>((-0.00000006277*AJ33^2)+(0.1854*AJ33)+(34.83))</f>
        <v>4075.7610515636302</v>
      </c>
      <c r="AZ33" s="7">
        <f>IF(H33&lt;10000,((-0.00000005795*H33^2)+(0.003823*H33)+(-6.715)),(IF(H33&lt;700000,((-0.0000000001209*H33^2)+(0.002635*H33)+(-0.4111)), ((-0.00000002007*V33^2)+(0.2564*V33)+(286.1)))))</f>
        <v>1.1364638722000002</v>
      </c>
      <c r="BA33" s="8">
        <f>(-0.00000001626*AJ33^2)+(0.1912*AJ33)+(-3.858)</f>
        <v>4186.86226570694</v>
      </c>
      <c r="BC33" s="9">
        <f>IF(H33&lt;10000,((0.0000001453*H33^2)+(0.0008349*H33)+(-1.805)),(IF(H33&lt;700000,((-0.00000000008054*H33^2)+(0.002348*H33)+(-2.47)), ((-0.00000001938*V33^2)+(0.2471*V33)+(226.8)))))</f>
        <v>0.62092684519999986</v>
      </c>
      <c r="BD33" s="10">
        <f>(-0.00000002552*AJ33^2)+(0.2067*AJ33)+(-103.7)</f>
        <v>4422.9196151808801</v>
      </c>
      <c r="BF33" s="12">
        <f>IF(H33&lt;100000,((0.0000000152*H33^2)+(0.0014347*H33)+(-4.08313)),((0.00000295*V33^2)+(0.083061*V33)+(133)))</f>
        <v>-0.97025276319999954</v>
      </c>
      <c r="BG33" s="13">
        <f>(-0.00000172*AJ33^2)+(0.108838*AJ33)+(-21.89)</f>
        <v>1538.7036306799998</v>
      </c>
      <c r="BI33">
        <v>87</v>
      </c>
      <c r="BJ33" t="s">
        <v>96</v>
      </c>
      <c r="BK33" s="2">
        <v>44897.302662037036</v>
      </c>
      <c r="BL33" t="s">
        <v>97</v>
      </c>
      <c r="BM33" t="s">
        <v>13</v>
      </c>
      <c r="BN33">
        <v>0</v>
      </c>
      <c r="BO33">
        <v>2.7280000000000002</v>
      </c>
      <c r="BP33" s="3">
        <v>5021644</v>
      </c>
      <c r="BQ33">
        <v>957.37300000000005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">
      <c r="A34">
        <v>88</v>
      </c>
      <c r="B34" t="s">
        <v>180</v>
      </c>
      <c r="C34" s="2">
        <v>44901.293946759259</v>
      </c>
      <c r="D34" t="s">
        <v>181</v>
      </c>
      <c r="E34" t="s">
        <v>13</v>
      </c>
      <c r="F34">
        <v>0</v>
      </c>
      <c r="G34">
        <v>6.0709999999999997</v>
      </c>
      <c r="H34" s="3">
        <v>3385</v>
      </c>
      <c r="I34">
        <v>2E-3</v>
      </c>
      <c r="J34" t="s">
        <v>14</v>
      </c>
      <c r="K34" t="s">
        <v>14</v>
      </c>
      <c r="L34" t="s">
        <v>14</v>
      </c>
      <c r="M34" t="s">
        <v>14</v>
      </c>
      <c r="O34">
        <v>88</v>
      </c>
      <c r="P34" t="s">
        <v>180</v>
      </c>
      <c r="Q34" s="2">
        <v>44901.293946759259</v>
      </c>
      <c r="R34" t="s">
        <v>181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88</v>
      </c>
      <c r="AD34" t="s">
        <v>180</v>
      </c>
      <c r="AE34" s="2">
        <v>44901.293946759259</v>
      </c>
      <c r="AF34" t="s">
        <v>181</v>
      </c>
      <c r="AG34" t="s">
        <v>13</v>
      </c>
      <c r="AH34">
        <v>0</v>
      </c>
      <c r="AI34">
        <v>12.172000000000001</v>
      </c>
      <c r="AJ34" s="3">
        <v>23164</v>
      </c>
      <c r="AK34">
        <v>4.8289999999999997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>
        <v>88</v>
      </c>
      <c r="AT34" s="9">
        <f>IF(H34&lt;10000,((0.0000001453*H34^2)+(0.0008349*H34)+(-1.805)),(IF(H34&lt;700000,((-0.00000000008054*H34^2)+(0.002348*H34)+(-2.47)), ((-0.00000001938*V34^2)+(0.2471*V34)+(226.8)))))</f>
        <v>2.6860165925000006</v>
      </c>
      <c r="AU34" s="10">
        <f>(-0.00000002552*AJ34^2)+(0.2067*AJ34)+(-103.7)</f>
        <v>4670.6055107340808</v>
      </c>
      <c r="AW34" s="5">
        <f>IF(H34&lt;15000,((0.00000002125*H34^2)+(0.002705*H34)+(-4.371)),(IF(H34&lt;700000,((-0.0000000008162*H34^2)+(0.003141*H34)+(0.4702)), ((0.000000003285*V34^2)+(0.1899*V34)+(559.5)))))</f>
        <v>5.0289122812499993</v>
      </c>
      <c r="AX34" s="6">
        <f>((-0.00000006277*AJ34^2)+(0.1854*AJ34)+(34.83))</f>
        <v>4295.7550448580796</v>
      </c>
      <c r="AZ34" s="7">
        <f>IF(H34&lt;10000,((-0.00000005795*H34^2)+(0.003823*H34)+(-6.715)),(IF(H34&lt;700000,((-0.0000000001209*H34^2)+(0.002635*H34)+(-0.4111)), ((-0.00000002007*V34^2)+(0.2564*V34)+(286.1)))))</f>
        <v>5.5618508612500008</v>
      </c>
      <c r="BA34" s="8">
        <f>(-0.00000001626*AJ34^2)+(0.1912*AJ34)+(-3.858)</f>
        <v>4416.37415723104</v>
      </c>
      <c r="BC34" s="9">
        <f>IF(H34&lt;10000,((0.0000001453*H34^2)+(0.0008349*H34)+(-1.805)),(IF(H34&lt;700000,((-0.00000000008054*H34^2)+(0.002348*H34)+(-2.47)), ((-0.00000001938*V34^2)+(0.2471*V34)+(226.8)))))</f>
        <v>2.6860165925000006</v>
      </c>
      <c r="BD34" s="10">
        <f>(-0.00000002552*AJ34^2)+(0.2067*AJ34)+(-103.7)</f>
        <v>4670.6055107340808</v>
      </c>
      <c r="BF34" s="12">
        <f>IF(H34&lt;100000,((0.0000000152*H34^2)+(0.0014347*H34)+(-4.08313)),((0.00000295*V34^2)+(0.083061*V34)+(133)))</f>
        <v>0.94749452000000023</v>
      </c>
      <c r="BG34" s="13">
        <f>(-0.00000172*AJ34^2)+(0.108838*AJ34)+(-21.89)</f>
        <v>1576.33149088</v>
      </c>
      <c r="BI34">
        <v>88</v>
      </c>
      <c r="BJ34" t="s">
        <v>180</v>
      </c>
      <c r="BK34" s="2">
        <v>44901.293946759259</v>
      </c>
      <c r="BL34" t="s">
        <v>181</v>
      </c>
      <c r="BM34" t="s">
        <v>13</v>
      </c>
      <c r="BN34">
        <v>0</v>
      </c>
      <c r="BO34">
        <v>2.7050000000000001</v>
      </c>
      <c r="BP34" s="3">
        <v>5424862</v>
      </c>
      <c r="BQ34">
        <v>960.36500000000001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">
      <c r="A35">
        <v>69</v>
      </c>
      <c r="B35" t="s">
        <v>142</v>
      </c>
      <c r="C35" s="2">
        <v>44900.890277777777</v>
      </c>
      <c r="D35" t="s">
        <v>143</v>
      </c>
      <c r="E35" t="s">
        <v>13</v>
      </c>
      <c r="F35">
        <v>0</v>
      </c>
      <c r="G35">
        <v>6.05</v>
      </c>
      <c r="H35" s="3">
        <v>10769</v>
      </c>
      <c r="I35">
        <v>1.7000000000000001E-2</v>
      </c>
      <c r="J35" t="s">
        <v>14</v>
      </c>
      <c r="K35" t="s">
        <v>14</v>
      </c>
      <c r="L35" t="s">
        <v>14</v>
      </c>
      <c r="M35" t="s">
        <v>14</v>
      </c>
      <c r="O35">
        <v>69</v>
      </c>
      <c r="P35" t="s">
        <v>142</v>
      </c>
      <c r="Q35" s="2">
        <v>44900.890277777777</v>
      </c>
      <c r="R35" t="s">
        <v>143</v>
      </c>
      <c r="S35" t="s">
        <v>13</v>
      </c>
      <c r="T35">
        <v>0</v>
      </c>
      <c r="U35" t="s">
        <v>14</v>
      </c>
      <c r="V35" s="3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69</v>
      </c>
      <c r="AD35" t="s">
        <v>142</v>
      </c>
      <c r="AE35" s="2">
        <v>44900.890277777777</v>
      </c>
      <c r="AF35" t="s">
        <v>143</v>
      </c>
      <c r="AG35" t="s">
        <v>13</v>
      </c>
      <c r="AH35">
        <v>0</v>
      </c>
      <c r="AI35">
        <v>12.121</v>
      </c>
      <c r="AJ35" s="3">
        <v>99569</v>
      </c>
      <c r="AK35">
        <v>20.617999999999999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>
        <v>69</v>
      </c>
      <c r="AT35" s="9">
        <f>IF(H35&lt;10000,((0.0000001453*H35^2)+(0.0008349*H35)+(-1.805)),(IF(H35&lt;700000,((-0.00000000008054*H35^2)+(0.002348*H35)+(-2.47)), ((-0.00000001938*V35^2)+(0.2471*V35)+(226.8)))))</f>
        <v>22.806271666585058</v>
      </c>
      <c r="AU35" s="10">
        <f>(-0.00000002552*AJ35^2)+(0.2067*AJ35)+(-103.7)</f>
        <v>20224.207383379278</v>
      </c>
      <c r="AW35" s="5">
        <f>IF(H35&lt;15000,((0.00000002125*H35^2)+(0.002705*H35)+(-4.371)),(IF(H35&lt;700000,((-0.0000000008162*H35^2)+(0.003141*H35)+(0.4702)), ((0.000000003285*V35^2)+(0.1899*V35)+(559.5)))))</f>
        <v>27.223536421249996</v>
      </c>
      <c r="AX35" s="6">
        <f>((-0.00000006277*AJ35^2)+(0.1854*AJ35)+(34.83))</f>
        <v>17872.621713782031</v>
      </c>
      <c r="AZ35" s="7">
        <f>IF(H35&lt;10000,((-0.00000005795*H35^2)+(0.003823*H35)+(-6.715)),(IF(H35&lt;700000,((-0.0000000001209*H35^2)+(0.002635*H35)+(-0.4111)), ((-0.00000002007*V35^2)+(0.2564*V35)+(286.1)))))</f>
        <v>27.951194062455102</v>
      </c>
      <c r="BA35" s="8">
        <f>(-0.00000001626*AJ35^2)+(0.1912*AJ35)+(-3.858)</f>
        <v>18872.533391526144</v>
      </c>
      <c r="BC35" s="9">
        <f>IF(H35&lt;10000,((0.0000001453*H35^2)+(0.0008349*H35)+(-1.805)),(IF(H35&lt;700000,((-0.00000000008054*H35^2)+(0.002348*H35)+(-2.47)), ((-0.00000001938*V35^2)+(0.2471*V35)+(226.8)))))</f>
        <v>22.806271666585058</v>
      </c>
      <c r="BD35" s="10">
        <f>(-0.00000002552*AJ35^2)+(0.2067*AJ35)+(-103.7)</f>
        <v>20224.207383379278</v>
      </c>
      <c r="BF35" s="12">
        <f>IF(H35&lt;100000,((0.0000000152*H35^2)+(0.0014347*H35)+(-4.08313)),((0.00000295*V35^2)+(0.083061*V35)+(133)))</f>
        <v>13.1299189872</v>
      </c>
      <c r="BG35" s="13">
        <f>(-0.00000172*AJ35^2)+(0.108838*AJ35)+(-21.89)</f>
        <v>-6237.0546869199979</v>
      </c>
      <c r="BI35">
        <v>69</v>
      </c>
      <c r="BJ35" t="s">
        <v>142</v>
      </c>
      <c r="BK35" s="2">
        <v>44900.890277777777</v>
      </c>
      <c r="BL35" t="s">
        <v>143</v>
      </c>
      <c r="BM35" t="s">
        <v>13</v>
      </c>
      <c r="BN35">
        <v>0</v>
      </c>
      <c r="BO35">
        <v>2.7250000000000001</v>
      </c>
      <c r="BP35" s="3">
        <v>5134168</v>
      </c>
      <c r="BQ35">
        <v>958.30600000000004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">
      <c r="A36">
        <v>74</v>
      </c>
      <c r="B36" t="s">
        <v>210</v>
      </c>
      <c r="C36" s="2">
        <v>44896.144328703704</v>
      </c>
      <c r="D36" t="s">
        <v>211</v>
      </c>
      <c r="E36" t="s">
        <v>13</v>
      </c>
      <c r="F36">
        <v>0</v>
      </c>
      <c r="G36">
        <v>6.0410000000000004</v>
      </c>
      <c r="H36" s="3">
        <v>9563</v>
      </c>
      <c r="I36">
        <v>1.4999999999999999E-2</v>
      </c>
      <c r="J36" t="s">
        <v>14</v>
      </c>
      <c r="K36" t="s">
        <v>14</v>
      </c>
      <c r="L36" t="s">
        <v>14</v>
      </c>
      <c r="M36" t="s">
        <v>14</v>
      </c>
      <c r="O36">
        <v>74</v>
      </c>
      <c r="P36" t="s">
        <v>210</v>
      </c>
      <c r="Q36" s="2">
        <v>44896.144328703704</v>
      </c>
      <c r="R36" t="s">
        <v>211</v>
      </c>
      <c r="S36" t="s">
        <v>13</v>
      </c>
      <c r="T36">
        <v>0</v>
      </c>
      <c r="U36" t="s">
        <v>14</v>
      </c>
      <c r="V36" s="3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74</v>
      </c>
      <c r="AD36" t="s">
        <v>210</v>
      </c>
      <c r="AE36" s="2">
        <v>44896.144328703704</v>
      </c>
      <c r="AF36" t="s">
        <v>211</v>
      </c>
      <c r="AG36" t="s">
        <v>13</v>
      </c>
      <c r="AH36">
        <v>0</v>
      </c>
      <c r="AI36">
        <v>12.121</v>
      </c>
      <c r="AJ36" s="3">
        <v>96108</v>
      </c>
      <c r="AK36">
        <v>19.914999999999999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>
        <v>74</v>
      </c>
      <c r="AT36" s="9">
        <f>IF(H36&lt;10000,((0.0000001453*H36^2)+(0.0008349*H36)+(-1.805)),(IF(H36&lt;700000,((-0.00000000008054*H36^2)+(0.002348*H36)+(-2.47)), ((-0.00000001938*V36^2)+(0.2471*V36)+(226.8)))))</f>
        <v>19.466974495700001</v>
      </c>
      <c r="AU36" s="10">
        <f>(-0.00000002552*AJ36^2)+(0.2067*AJ36)+(-103.7)</f>
        <v>19526.10179961472</v>
      </c>
      <c r="AW36" s="5">
        <f>IF(H36&lt;15000,((0.00000002125*H36^2)+(0.002705*H36)+(-4.371)),(IF(H36&lt;700000,((-0.0000000008162*H36^2)+(0.003141*H36)+(0.4702)), ((0.000000003285*V36^2)+(0.1899*V36)+(559.5)))))</f>
        <v>23.440248091249998</v>
      </c>
      <c r="AX36" s="6">
        <f>((-0.00000006277*AJ36^2)+(0.1854*AJ36)+(34.83))</f>
        <v>17273.462549130723</v>
      </c>
      <c r="AZ36" s="7">
        <f>IF(H36&lt;10000,((-0.00000005795*H36^2)+(0.003823*H36)+(-6.715)),(IF(H36&lt;700000,((-0.0000000001209*H36^2)+(0.002635*H36)+(-0.4111)), ((-0.00000002007*V36^2)+(0.2564*V36)+(286.1)))))</f>
        <v>24.544765346449996</v>
      </c>
      <c r="BA36" s="8">
        <f>(-0.00000001626*AJ36^2)+(0.1912*AJ36)+(-3.858)</f>
        <v>18221.802082983362</v>
      </c>
      <c r="BC36" s="9">
        <f>IF(H36&lt;10000,((0.0000001453*H36^2)+(0.0008349*H36)+(-1.805)),(IF(H36&lt;700000,((-0.00000000008054*H36^2)+(0.002348*H36)+(-2.47)), ((-0.00000001938*V36^2)+(0.2471*V36)+(226.8)))))</f>
        <v>19.466974495700001</v>
      </c>
      <c r="BD36" s="10">
        <f>(-0.00000002552*AJ36^2)+(0.2067*AJ36)+(-103.7)</f>
        <v>19526.10179961472</v>
      </c>
      <c r="BF36" s="12">
        <f>IF(H36&lt;100000,((0.0000000152*H36^2)+(0.0014347*H36)+(-4.08313)),((0.00000295*V36^2)+(0.083061*V36)+(133)))</f>
        <v>11.0269608288</v>
      </c>
      <c r="BG36" s="13">
        <f>(-0.00000172*AJ36^2)+(0.108838*AJ36)+(-21.89)</f>
        <v>-5448.89347808</v>
      </c>
      <c r="BI36">
        <v>74</v>
      </c>
      <c r="BJ36" t="s">
        <v>210</v>
      </c>
      <c r="BK36" s="2">
        <v>44896.144328703704</v>
      </c>
      <c r="BL36" t="s">
        <v>211</v>
      </c>
      <c r="BM36" t="s">
        <v>13</v>
      </c>
      <c r="BN36">
        <v>0</v>
      </c>
      <c r="BO36">
        <v>2.7269999999999999</v>
      </c>
      <c r="BP36" s="3">
        <v>4850621</v>
      </c>
      <c r="BQ36">
        <v>955.70600000000002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">
      <c r="A37">
        <v>68</v>
      </c>
      <c r="B37" t="s">
        <v>58</v>
      </c>
      <c r="C37" s="2">
        <v>44896.89880787037</v>
      </c>
      <c r="D37" t="s">
        <v>59</v>
      </c>
      <c r="E37" t="s">
        <v>13</v>
      </c>
      <c r="F37">
        <v>0</v>
      </c>
      <c r="G37">
        <v>6.0359999999999996</v>
      </c>
      <c r="H37" s="3">
        <v>9811</v>
      </c>
      <c r="I37">
        <v>1.4999999999999999E-2</v>
      </c>
      <c r="J37" t="s">
        <v>14</v>
      </c>
      <c r="K37" t="s">
        <v>14</v>
      </c>
      <c r="L37" t="s">
        <v>14</v>
      </c>
      <c r="M37" t="s">
        <v>14</v>
      </c>
      <c r="O37">
        <v>68</v>
      </c>
      <c r="P37" t="s">
        <v>58</v>
      </c>
      <c r="Q37" s="2">
        <v>44896.89880787037</v>
      </c>
      <c r="R37" t="s">
        <v>59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68</v>
      </c>
      <c r="AD37" t="s">
        <v>58</v>
      </c>
      <c r="AE37" s="2">
        <v>44896.89880787037</v>
      </c>
      <c r="AF37" t="s">
        <v>59</v>
      </c>
      <c r="AG37" t="s">
        <v>13</v>
      </c>
      <c r="AH37">
        <v>0</v>
      </c>
      <c r="AI37">
        <v>12.106999999999999</v>
      </c>
      <c r="AJ37" s="3">
        <v>101755</v>
      </c>
      <c r="AK37">
        <v>21.061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>
        <v>68</v>
      </c>
      <c r="AT37" s="9">
        <f>IF(H37&lt;10000,((0.0000001453*H37^2)+(0.0008349*H37)+(-1.805)),(IF(H37&lt;700000,((-0.00000000008054*H37^2)+(0.002348*H37)+(-2.47)), ((-0.00000001938*V37^2)+(0.2471*V37)+(226.8)))))</f>
        <v>20.372160161300002</v>
      </c>
      <c r="AU37" s="10">
        <f>(-0.00000002552*AJ37^2)+(0.2067*AJ37)+(-103.7)</f>
        <v>20664.822377762001</v>
      </c>
      <c r="AW37" s="5">
        <f>IF(H37&lt;15000,((0.00000002125*H37^2)+(0.002705*H37)+(-4.371)),(IF(H37&lt;700000,((-0.0000000008162*H37^2)+(0.003141*H37)+(0.4702)), ((0.000000003285*V37^2)+(0.1899*V37)+(559.5)))))</f>
        <v>24.21318907125</v>
      </c>
      <c r="AX37" s="6">
        <f>((-0.00000006277*AJ37^2)+(0.1854*AJ37)+(34.83))</f>
        <v>18250.281396830753</v>
      </c>
      <c r="AZ37" s="7">
        <f>IF(H37&lt;10000,((-0.00000005795*H37^2)+(0.003823*H37)+(-6.715)),(IF(H37&lt;700000,((-0.0000000001209*H37^2)+(0.002635*H37)+(-0.4111)), ((-0.00000002007*V37^2)+(0.2564*V37)+(286.1)))))</f>
        <v>25.214433968049999</v>
      </c>
      <c r="BA37" s="8">
        <f>(-0.00000001626*AJ37^2)+(0.1912*AJ37)+(-3.858)</f>
        <v>19283.340658793499</v>
      </c>
      <c r="BC37" s="9">
        <f>IF(H37&lt;10000,((0.0000001453*H37^2)+(0.0008349*H37)+(-1.805)),(IF(H37&lt;700000,((-0.00000000008054*H37^2)+(0.002348*H37)+(-2.47)), ((-0.00000001938*V37^2)+(0.2471*V37)+(226.8)))))</f>
        <v>20.372160161300002</v>
      </c>
      <c r="BD37" s="10">
        <f>(-0.00000002552*AJ37^2)+(0.2067*AJ37)+(-103.7)</f>
        <v>20664.822377762001</v>
      </c>
      <c r="BF37" s="12">
        <f>IF(H37&lt;100000,((0.0000000152*H37^2)+(0.0014347*H37)+(-4.08313)),((0.00000295*V37^2)+(0.083061*V37)+(133)))</f>
        <v>11.455798659199999</v>
      </c>
      <c r="BG37" s="13">
        <f>(-0.00000172*AJ37^2)+(0.108838*AJ37)+(-21.89)</f>
        <v>-6756.0969529999993</v>
      </c>
      <c r="BI37">
        <v>68</v>
      </c>
      <c r="BJ37" t="s">
        <v>58</v>
      </c>
      <c r="BK37" s="2">
        <v>44896.89880787037</v>
      </c>
      <c r="BL37" t="s">
        <v>59</v>
      </c>
      <c r="BM37" t="s">
        <v>13</v>
      </c>
      <c r="BN37">
        <v>0</v>
      </c>
      <c r="BO37">
        <v>2.71</v>
      </c>
      <c r="BP37" s="3">
        <v>5259448</v>
      </c>
      <c r="BQ37">
        <v>959.245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">
      <c r="A38">
        <v>88</v>
      </c>
      <c r="B38" t="s">
        <v>98</v>
      </c>
      <c r="C38" s="2">
        <v>44897.323912037034</v>
      </c>
      <c r="D38" t="s">
        <v>99</v>
      </c>
      <c r="E38" t="s">
        <v>13</v>
      </c>
      <c r="F38">
        <v>0</v>
      </c>
      <c r="G38">
        <v>6.0640000000000001</v>
      </c>
      <c r="H38" s="3">
        <v>2463</v>
      </c>
      <c r="I38">
        <v>0</v>
      </c>
      <c r="J38" t="s">
        <v>14</v>
      </c>
      <c r="K38" t="s">
        <v>14</v>
      </c>
      <c r="L38" t="s">
        <v>14</v>
      </c>
      <c r="M38" t="s">
        <v>14</v>
      </c>
      <c r="O38">
        <v>88</v>
      </c>
      <c r="P38" t="s">
        <v>98</v>
      </c>
      <c r="Q38" s="2">
        <v>44897.323912037034</v>
      </c>
      <c r="R38" t="s">
        <v>99</v>
      </c>
      <c r="S38" t="s">
        <v>13</v>
      </c>
      <c r="T38">
        <v>0</v>
      </c>
      <c r="U38" t="s">
        <v>14</v>
      </c>
      <c r="V38" s="3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88</v>
      </c>
      <c r="AD38" t="s">
        <v>98</v>
      </c>
      <c r="AE38" s="2">
        <v>44897.323912037034</v>
      </c>
      <c r="AF38" t="s">
        <v>99</v>
      </c>
      <c r="AG38" t="s">
        <v>13</v>
      </c>
      <c r="AH38">
        <v>0</v>
      </c>
      <c r="AI38">
        <v>12.178000000000001</v>
      </c>
      <c r="AJ38" s="3">
        <v>51071</v>
      </c>
      <c r="AK38">
        <v>10.664999999999999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>
        <v>88</v>
      </c>
      <c r="AT38" s="9">
        <f>IF(H38&lt;10000,((0.0000001453*H38^2)+(0.0008349*H38)+(-1.805)),(IF(H38&lt;700000,((-0.00000000008054*H38^2)+(0.002348*H38)+(-2.47)), ((-0.00000001938*V38^2)+(0.2471*V38)+(226.8)))))</f>
        <v>1.1328021157000003</v>
      </c>
      <c r="AU38" s="10">
        <f>(-0.00000002552*AJ38^2)+(0.2067*AJ38)+(-103.7)</f>
        <v>10386.11323551368</v>
      </c>
      <c r="AW38" s="5">
        <f>IF(H38&lt;15000,((0.00000002125*H38^2)+(0.002705*H38)+(-4.371)),(IF(H38&lt;700000,((-0.0000000008162*H38^2)+(0.003141*H38)+(0.4702)), ((0.000000003285*V38^2)+(0.1899*V38)+(559.5)))))</f>
        <v>2.4203253412499999</v>
      </c>
      <c r="AX38" s="6">
        <f>((-0.00000006277*AJ38^2)+(0.1854*AJ38)+(34.83))</f>
        <v>9339.6737332364301</v>
      </c>
      <c r="AZ38" s="7">
        <f>IF(H38&lt;10000,((-0.00000005795*H38^2)+(0.003823*H38)+(-6.715)),(IF(H38&lt;700000,((-0.0000000001209*H38^2)+(0.002635*H38)+(-0.4111)), ((-0.00000002007*V38^2)+(0.2564*V38)+(286.1)))))</f>
        <v>2.3495029164499996</v>
      </c>
      <c r="BA38" s="8">
        <f>(-0.00000001626*AJ38^2)+(0.1912*AJ38)+(-3.858)</f>
        <v>9718.5071031133393</v>
      </c>
      <c r="BC38" s="9">
        <f>IF(H38&lt;10000,((0.0000001453*H38^2)+(0.0008349*H38)+(-1.805)),(IF(H38&lt;700000,((-0.00000000008054*H38^2)+(0.002348*H38)+(-2.47)), ((-0.00000001938*V38^2)+(0.2471*V38)+(226.8)))))</f>
        <v>1.1328021157000003</v>
      </c>
      <c r="BD38" s="10">
        <f>(-0.00000002552*AJ38^2)+(0.2067*AJ38)+(-103.7)</f>
        <v>10386.11323551368</v>
      </c>
      <c r="BF38" s="12">
        <f>IF(H38&lt;100000,((0.0000000152*H38^2)+(0.0014347*H38)+(-4.08313)),((0.00000295*V38^2)+(0.083061*V38)+(133)))</f>
        <v>-0.45725509119999996</v>
      </c>
      <c r="BG38" s="13">
        <f>(-0.00000172*AJ38^2)+(0.108838*AJ38)+(-21.89)</f>
        <v>1050.3905874800005</v>
      </c>
      <c r="BI38">
        <v>88</v>
      </c>
      <c r="BJ38" t="s">
        <v>98</v>
      </c>
      <c r="BK38" s="2">
        <v>44897.323912037034</v>
      </c>
      <c r="BL38" t="s">
        <v>99</v>
      </c>
      <c r="BM38" t="s">
        <v>13</v>
      </c>
      <c r="BN38">
        <v>0</v>
      </c>
      <c r="BO38">
        <v>2.7280000000000002</v>
      </c>
      <c r="BP38" s="3">
        <v>4995429</v>
      </c>
      <c r="BQ38">
        <v>957.14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">
      <c r="A39">
        <v>78</v>
      </c>
      <c r="B39" t="s">
        <v>160</v>
      </c>
      <c r="C39" s="2">
        <v>44901.081516203703</v>
      </c>
      <c r="D39" t="s">
        <v>161</v>
      </c>
      <c r="E39" t="s">
        <v>13</v>
      </c>
      <c r="F39">
        <v>0</v>
      </c>
      <c r="G39">
        <v>6.07</v>
      </c>
      <c r="H39" s="3">
        <v>4150</v>
      </c>
      <c r="I39">
        <v>4.0000000000000001E-3</v>
      </c>
      <c r="J39" t="s">
        <v>14</v>
      </c>
      <c r="K39" t="s">
        <v>14</v>
      </c>
      <c r="L39" t="s">
        <v>14</v>
      </c>
      <c r="M39" t="s">
        <v>14</v>
      </c>
      <c r="O39">
        <v>78</v>
      </c>
      <c r="P39" t="s">
        <v>160</v>
      </c>
      <c r="Q39" s="2">
        <v>44901.081516203703</v>
      </c>
      <c r="R39" t="s">
        <v>161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78</v>
      </c>
      <c r="AD39" t="s">
        <v>160</v>
      </c>
      <c r="AE39" s="2">
        <v>44901.081516203703</v>
      </c>
      <c r="AF39" t="s">
        <v>161</v>
      </c>
      <c r="AG39" t="s">
        <v>13</v>
      </c>
      <c r="AH39">
        <v>0</v>
      </c>
      <c r="AI39">
        <v>12.157</v>
      </c>
      <c r="AJ39" s="3">
        <v>59041</v>
      </c>
      <c r="AK39">
        <v>12.317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>
        <v>78</v>
      </c>
      <c r="AT39" s="9">
        <f>IF(H39&lt;10000,((0.0000001453*H39^2)+(0.0008349*H39)+(-1.805)),(IF(H39&lt;700000,((-0.00000000008054*H39^2)+(0.002348*H39)+(-2.47)), ((-0.00000001938*V39^2)+(0.2471*V39)+(226.8)))))</f>
        <v>4.1622642499999998</v>
      </c>
      <c r="AU39" s="10">
        <f>(-0.00000002552*AJ39^2)+(0.2067*AJ39)+(-103.7)</f>
        <v>12011.116071340879</v>
      </c>
      <c r="AW39" s="5">
        <f>IF(H39&lt;15000,((0.00000002125*H39^2)+(0.002705*H39)+(-4.371)),(IF(H39&lt;700000,((-0.0000000008162*H39^2)+(0.003141*H39)+(0.4702)), ((0.000000003285*V39^2)+(0.1899*V39)+(559.5)))))</f>
        <v>7.2207281249999991</v>
      </c>
      <c r="AX39" s="6">
        <f>((-0.00000006277*AJ39^2)+(0.1854*AJ39)+(34.83))</f>
        <v>10762.225243223629</v>
      </c>
      <c r="AZ39" s="7">
        <f>IF(H39&lt;10000,((-0.00000005795*H39^2)+(0.003823*H39)+(-6.715)),(IF(H39&lt;700000,((-0.0000000001209*H39^2)+(0.002635*H39)+(-0.4111)), ((-0.00000002007*V39^2)+(0.2564*V39)+(286.1)))))</f>
        <v>8.1524061249999988</v>
      </c>
      <c r="BA39" s="8">
        <f>(-0.00000001626*AJ39^2)+(0.1912*AJ39)+(-3.858)</f>
        <v>11228.101446786939</v>
      </c>
      <c r="BC39" s="9">
        <f>IF(H39&lt;10000,((0.0000001453*H39^2)+(0.0008349*H39)+(-1.805)),(IF(H39&lt;700000,((-0.00000000008054*H39^2)+(0.002348*H39)+(-2.47)), ((-0.00000001938*V39^2)+(0.2471*V39)+(226.8)))))</f>
        <v>4.1622642499999998</v>
      </c>
      <c r="BD39" s="10">
        <f>(-0.00000002552*AJ39^2)+(0.2067*AJ39)+(-103.7)</f>
        <v>12011.116071340879</v>
      </c>
      <c r="BF39" s="12">
        <f>IF(H39&lt;100000,((0.0000000152*H39^2)+(0.0014347*H39)+(-4.08313)),((0.00000295*V39^2)+(0.083061*V39)+(133)))</f>
        <v>2.132657</v>
      </c>
      <c r="BG39" s="13">
        <f>(-0.00000172*AJ39^2)+(0.108838*AJ39)+(-21.89)</f>
        <v>408.37010668000073</v>
      </c>
      <c r="BI39">
        <v>78</v>
      </c>
      <c r="BJ39" t="s">
        <v>160</v>
      </c>
      <c r="BK39" s="2">
        <v>44901.081516203703</v>
      </c>
      <c r="BL39" t="s">
        <v>161</v>
      </c>
      <c r="BM39" t="s">
        <v>13</v>
      </c>
      <c r="BN39">
        <v>0</v>
      </c>
      <c r="BO39">
        <v>2.7269999999999999</v>
      </c>
      <c r="BP39" s="3">
        <v>5000372</v>
      </c>
      <c r="BQ39">
        <v>957.18399999999997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">
      <c r="A40">
        <v>63</v>
      </c>
      <c r="B40" t="s">
        <v>130</v>
      </c>
      <c r="C40" s="2">
        <v>44900.762812499997</v>
      </c>
      <c r="D40" t="s">
        <v>131</v>
      </c>
      <c r="E40" t="s">
        <v>13</v>
      </c>
      <c r="F40">
        <v>0</v>
      </c>
      <c r="G40">
        <v>6.0750000000000002</v>
      </c>
      <c r="H40" s="3">
        <v>4319</v>
      </c>
      <c r="I40">
        <v>4.0000000000000001E-3</v>
      </c>
      <c r="J40" t="s">
        <v>14</v>
      </c>
      <c r="K40" t="s">
        <v>14</v>
      </c>
      <c r="L40" t="s">
        <v>14</v>
      </c>
      <c r="M40" t="s">
        <v>14</v>
      </c>
      <c r="O40">
        <v>63</v>
      </c>
      <c r="P40" t="s">
        <v>130</v>
      </c>
      <c r="Q40" s="2">
        <v>44900.762812499997</v>
      </c>
      <c r="R40" t="s">
        <v>131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63</v>
      </c>
      <c r="AD40" t="s">
        <v>130</v>
      </c>
      <c r="AE40" s="2">
        <v>44900.762812499997</v>
      </c>
      <c r="AF40" t="s">
        <v>131</v>
      </c>
      <c r="AG40" t="s">
        <v>13</v>
      </c>
      <c r="AH40">
        <v>0</v>
      </c>
      <c r="AI40">
        <v>12.162000000000001</v>
      </c>
      <c r="AJ40" s="3">
        <v>57273</v>
      </c>
      <c r="AK40">
        <v>11.951000000000001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>
        <v>63</v>
      </c>
      <c r="AT40" s="9">
        <f>IF(H40&lt;10000,((0.0000001453*H40^2)+(0.0008349*H40)+(-1.805)),(IF(H40&lt;700000,((-0.00000000008054*H40^2)+(0.002348*H40)+(-2.47)), ((-0.00000001938*V40^2)+(0.2471*V40)+(226.8)))))</f>
        <v>4.5113245732999996</v>
      </c>
      <c r="AU40" s="10">
        <f>(-0.00000002552*AJ40^2)+(0.2067*AJ40)+(-103.7)</f>
        <v>11650.918484579919</v>
      </c>
      <c r="AW40" s="5">
        <f>IF(H40&lt;15000,((0.00000002125*H40^2)+(0.002705*H40)+(-4.371)),(IF(H40&lt;700000,((-0.0000000008162*H40^2)+(0.003141*H40)+(0.4702)), ((0.000000003285*V40^2)+(0.1899*V40)+(559.5)))))</f>
        <v>7.7082874212500005</v>
      </c>
      <c r="AX40" s="6">
        <f>((-0.00000006277*AJ40^2)+(0.1854*AJ40)+(34.83))</f>
        <v>10447.346263874671</v>
      </c>
      <c r="AZ40" s="7">
        <f>IF(H40&lt;10000,((-0.00000005795*H40^2)+(0.003823*H40)+(-6.715)),(IF(H40&lt;700000,((-0.0000000001209*H40^2)+(0.002635*H40)+(-0.4111)), ((-0.00000002007*V40^2)+(0.2564*V40)+(286.1)))))</f>
        <v>8.7155515500500016</v>
      </c>
      <c r="BA40" s="8">
        <f>(-0.00000001626*AJ40^2)+(0.1912*AJ40)+(-3.858)</f>
        <v>10893.403604438461</v>
      </c>
      <c r="BC40" s="9">
        <f>IF(H40&lt;10000,((0.0000001453*H40^2)+(0.0008349*H40)+(-1.805)),(IF(H40&lt;700000,((-0.00000000008054*H40^2)+(0.002348*H40)+(-2.47)), ((-0.00000001938*V40^2)+(0.2471*V40)+(226.8)))))</f>
        <v>4.5113245732999996</v>
      </c>
      <c r="BD40" s="10">
        <f>(-0.00000002552*AJ40^2)+(0.2067*AJ40)+(-103.7)</f>
        <v>11650.918484579919</v>
      </c>
      <c r="BF40" s="12">
        <f>IF(H40&lt;100000,((0.0000000152*H40^2)+(0.0014347*H40)+(-4.08313)),((0.00000295*V40^2)+(0.083061*V40)+(133)))</f>
        <v>2.3968764671999994</v>
      </c>
      <c r="BG40" s="13">
        <f>(-0.00000172*AJ40^2)+(0.108838*AJ40)+(-21.89)</f>
        <v>569.65074411999956</v>
      </c>
      <c r="BI40">
        <v>63</v>
      </c>
      <c r="BJ40" t="s">
        <v>130</v>
      </c>
      <c r="BK40" s="2">
        <v>44900.762812499997</v>
      </c>
      <c r="BL40" t="s">
        <v>131</v>
      </c>
      <c r="BM40" t="s">
        <v>13</v>
      </c>
      <c r="BN40">
        <v>0</v>
      </c>
      <c r="BO40">
        <v>2.7229999999999999</v>
      </c>
      <c r="BP40" s="3">
        <v>5140206</v>
      </c>
      <c r="BQ40">
        <v>958.35400000000004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">
      <c r="A41">
        <v>72</v>
      </c>
      <c r="B41" t="s">
        <v>206</v>
      </c>
      <c r="C41" s="2">
        <v>44896.101851851854</v>
      </c>
      <c r="D41" t="s">
        <v>207</v>
      </c>
      <c r="E41" t="s">
        <v>13</v>
      </c>
      <c r="F41">
        <v>0</v>
      </c>
      <c r="G41">
        <v>6.0510000000000002</v>
      </c>
      <c r="H41" s="3">
        <v>17050</v>
      </c>
      <c r="I41">
        <v>0.03</v>
      </c>
      <c r="J41" t="s">
        <v>14</v>
      </c>
      <c r="K41" t="s">
        <v>14</v>
      </c>
      <c r="L41" t="s">
        <v>14</v>
      </c>
      <c r="M41" t="s">
        <v>14</v>
      </c>
      <c r="O41">
        <v>72</v>
      </c>
      <c r="P41" t="s">
        <v>206</v>
      </c>
      <c r="Q41" s="2">
        <v>44896.101851851854</v>
      </c>
      <c r="R41" t="s">
        <v>207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72</v>
      </c>
      <c r="AD41" t="s">
        <v>206</v>
      </c>
      <c r="AE41" s="2">
        <v>44896.101851851854</v>
      </c>
      <c r="AF41" t="s">
        <v>207</v>
      </c>
      <c r="AG41" t="s">
        <v>13</v>
      </c>
      <c r="AH41">
        <v>0</v>
      </c>
      <c r="AI41">
        <v>12.111000000000001</v>
      </c>
      <c r="AJ41" s="3">
        <v>119430</v>
      </c>
      <c r="AK41">
        <v>24.628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>
        <v>72</v>
      </c>
      <c r="AT41" s="9">
        <f>IF(H41&lt;10000,((0.0000001453*H41^2)+(0.0008349*H41)+(-1.805)),(IF(H41&lt;700000,((-0.00000000008054*H41^2)+(0.002348*H41)+(-2.47)), ((-0.00000001938*V41^2)+(0.2471*V41)+(226.8)))))</f>
        <v>37.53998682065</v>
      </c>
      <c r="AU41" s="10">
        <f>(-0.00000002552*AJ41^2)+(0.2067*AJ41)+(-103.7)</f>
        <v>24218.475844551998</v>
      </c>
      <c r="AW41" s="5">
        <f>IF(H41&lt;15000,((0.00000002125*H41^2)+(0.002705*H41)+(-4.371)),(IF(H41&lt;700000,((-0.0000000008162*H41^2)+(0.003141*H41)+(0.4702)), ((0.000000003285*V41^2)+(0.1899*V41)+(559.5)))))</f>
        <v>53.786978619500005</v>
      </c>
      <c r="AX41" s="6">
        <f>((-0.00000006277*AJ41^2)+(0.1854*AJ41)+(34.83))</f>
        <v>21281.830542027001</v>
      </c>
      <c r="AZ41" s="7">
        <f>IF(H41&lt;10000,((-0.00000005795*H41^2)+(0.003823*H41)+(-6.715)),(IF(H41&lt;700000,((-0.0000000001209*H41^2)+(0.002635*H41)+(-0.4111)), ((-0.00000002007*V41^2)+(0.2564*V41)+(286.1)))))</f>
        <v>44.480504067750005</v>
      </c>
      <c r="BA41" s="8">
        <f>(-0.00000001626*AJ41^2)+(0.1912*AJ41)+(-3.858)</f>
        <v>22599.233085125998</v>
      </c>
      <c r="BC41" s="9">
        <f>IF(H41&lt;10000,((0.0000001453*H41^2)+(0.0008349*H41)+(-1.805)),(IF(H41&lt;700000,((-0.00000000008054*H41^2)+(0.002348*H41)+(-2.47)), ((-0.00000001938*V41^2)+(0.2471*V41)+(226.8)))))</f>
        <v>37.53998682065</v>
      </c>
      <c r="BD41" s="10">
        <f>(-0.00000002552*AJ41^2)+(0.2067*AJ41)+(-103.7)</f>
        <v>24218.475844551998</v>
      </c>
      <c r="BF41" s="12">
        <f>IF(H41&lt;100000,((0.0000000152*H41^2)+(0.0014347*H41)+(-4.08313)),((0.00000295*V41^2)+(0.083061*V41)+(133)))</f>
        <v>24.797182999999997</v>
      </c>
      <c r="BG41" s="13">
        <f>(-0.00000172*AJ41^2)+(0.108838*AJ41)+(-21.89)</f>
        <v>-11556.630487999997</v>
      </c>
      <c r="BI41">
        <v>72</v>
      </c>
      <c r="BJ41" t="s">
        <v>206</v>
      </c>
      <c r="BK41" s="2">
        <v>44896.101851851854</v>
      </c>
      <c r="BL41" t="s">
        <v>207</v>
      </c>
      <c r="BM41" t="s">
        <v>13</v>
      </c>
      <c r="BN41">
        <v>0</v>
      </c>
      <c r="BO41">
        <v>2.7450000000000001</v>
      </c>
      <c r="BP41" s="3">
        <v>4775037</v>
      </c>
      <c r="BQ41">
        <v>954.81600000000003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3">
      <c r="A42">
        <v>84</v>
      </c>
      <c r="B42" t="s">
        <v>230</v>
      </c>
      <c r="C42" s="2">
        <v>44896.356851851851</v>
      </c>
      <c r="D42" t="s">
        <v>231</v>
      </c>
      <c r="E42" t="s">
        <v>13</v>
      </c>
      <c r="F42">
        <v>0</v>
      </c>
      <c r="G42">
        <v>6.0389999999999997</v>
      </c>
      <c r="H42" s="3">
        <v>17126</v>
      </c>
      <c r="I42">
        <v>0.03</v>
      </c>
      <c r="J42" t="s">
        <v>14</v>
      </c>
      <c r="K42" t="s">
        <v>14</v>
      </c>
      <c r="L42" t="s">
        <v>14</v>
      </c>
      <c r="M42" t="s">
        <v>14</v>
      </c>
      <c r="O42">
        <v>84</v>
      </c>
      <c r="P42" t="s">
        <v>230</v>
      </c>
      <c r="Q42" s="2">
        <v>44896.356851851851</v>
      </c>
      <c r="R42" t="s">
        <v>231</v>
      </c>
      <c r="S42" t="s">
        <v>13</v>
      </c>
      <c r="T42">
        <v>0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84</v>
      </c>
      <c r="AD42" t="s">
        <v>230</v>
      </c>
      <c r="AE42" s="2">
        <v>44896.356851851851</v>
      </c>
      <c r="AF42" t="s">
        <v>231</v>
      </c>
      <c r="AG42" t="s">
        <v>13</v>
      </c>
      <c r="AH42">
        <v>0</v>
      </c>
      <c r="AI42">
        <v>12.098000000000001</v>
      </c>
      <c r="AJ42" s="3">
        <v>124162</v>
      </c>
      <c r="AK42">
        <v>25.577999999999999</v>
      </c>
      <c r="AL42" t="s">
        <v>14</v>
      </c>
      <c r="AM42" t="s">
        <v>14</v>
      </c>
      <c r="AN42" t="s">
        <v>14</v>
      </c>
      <c r="AO42" t="s">
        <v>14</v>
      </c>
      <c r="BI42">
        <v>84</v>
      </c>
      <c r="BJ42" t="s">
        <v>230</v>
      </c>
      <c r="BK42" s="2">
        <v>44896.356851851851</v>
      </c>
      <c r="BL42" t="s">
        <v>231</v>
      </c>
      <c r="BM42" t="s">
        <v>13</v>
      </c>
      <c r="BN42">
        <v>0</v>
      </c>
      <c r="BO42">
        <v>2.7269999999999999</v>
      </c>
      <c r="BP42" s="3">
        <v>4938343</v>
      </c>
      <c r="BQ42">
        <v>956.60699999999997</v>
      </c>
      <c r="BR42" t="s">
        <v>14</v>
      </c>
      <c r="BS42" t="s">
        <v>14</v>
      </c>
      <c r="BT42" t="s">
        <v>14</v>
      </c>
      <c r="BU42" t="s">
        <v>14</v>
      </c>
    </row>
    <row r="43" spans="1:73" x14ac:dyDescent="0.3">
      <c r="A43">
        <v>64</v>
      </c>
      <c r="B43" t="s">
        <v>132</v>
      </c>
      <c r="C43" s="2">
        <v>44900.784085648149</v>
      </c>
      <c r="D43" t="s">
        <v>133</v>
      </c>
      <c r="E43" t="s">
        <v>13</v>
      </c>
      <c r="F43">
        <v>0</v>
      </c>
      <c r="G43">
        <v>6.0410000000000004</v>
      </c>
      <c r="H43" s="3">
        <v>19562</v>
      </c>
      <c r="I43">
        <v>3.5000000000000003E-2</v>
      </c>
      <c r="J43" t="s">
        <v>14</v>
      </c>
      <c r="K43" t="s">
        <v>14</v>
      </c>
      <c r="L43" t="s">
        <v>14</v>
      </c>
      <c r="M43" t="s">
        <v>14</v>
      </c>
      <c r="O43">
        <v>64</v>
      </c>
      <c r="P43" t="s">
        <v>132</v>
      </c>
      <c r="Q43" s="2">
        <v>44900.784085648149</v>
      </c>
      <c r="R43" t="s">
        <v>133</v>
      </c>
      <c r="S43" t="s">
        <v>13</v>
      </c>
      <c r="T43">
        <v>0</v>
      </c>
      <c r="U43" t="s">
        <v>14</v>
      </c>
      <c r="V43" s="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64</v>
      </c>
      <c r="AD43" t="s">
        <v>132</v>
      </c>
      <c r="AE43" s="2">
        <v>44900.784085648149</v>
      </c>
      <c r="AF43" t="s">
        <v>133</v>
      </c>
      <c r="AG43" t="s">
        <v>13</v>
      </c>
      <c r="AH43">
        <v>0</v>
      </c>
      <c r="AI43">
        <v>12.093</v>
      </c>
      <c r="AJ43" s="3">
        <v>127369</v>
      </c>
      <c r="AK43">
        <v>26.221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S43">
        <v>64</v>
      </c>
      <c r="AT43" s="9">
        <f>IF(H43&lt;10000,((0.0000001453*H43^2)+(0.0008349*H43)+(-1.805)),(IF(H43&lt;700000,((-0.00000000008054*H43^2)+(0.002348*H43)+(-2.47)), ((-0.00000001938*V43^2)+(0.2471*V43)+(226.8)))))</f>
        <v>43.43075560968424</v>
      </c>
      <c r="AU43" s="10">
        <f>(-0.00000002552*AJ43^2)+(0.2067*AJ43)+(-103.7)</f>
        <v>25809.464857651277</v>
      </c>
      <c r="AW43" s="5">
        <f>IF(H43&lt;15000,((0.00000002125*H43^2)+(0.002705*H43)+(-4.371)),(IF(H43&lt;700000,((-0.0000000008162*H43^2)+(0.003141*H43)+(0.4702)), ((0.000000003285*V43^2)+(0.1899*V43)+(559.5)))))</f>
        <v>61.602105240927202</v>
      </c>
      <c r="AX43" s="6">
        <f>((-0.00000006277*AJ43^2)+(0.1854*AJ43)+(34.83))</f>
        <v>22630.733542154034</v>
      </c>
      <c r="AZ43" s="7">
        <f>IF(H43&lt;10000,((-0.00000005795*H43^2)+(0.003823*H43)+(-6.715)),(IF(H43&lt;700000,((-0.0000000001209*H43^2)+(0.002635*H43)+(-0.4111)), ((-0.00000002007*V43^2)+(0.2564*V43)+(286.1)))))</f>
        <v>51.088504974060406</v>
      </c>
      <c r="BA43" s="8">
        <f>(-0.00000001626*AJ43^2)+(0.1912*AJ43)+(-3.858)</f>
        <v>24085.311061262142</v>
      </c>
      <c r="BC43" s="9">
        <f>IF(H43&lt;10000,((0.0000001453*H43^2)+(0.0008349*H43)+(-1.805)),(IF(H43&lt;700000,((-0.00000000008054*H43^2)+(0.002348*H43)+(-2.47)), ((-0.00000001938*V43^2)+(0.2471*V43)+(226.8)))))</f>
        <v>43.43075560968424</v>
      </c>
      <c r="BD43" s="10">
        <f>(-0.00000002552*AJ43^2)+(0.2067*AJ43)+(-103.7)</f>
        <v>25809.464857651277</v>
      </c>
      <c r="BF43" s="12">
        <f>IF(H43&lt;100000,((0.0000000152*H43^2)+(0.0014347*H43)+(-4.08313)),((0.00000295*V43^2)+(0.083061*V43)+(133)))</f>
        <v>29.799083428799999</v>
      </c>
      <c r="BG43" s="13">
        <f>(-0.00000172*AJ43^2)+(0.108838*AJ43)+(-21.89)</f>
        <v>-14062.625694920001</v>
      </c>
      <c r="BI43">
        <v>64</v>
      </c>
      <c r="BJ43" t="s">
        <v>132</v>
      </c>
      <c r="BK43" s="2">
        <v>44900.784085648149</v>
      </c>
      <c r="BL43" t="s">
        <v>133</v>
      </c>
      <c r="BM43" t="s">
        <v>13</v>
      </c>
      <c r="BN43">
        <v>0</v>
      </c>
      <c r="BO43">
        <v>2.7240000000000002</v>
      </c>
      <c r="BP43" s="3">
        <v>5091641</v>
      </c>
      <c r="BQ43">
        <v>957.96500000000003</v>
      </c>
      <c r="BR43" t="s">
        <v>14</v>
      </c>
      <c r="BS43" t="s">
        <v>14</v>
      </c>
      <c r="BT43" t="s">
        <v>14</v>
      </c>
      <c r="BU43" t="s">
        <v>14</v>
      </c>
    </row>
    <row r="44" spans="1:73" x14ac:dyDescent="0.3">
      <c r="A44">
        <v>92</v>
      </c>
      <c r="B44" t="s">
        <v>188</v>
      </c>
      <c r="C44" s="2">
        <v>44901.378935185188</v>
      </c>
      <c r="D44" t="s">
        <v>189</v>
      </c>
      <c r="E44" t="s">
        <v>13</v>
      </c>
      <c r="F44">
        <v>0</v>
      </c>
      <c r="G44">
        <v>6.0330000000000004</v>
      </c>
      <c r="H44" s="3">
        <v>83818</v>
      </c>
      <c r="I44">
        <v>0.16400000000000001</v>
      </c>
      <c r="J44" t="s">
        <v>14</v>
      </c>
      <c r="K44" t="s">
        <v>14</v>
      </c>
      <c r="L44" t="s">
        <v>14</v>
      </c>
      <c r="M44" t="s">
        <v>14</v>
      </c>
      <c r="O44">
        <v>92</v>
      </c>
      <c r="P44" t="s">
        <v>188</v>
      </c>
      <c r="Q44" s="2">
        <v>44901.378935185188</v>
      </c>
      <c r="R44" t="s">
        <v>189</v>
      </c>
      <c r="S44" t="s">
        <v>13</v>
      </c>
      <c r="T44">
        <v>0</v>
      </c>
      <c r="U44" t="s">
        <v>14</v>
      </c>
      <c r="V44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92</v>
      </c>
      <c r="AD44" t="s">
        <v>188</v>
      </c>
      <c r="AE44" s="2">
        <v>44901.378935185188</v>
      </c>
      <c r="AF44" t="s">
        <v>189</v>
      </c>
      <c r="AG44" t="s">
        <v>13</v>
      </c>
      <c r="AH44">
        <v>0</v>
      </c>
      <c r="AI44">
        <v>12.156000000000001</v>
      </c>
      <c r="AJ44" s="3">
        <v>52514</v>
      </c>
      <c r="AK44">
        <v>10.965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S44">
        <v>92</v>
      </c>
      <c r="AT44" s="9">
        <f>IF(H44&lt;10000,((0.0000001453*H44^2)+(0.0008349*H44)+(-1.805)),(IF(H44&lt;700000,((-0.00000000008054*H44^2)+(0.002348*H44)+(-2.47)), ((-0.00000001938*V44^2)+(0.2471*V44)+(226.8)))))</f>
        <v>193.76883368323303</v>
      </c>
      <c r="AU44" s="10">
        <f>(-0.00000002552*AJ44^2)+(0.2067*AJ44)+(-103.7)</f>
        <v>10680.566780598079</v>
      </c>
      <c r="AW44" s="5">
        <f>IF(H44&lt;15000,((0.00000002125*H44^2)+(0.002705*H44)+(-4.371)),(IF(H44&lt;700000,((-0.0000000008162*H44^2)+(0.003141*H44)+(0.4702)), ((0.000000003285*V44^2)+(0.1899*V44)+(559.5)))))</f>
        <v>258.00835989539115</v>
      </c>
      <c r="AX44" s="6">
        <f>((-0.00000006277*AJ44^2)+(0.1854*AJ44)+(34.83))</f>
        <v>9597.8235032970806</v>
      </c>
      <c r="AZ44" s="7">
        <f>IF(H44&lt;10000,((-0.00000005795*H44^2)+(0.003823*H44)+(-6.715)),(IF(H44&lt;700000,((-0.0000000001209*H44^2)+(0.002635*H44)+(-0.4111)), ((-0.00000002007*V44^2)+(0.2564*V44)+(286.1)))))</f>
        <v>219.59995223370839</v>
      </c>
      <c r="BA44" s="8">
        <f>(-0.00000001626*AJ44^2)+(0.1912*AJ44)+(-3.858)</f>
        <v>9991.9782696130405</v>
      </c>
      <c r="BC44" s="9">
        <f>IF(H44&lt;10000,((0.0000001453*H44^2)+(0.0008349*H44)+(-1.805)),(IF(H44&lt;700000,((-0.00000000008054*H44^2)+(0.002348*H44)+(-2.47)), ((-0.00000001938*V44^2)+(0.2471*V44)+(226.8)))))</f>
        <v>193.76883368323303</v>
      </c>
      <c r="BD44" s="10">
        <f>(-0.00000002552*AJ44^2)+(0.2067*AJ44)+(-103.7)</f>
        <v>10680.566780598079</v>
      </c>
      <c r="BF44" s="12">
        <f>IF(H44&lt;100000,((0.0000000152*H44^2)+(0.0014347*H44)+(-4.08313)),((0.00000295*V44^2)+(0.083061*V44)+(133)))</f>
        <v>222.95750288479999</v>
      </c>
      <c r="BG44" s="13">
        <f>(-0.00000172*AJ44^2)+(0.108838*AJ44)+(-21.89)</f>
        <v>950.34999488000028</v>
      </c>
      <c r="BI44">
        <v>92</v>
      </c>
      <c r="BJ44" t="s">
        <v>188</v>
      </c>
      <c r="BK44" s="2">
        <v>44901.378935185188</v>
      </c>
      <c r="BL44" t="s">
        <v>189</v>
      </c>
      <c r="BM44" t="s">
        <v>13</v>
      </c>
      <c r="BN44">
        <v>0</v>
      </c>
      <c r="BO44">
        <v>2.7250000000000001</v>
      </c>
      <c r="BP44" s="3">
        <v>5049439</v>
      </c>
      <c r="BQ44">
        <v>957.61300000000006</v>
      </c>
      <c r="BR44" t="s">
        <v>14</v>
      </c>
      <c r="BS44" t="s">
        <v>14</v>
      </c>
      <c r="BT44" t="s">
        <v>14</v>
      </c>
      <c r="BU44" t="s">
        <v>14</v>
      </c>
    </row>
    <row r="45" spans="1:73" x14ac:dyDescent="0.3">
      <c r="A45">
        <v>94</v>
      </c>
      <c r="B45" t="s">
        <v>192</v>
      </c>
      <c r="C45" s="2">
        <v>44901.421458333331</v>
      </c>
      <c r="D45" t="s">
        <v>193</v>
      </c>
      <c r="E45" t="s">
        <v>13</v>
      </c>
      <c r="F45">
        <v>0</v>
      </c>
      <c r="G45">
        <v>6.0220000000000002</v>
      </c>
      <c r="H45" s="3">
        <v>87332</v>
      </c>
      <c r="I45">
        <v>0.17199999999999999</v>
      </c>
      <c r="J45" t="s">
        <v>14</v>
      </c>
      <c r="K45" t="s">
        <v>14</v>
      </c>
      <c r="L45" t="s">
        <v>14</v>
      </c>
      <c r="M45" t="s">
        <v>14</v>
      </c>
      <c r="O45">
        <v>94</v>
      </c>
      <c r="P45" t="s">
        <v>192</v>
      </c>
      <c r="Q45" s="2">
        <v>44901.421458333331</v>
      </c>
      <c r="R45" t="s">
        <v>193</v>
      </c>
      <c r="S45" t="s">
        <v>13</v>
      </c>
      <c r="T45">
        <v>0</v>
      </c>
      <c r="U45" t="s">
        <v>14</v>
      </c>
      <c r="V45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94</v>
      </c>
      <c r="AD45" t="s">
        <v>192</v>
      </c>
      <c r="AE45" s="2">
        <v>44901.421458333331</v>
      </c>
      <c r="AF45" t="s">
        <v>193</v>
      </c>
      <c r="AG45" t="s">
        <v>13</v>
      </c>
      <c r="AH45">
        <v>0</v>
      </c>
      <c r="AI45">
        <v>12.14</v>
      </c>
      <c r="AJ45" s="3">
        <v>52557</v>
      </c>
      <c r="AK45">
        <v>10.973000000000001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S45">
        <v>94</v>
      </c>
      <c r="AT45" s="9">
        <f>IF(H45&lt;10000,((0.0000001453*H45^2)+(0.0008349*H45)+(-1.805)),(IF(H45&lt;700000,((-0.00000000008054*H45^2)+(0.002348*H45)+(-2.47)), ((-0.00000001938*V45^2)+(0.2471*V45)+(226.8)))))</f>
        <v>201.97126722783904</v>
      </c>
      <c r="AU45" s="10">
        <f>(-0.00000002552*AJ45^2)+(0.2067*AJ45)+(-103.7)</f>
        <v>10689.33957988552</v>
      </c>
      <c r="AW45" s="5">
        <f>IF(H45&lt;15000,((0.00000002125*H45^2)+(0.002705*H45)+(-4.371)),(IF(H45&lt;700000,((-0.0000000008162*H45^2)+(0.003141*H45)+(0.4702)), ((0.000000003285*V45^2)+(0.1899*V45)+(559.5)))))</f>
        <v>268.55495399357119</v>
      </c>
      <c r="AX45" s="6">
        <f>((-0.00000006277*AJ45^2)+(0.1854*AJ45)+(34.83))</f>
        <v>9605.5121051102706</v>
      </c>
      <c r="AZ45" s="7">
        <f>IF(H45&lt;10000,((-0.00000005795*H45^2)+(0.003823*H45)+(-6.715)),(IF(H45&lt;700000,((-0.0000000001209*H45^2)+(0.002635*H45)+(-0.4111)), ((-0.00000002007*V45^2)+(0.2564*V45)+(286.1)))))</f>
        <v>228.78663042271839</v>
      </c>
      <c r="BA45" s="8">
        <f>(-0.00000001626*AJ45^2)+(0.1912*AJ45)+(-3.858)</f>
        <v>10000.12640607126</v>
      </c>
      <c r="BC45" s="9">
        <f>IF(H45&lt;10000,((0.0000001453*H45^2)+(0.0008349*H45)+(-1.805)),(IF(H45&lt;700000,((-0.00000000008054*H45^2)+(0.002348*H45)+(-2.47)), ((-0.00000001938*V45^2)+(0.2471*V45)+(226.8)))))</f>
        <v>201.97126722783904</v>
      </c>
      <c r="BD45" s="10">
        <f>(-0.00000002552*AJ45^2)+(0.2067*AJ45)+(-103.7)</f>
        <v>10689.33957988552</v>
      </c>
      <c r="BF45" s="12">
        <f>IF(H45&lt;100000,((0.0000000152*H45^2)+(0.0014347*H45)+(-4.08313)),((0.00000295*V45^2)+(0.083061*V45)+(133)))</f>
        <v>237.1406394048</v>
      </c>
      <c r="BG45" s="13">
        <f>(-0.00000172*AJ45^2)+(0.108838*AJ45)+(-21.89)</f>
        <v>947.25897772000042</v>
      </c>
      <c r="BI45">
        <v>94</v>
      </c>
      <c r="BJ45" t="s">
        <v>192</v>
      </c>
      <c r="BK45" s="2">
        <v>44901.421458333331</v>
      </c>
      <c r="BL45" t="s">
        <v>193</v>
      </c>
      <c r="BM45" t="s">
        <v>13</v>
      </c>
      <c r="BN45">
        <v>0</v>
      </c>
      <c r="BO45">
        <v>2.7029999999999998</v>
      </c>
      <c r="BP45" s="3">
        <v>5433955</v>
      </c>
      <c r="BQ45">
        <v>960.423</v>
      </c>
      <c r="BR45" t="s">
        <v>14</v>
      </c>
      <c r="BS45" t="s">
        <v>14</v>
      </c>
      <c r="BT45" t="s">
        <v>14</v>
      </c>
      <c r="BU45" t="s">
        <v>14</v>
      </c>
    </row>
    <row r="46" spans="1:73" x14ac:dyDescent="0.3">
      <c r="A46">
        <v>68</v>
      </c>
      <c r="B46" t="s">
        <v>140</v>
      </c>
      <c r="C46" s="2">
        <v>44900.869050925925</v>
      </c>
      <c r="D46" t="s">
        <v>141</v>
      </c>
      <c r="E46" t="s">
        <v>13</v>
      </c>
      <c r="F46">
        <v>0</v>
      </c>
      <c r="G46">
        <v>6.0369999999999999</v>
      </c>
      <c r="H46" s="3">
        <v>87372</v>
      </c>
      <c r="I46">
        <v>0.17199999999999999</v>
      </c>
      <c r="J46" t="s">
        <v>14</v>
      </c>
      <c r="K46" t="s">
        <v>14</v>
      </c>
      <c r="L46" t="s">
        <v>14</v>
      </c>
      <c r="M46" t="s">
        <v>14</v>
      </c>
      <c r="O46">
        <v>68</v>
      </c>
      <c r="P46" t="s">
        <v>140</v>
      </c>
      <c r="Q46" s="2">
        <v>44900.869050925925</v>
      </c>
      <c r="R46" t="s">
        <v>141</v>
      </c>
      <c r="S46" t="s">
        <v>13</v>
      </c>
      <c r="T46">
        <v>0</v>
      </c>
      <c r="U46" t="s">
        <v>14</v>
      </c>
      <c r="V46" s="3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C46">
        <v>68</v>
      </c>
      <c r="AD46" t="s">
        <v>140</v>
      </c>
      <c r="AE46" s="2">
        <v>44900.869050925925</v>
      </c>
      <c r="AF46" t="s">
        <v>141</v>
      </c>
      <c r="AG46" t="s">
        <v>13</v>
      </c>
      <c r="AH46">
        <v>0</v>
      </c>
      <c r="AI46">
        <v>12.167999999999999</v>
      </c>
      <c r="AJ46" s="3">
        <v>48685</v>
      </c>
      <c r="AK46">
        <v>10.169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S46">
        <v>68</v>
      </c>
      <c r="AT46" s="9">
        <f>IF(H46&lt;10000,((0.0000001453*H46^2)+(0.0008349*H46)+(-1.805)),(IF(H46&lt;700000,((-0.00000000008054*H46^2)+(0.002348*H46)+(-2.47)), ((-0.00000001938*V46^2)+(0.2471*V46)+(226.8)))))</f>
        <v>202.06462440143264</v>
      </c>
      <c r="AU46" s="10">
        <f>(-0.00000002552*AJ46^2)+(0.2067*AJ46)+(-103.7)</f>
        <v>9899.0012501780002</v>
      </c>
      <c r="AW46" s="5">
        <f>IF(H46&lt;15000,((0.00000002125*H46^2)+(0.002705*H46)+(-4.371)),(IF(H46&lt;700000,((-0.0000000008162*H46^2)+(0.003141*H46)+(0.4702)), ((0.000000003285*V46^2)+(0.1899*V46)+(559.5)))))</f>
        <v>268.67489025737916</v>
      </c>
      <c r="AX46" s="6">
        <f>((-0.00000006277*AJ46^2)+(0.1854*AJ46)+(34.83))</f>
        <v>8912.2497115467504</v>
      </c>
      <c r="AZ46" s="7">
        <f>IF(H46&lt;10000,((-0.00000005795*H46^2)+(0.003823*H46)+(-6.715)),(IF(H46&lt;700000,((-0.0000000001209*H46^2)+(0.002635*H46)+(-0.4111)), ((-0.00000002007*V46^2)+(0.2564*V46)+(286.1)))))</f>
        <v>228.8911855541744</v>
      </c>
      <c r="BA46" s="8">
        <f>(-0.00000001626*AJ46^2)+(0.1912*AJ46)+(-3.858)</f>
        <v>9266.1740728014993</v>
      </c>
      <c r="BC46" s="9">
        <f>IF(H46&lt;10000,((0.0000001453*H46^2)+(0.0008349*H46)+(-1.805)),(IF(H46&lt;700000,((-0.00000000008054*H46^2)+(0.002348*H46)+(-2.47)), ((-0.00000001938*V46^2)+(0.2471*V46)+(226.8)))))</f>
        <v>202.06462440143264</v>
      </c>
      <c r="BD46" s="10">
        <f>(-0.00000002552*AJ46^2)+(0.2067*AJ46)+(-103.7)</f>
        <v>9899.0012501780002</v>
      </c>
      <c r="BF46" s="12">
        <f>IF(H46&lt;100000,((0.0000000152*H46^2)+(0.0014347*H46)+(-4.08313)),((0.00000295*V46^2)+(0.083061*V46)+(133)))</f>
        <v>237.30424743679998</v>
      </c>
      <c r="BG46" s="13">
        <f>(-0.00000172*AJ46^2)+(0.108838*AJ46)+(-21.89)</f>
        <v>1200.0937630000001</v>
      </c>
      <c r="BI46">
        <v>68</v>
      </c>
      <c r="BJ46" t="s">
        <v>140</v>
      </c>
      <c r="BK46" s="2">
        <v>44900.869050925925</v>
      </c>
      <c r="BL46" t="s">
        <v>141</v>
      </c>
      <c r="BM46" t="s">
        <v>13</v>
      </c>
      <c r="BN46">
        <v>0</v>
      </c>
      <c r="BO46">
        <v>2.7229999999999999</v>
      </c>
      <c r="BP46" s="3">
        <v>5153401</v>
      </c>
      <c r="BQ46">
        <v>958.45600000000002</v>
      </c>
      <c r="BR46" t="s">
        <v>14</v>
      </c>
      <c r="BS46" t="s">
        <v>14</v>
      </c>
      <c r="BT46" t="s">
        <v>14</v>
      </c>
      <c r="BU46" t="s">
        <v>14</v>
      </c>
    </row>
    <row r="47" spans="1:73" x14ac:dyDescent="0.3">
      <c r="A47">
        <v>66</v>
      </c>
      <c r="B47" t="s">
        <v>136</v>
      </c>
      <c r="C47" s="2">
        <v>44900.826550925929</v>
      </c>
      <c r="D47" t="s">
        <v>137</v>
      </c>
      <c r="E47" t="s">
        <v>13</v>
      </c>
      <c r="F47">
        <v>0</v>
      </c>
      <c r="G47">
        <v>6.0650000000000004</v>
      </c>
      <c r="H47" s="3">
        <v>4270</v>
      </c>
      <c r="I47">
        <v>4.0000000000000001E-3</v>
      </c>
      <c r="J47" t="s">
        <v>14</v>
      </c>
      <c r="K47" t="s">
        <v>14</v>
      </c>
      <c r="L47" t="s">
        <v>14</v>
      </c>
      <c r="M47" t="s">
        <v>14</v>
      </c>
      <c r="O47">
        <v>66</v>
      </c>
      <c r="P47" t="s">
        <v>136</v>
      </c>
      <c r="Q47" s="2">
        <v>44900.826550925929</v>
      </c>
      <c r="R47" t="s">
        <v>137</v>
      </c>
      <c r="S47" t="s">
        <v>13</v>
      </c>
      <c r="T47">
        <v>0</v>
      </c>
      <c r="U47" t="s">
        <v>14</v>
      </c>
      <c r="V47" s="3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66</v>
      </c>
      <c r="AD47" t="s">
        <v>136</v>
      </c>
      <c r="AE47" s="2">
        <v>44900.826550925929</v>
      </c>
      <c r="AF47" t="s">
        <v>137</v>
      </c>
      <c r="AG47" t="s">
        <v>13</v>
      </c>
      <c r="AH47">
        <v>0</v>
      </c>
      <c r="AI47">
        <v>12.208</v>
      </c>
      <c r="AJ47" s="3">
        <v>9446</v>
      </c>
      <c r="AK47">
        <v>1.93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S47">
        <v>66</v>
      </c>
      <c r="AT47" s="9">
        <f>IF(H47&lt;10000,((0.0000001453*H47^2)+(0.0008349*H47)+(-1.805)),(IF(H47&lt;700000,((-0.00000000008054*H47^2)+(0.002348*H47)+(-2.47)), ((-0.00000001938*V47^2)+(0.2471*V47)+(226.8)))))</f>
        <v>4.4092633700000006</v>
      </c>
      <c r="AU47" s="10">
        <f>(-0.00000002552*AJ47^2)+(0.2067*AJ47)+(-103.7)</f>
        <v>1846.5111291036799</v>
      </c>
      <c r="AW47" s="5">
        <f>IF(H47&lt;15000,((0.00000002125*H47^2)+(0.002705*H47)+(-4.371)),(IF(H47&lt;700000,((-0.0000000008162*H47^2)+(0.003141*H47)+(0.4702)), ((0.000000003285*V47^2)+(0.1899*V47)+(559.5)))))</f>
        <v>7.5667991249999993</v>
      </c>
      <c r="AX47" s="6">
        <f>((-0.00000006277*AJ47^2)+(0.1854*AJ47)+(34.83))</f>
        <v>1780.51762648268</v>
      </c>
      <c r="AZ47" s="7">
        <f>IF(H47&lt;10000,((-0.00000005795*H47^2)+(0.003823*H47)+(-6.715)),(IF(H47&lt;700000,((-0.0000000001209*H47^2)+(0.002635*H47)+(-0.4111)), ((-0.00000002007*V47^2)+(0.2564*V47)+(286.1)))))</f>
        <v>8.5526134450000004</v>
      </c>
      <c r="BA47" s="8">
        <f>(-0.00000001626*AJ47^2)+(0.1912*AJ47)+(-3.858)</f>
        <v>1800.76637034584</v>
      </c>
      <c r="BC47" s="9">
        <f>IF(H47&lt;10000,((0.0000001453*H47^2)+(0.0008349*H47)+(-1.805)),(IF(H47&lt;700000,((-0.00000000008054*H47^2)+(0.002348*H47)+(-2.47)), ((-0.00000001938*V47^2)+(0.2471*V47)+(226.8)))))</f>
        <v>4.4092633700000006</v>
      </c>
      <c r="BD47" s="10">
        <f>(-0.00000002552*AJ47^2)+(0.2067*AJ47)+(-103.7)</f>
        <v>1846.5111291036799</v>
      </c>
      <c r="BF47" s="12">
        <f>IF(H47&lt;100000,((0.0000000152*H47^2)+(0.0014347*H47)+(-4.08313)),((0.00000295*V47^2)+(0.083061*V47)+(133)))</f>
        <v>2.3201790799999999</v>
      </c>
      <c r="BG47" s="13">
        <f>(-0.00000172*AJ47^2)+(0.108838*AJ47)+(-21.89)</f>
        <v>852.72345247999999</v>
      </c>
      <c r="BI47">
        <v>66</v>
      </c>
      <c r="BJ47" t="s">
        <v>136</v>
      </c>
      <c r="BK47" s="2">
        <v>44900.826550925929</v>
      </c>
      <c r="BL47" t="s">
        <v>137</v>
      </c>
      <c r="BM47" t="s">
        <v>13</v>
      </c>
      <c r="BN47">
        <v>0</v>
      </c>
      <c r="BO47">
        <v>2.7240000000000002</v>
      </c>
      <c r="BP47" s="3">
        <v>5128395</v>
      </c>
      <c r="BQ47">
        <v>958.26099999999997</v>
      </c>
      <c r="BR47" t="s">
        <v>14</v>
      </c>
      <c r="BS47" t="s">
        <v>14</v>
      </c>
      <c r="BT47" t="s">
        <v>14</v>
      </c>
      <c r="BU47" t="s">
        <v>14</v>
      </c>
    </row>
    <row r="48" spans="1:73" x14ac:dyDescent="0.3">
      <c r="A48">
        <v>67</v>
      </c>
      <c r="B48" t="s">
        <v>56</v>
      </c>
      <c r="C48" s="2">
        <v>44896.877546296295</v>
      </c>
      <c r="D48" t="s">
        <v>57</v>
      </c>
      <c r="E48" t="s">
        <v>13</v>
      </c>
      <c r="F48">
        <v>0</v>
      </c>
      <c r="G48">
        <v>6.0529999999999999</v>
      </c>
      <c r="H48" s="3">
        <v>3065</v>
      </c>
      <c r="I48">
        <v>1E-3</v>
      </c>
      <c r="J48" t="s">
        <v>14</v>
      </c>
      <c r="K48" t="s">
        <v>14</v>
      </c>
      <c r="L48" t="s">
        <v>14</v>
      </c>
      <c r="M48" t="s">
        <v>14</v>
      </c>
      <c r="O48">
        <v>67</v>
      </c>
      <c r="P48" t="s">
        <v>56</v>
      </c>
      <c r="Q48" s="2">
        <v>44896.877546296295</v>
      </c>
      <c r="R48" t="s">
        <v>57</v>
      </c>
      <c r="S48" t="s">
        <v>13</v>
      </c>
      <c r="T48">
        <v>0</v>
      </c>
      <c r="U48" t="s">
        <v>14</v>
      </c>
      <c r="V48" s="3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67</v>
      </c>
      <c r="AD48" t="s">
        <v>56</v>
      </c>
      <c r="AE48" s="2">
        <v>44896.877546296295</v>
      </c>
      <c r="AF48" t="s">
        <v>57</v>
      </c>
      <c r="AG48" t="s">
        <v>13</v>
      </c>
      <c r="AH48">
        <v>0</v>
      </c>
      <c r="AI48">
        <v>12.198</v>
      </c>
      <c r="AJ48" s="3">
        <v>27394</v>
      </c>
      <c r="AK48">
        <v>5.7190000000000003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S48">
        <v>67</v>
      </c>
      <c r="AT48" s="9">
        <f>IF(H48&lt;10000,((0.0000001453*H48^2)+(0.0008349*H48)+(-1.805)),(IF(H48&lt;700000,((-0.00000000008054*H48^2)+(0.002348*H48)+(-2.47)), ((-0.00000001938*V48^2)+(0.2471*V48)+(226.8)))))</f>
        <v>2.1189493925000003</v>
      </c>
      <c r="AU48" s="10">
        <f>(-0.00000002552*AJ48^2)+(0.2067*AJ48)+(-103.7)</f>
        <v>5539.4887948572796</v>
      </c>
      <c r="AW48" s="5">
        <f>IF(H48&lt;15000,((0.00000002125*H48^2)+(0.002705*H48)+(-4.371)),(IF(H48&lt;700000,((-0.0000000008162*H48^2)+(0.003141*H48)+(0.4702)), ((0.000000003285*V48^2)+(0.1899*V48)+(559.5)))))</f>
        <v>4.1194522812500001</v>
      </c>
      <c r="AX48" s="6">
        <f>((-0.00000006277*AJ48^2)+(0.1854*AJ48)+(34.83))</f>
        <v>5066.5730313162803</v>
      </c>
      <c r="AZ48" s="7">
        <f>IF(H48&lt;10000,((-0.00000005795*H48^2)+(0.003823*H48)+(-6.715)),(IF(H48&lt;700000,((-0.0000000001209*H48^2)+(0.002635*H48)+(-0.4111)), ((-0.00000002007*V48^2)+(0.2564*V48)+(286.1)))))</f>
        <v>4.4580996612499995</v>
      </c>
      <c r="BA48" s="8">
        <f>(-0.00000001626*AJ48^2)+(0.1912*AJ48)+(-3.858)</f>
        <v>5221.6727881026409</v>
      </c>
      <c r="BC48" s="9">
        <f>IF(H48&lt;10000,((0.0000001453*H48^2)+(0.0008349*H48)+(-1.805)),(IF(H48&lt;700000,((-0.00000000008054*H48^2)+(0.002348*H48)+(-2.47)), ((-0.00000001938*V48^2)+(0.2471*V48)+(226.8)))))</f>
        <v>2.1189493925000003</v>
      </c>
      <c r="BD48" s="10">
        <f>(-0.00000002552*AJ48^2)+(0.2067*AJ48)+(-103.7)</f>
        <v>5539.4887948572796</v>
      </c>
      <c r="BF48" s="12">
        <f>IF(H48&lt;100000,((0.0000000152*H48^2)+(0.0014347*H48)+(-4.08313)),((0.00000295*V48^2)+(0.083061*V48)+(133)))</f>
        <v>0.45701771999999963</v>
      </c>
      <c r="BG48" s="13">
        <f>(-0.00000172*AJ48^2)+(0.108838*AJ48)+(-21.89)</f>
        <v>1668.8764460800001</v>
      </c>
      <c r="BI48">
        <v>67</v>
      </c>
      <c r="BJ48" t="s">
        <v>56</v>
      </c>
      <c r="BK48" s="2">
        <v>44896.877546296295</v>
      </c>
      <c r="BL48" t="s">
        <v>57</v>
      </c>
      <c r="BM48" t="s">
        <v>13</v>
      </c>
      <c r="BN48">
        <v>0</v>
      </c>
      <c r="BO48">
        <v>2.722</v>
      </c>
      <c r="BP48" s="3">
        <v>5089040</v>
      </c>
      <c r="BQ48">
        <v>957.94399999999996</v>
      </c>
      <c r="BR48" t="s">
        <v>14</v>
      </c>
      <c r="BS48" t="s">
        <v>14</v>
      </c>
      <c r="BT48" t="s">
        <v>14</v>
      </c>
      <c r="BU48" t="s">
        <v>14</v>
      </c>
    </row>
    <row r="49" spans="1:73" x14ac:dyDescent="0.3">
      <c r="A49">
        <v>75</v>
      </c>
      <c r="B49" t="s">
        <v>154</v>
      </c>
      <c r="C49" s="2">
        <v>44901.017743055556</v>
      </c>
      <c r="D49" t="s">
        <v>155</v>
      </c>
      <c r="E49" t="s">
        <v>13</v>
      </c>
      <c r="F49">
        <v>0</v>
      </c>
      <c r="G49">
        <v>6.0540000000000003</v>
      </c>
      <c r="H49" s="3">
        <v>4629</v>
      </c>
      <c r="I49">
        <v>5.0000000000000001E-3</v>
      </c>
      <c r="J49" t="s">
        <v>14</v>
      </c>
      <c r="K49" t="s">
        <v>14</v>
      </c>
      <c r="L49" t="s">
        <v>14</v>
      </c>
      <c r="M49" t="s">
        <v>14</v>
      </c>
      <c r="O49">
        <v>75</v>
      </c>
      <c r="P49" t="s">
        <v>154</v>
      </c>
      <c r="Q49" s="2">
        <v>44901.017743055556</v>
      </c>
      <c r="R49" t="s">
        <v>155</v>
      </c>
      <c r="S49" t="s">
        <v>13</v>
      </c>
      <c r="T49">
        <v>0</v>
      </c>
      <c r="U49" t="s">
        <v>14</v>
      </c>
      <c r="V49" s="3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C49">
        <v>75</v>
      </c>
      <c r="AD49" t="s">
        <v>154</v>
      </c>
      <c r="AE49" s="2">
        <v>44901.017743055556</v>
      </c>
      <c r="AF49" t="s">
        <v>155</v>
      </c>
      <c r="AG49" t="s">
        <v>13</v>
      </c>
      <c r="AH49">
        <v>0</v>
      </c>
      <c r="AI49">
        <v>12.188000000000001</v>
      </c>
      <c r="AJ49" s="3">
        <v>9821</v>
      </c>
      <c r="AK49">
        <v>2.0089999999999999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S49">
        <v>75</v>
      </c>
      <c r="AT49" s="9">
        <f>IF(H49&lt;10000,((0.0000001453*H49^2)+(0.0008349*H49)+(-1.805)),(IF(H49&lt;700000,((-0.00000000008054*H49^2)+(0.002348*H49)+(-2.47)), ((-0.00000001938*V49^2)+(0.2471*V49)+(226.8)))))</f>
        <v>5.1731883373000009</v>
      </c>
      <c r="AU49" s="10">
        <f>(-0.00000002552*AJ49^2)+(0.2067*AJ49)+(-103.7)</f>
        <v>1923.8392439136801</v>
      </c>
      <c r="AW49" s="5">
        <f>IF(H49&lt;15000,((0.00000002125*H49^2)+(0.002705*H49)+(-4.371)),(IF(H49&lt;700000,((-0.0000000008162*H49^2)+(0.003141*H49)+(0.4702)), ((0.000000003285*V49^2)+(0.1899*V49)+(559.5)))))</f>
        <v>8.6057823712499992</v>
      </c>
      <c r="AX49" s="6">
        <f>((-0.00000006277*AJ49^2)+(0.1854*AJ49)+(34.83))</f>
        <v>1849.58910538643</v>
      </c>
      <c r="AZ49" s="7">
        <f>IF(H49&lt;10000,((-0.00000005795*H49^2)+(0.003823*H49)+(-6.715)),(IF(H49&lt;700000,((-0.0000000001209*H49^2)+(0.002635*H49)+(-0.4111)), ((-0.00000002007*V49^2)+(0.2564*V49)+(286.1)))))</f>
        <v>9.7399352040500027</v>
      </c>
      <c r="BA49" s="8">
        <f>(-0.00000001626*AJ49^2)+(0.1912*AJ49)+(-3.858)</f>
        <v>1872.3488898133401</v>
      </c>
      <c r="BC49" s="9">
        <f>IF(H49&lt;10000,((0.0000001453*H49^2)+(0.0008349*H49)+(-1.805)),(IF(H49&lt;700000,((-0.00000000008054*H49^2)+(0.002348*H49)+(-2.47)), ((-0.00000001938*V49^2)+(0.2471*V49)+(226.8)))))</f>
        <v>5.1731883373000009</v>
      </c>
      <c r="BD49" s="10">
        <f>(-0.00000002552*AJ49^2)+(0.2067*AJ49)+(-103.7)</f>
        <v>1923.8392439136801</v>
      </c>
      <c r="BF49" s="12">
        <f>IF(H49&lt;100000,((0.0000000152*H49^2)+(0.0014347*H49)+(-4.08313)),((0.00000295*V49^2)+(0.083061*V49)+(133)))</f>
        <v>2.8837964431999996</v>
      </c>
      <c r="BG49" s="13">
        <f>(-0.00000172*AJ49^2)+(0.108838*AJ49)+(-21.89)</f>
        <v>881.11048748000019</v>
      </c>
      <c r="BI49">
        <v>75</v>
      </c>
      <c r="BJ49" t="s">
        <v>154</v>
      </c>
      <c r="BK49" s="2">
        <v>44901.017743055556</v>
      </c>
      <c r="BL49" t="s">
        <v>155</v>
      </c>
      <c r="BM49" t="s">
        <v>13</v>
      </c>
      <c r="BN49">
        <v>0</v>
      </c>
      <c r="BO49">
        <v>2.7080000000000002</v>
      </c>
      <c r="BP49" s="3">
        <v>5355663</v>
      </c>
      <c r="BQ49">
        <v>959.91</v>
      </c>
      <c r="BR49" t="s">
        <v>14</v>
      </c>
      <c r="BS49" t="s">
        <v>14</v>
      </c>
      <c r="BT49" t="s">
        <v>14</v>
      </c>
      <c r="BU49" t="s">
        <v>14</v>
      </c>
    </row>
    <row r="50" spans="1:73" x14ac:dyDescent="0.3">
      <c r="A50">
        <v>85</v>
      </c>
      <c r="B50" t="s">
        <v>92</v>
      </c>
      <c r="C50" s="2">
        <v>44897.260115740741</v>
      </c>
      <c r="D50" t="s">
        <v>93</v>
      </c>
      <c r="E50" t="s">
        <v>13</v>
      </c>
      <c r="F50">
        <v>0</v>
      </c>
      <c r="G50">
        <v>6.0609999999999999</v>
      </c>
      <c r="H50" s="3">
        <v>2883</v>
      </c>
      <c r="I50">
        <v>1E-3</v>
      </c>
      <c r="J50" t="s">
        <v>14</v>
      </c>
      <c r="K50" t="s">
        <v>14</v>
      </c>
      <c r="L50" t="s">
        <v>14</v>
      </c>
      <c r="M50" t="s">
        <v>14</v>
      </c>
      <c r="O50">
        <v>85</v>
      </c>
      <c r="P50" t="s">
        <v>92</v>
      </c>
      <c r="Q50" s="2">
        <v>44897.260115740741</v>
      </c>
      <c r="R50" t="s">
        <v>93</v>
      </c>
      <c r="S50" t="s">
        <v>13</v>
      </c>
      <c r="T50">
        <v>0</v>
      </c>
      <c r="U50" t="s">
        <v>14</v>
      </c>
      <c r="V50" s="3" t="s">
        <v>14</v>
      </c>
      <c r="W50" t="s">
        <v>14</v>
      </c>
      <c r="X50" t="s">
        <v>14</v>
      </c>
      <c r="Y50" t="s">
        <v>14</v>
      </c>
      <c r="Z50" t="s">
        <v>14</v>
      </c>
      <c r="AA50" t="s">
        <v>14</v>
      </c>
      <c r="AC50">
        <v>85</v>
      </c>
      <c r="AD50" t="s">
        <v>92</v>
      </c>
      <c r="AE50" s="2">
        <v>44897.260115740741</v>
      </c>
      <c r="AF50" t="s">
        <v>93</v>
      </c>
      <c r="AG50" t="s">
        <v>13</v>
      </c>
      <c r="AH50">
        <v>0</v>
      </c>
      <c r="AI50">
        <v>12.222</v>
      </c>
      <c r="AJ50" s="3">
        <v>9894</v>
      </c>
      <c r="AK50">
        <v>2.0249999999999999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S50">
        <v>85</v>
      </c>
      <c r="AT50" s="9">
        <f>IF(H50&lt;10000,((0.0000001453*H50^2)+(0.0008349*H50)+(-1.805)),(IF(H50&lt;700000,((-0.00000000008054*H50^2)+(0.002348*H50)+(-2.47)), ((-0.00000001938*V50^2)+(0.2471*V50)+(226.8)))))</f>
        <v>1.8097051117000003</v>
      </c>
      <c r="AU50" s="10">
        <f>(-0.00000002552*AJ50^2)+(0.2067*AJ50)+(-103.7)</f>
        <v>1938.89161565728</v>
      </c>
      <c r="AW50" s="5">
        <f>IF(H50&lt;15000,((0.00000002125*H50^2)+(0.002705*H50)+(-4.371)),(IF(H50&lt;700000,((-0.0000000008162*H50^2)+(0.003141*H50)+(0.4702)), ((0.000000003285*V50^2)+(0.1899*V50)+(559.5)))))</f>
        <v>3.6041383912499994</v>
      </c>
      <c r="AX50" s="6">
        <f>((-0.00000006277*AJ50^2)+(0.1854*AJ50)+(34.83))</f>
        <v>1863.0329671162799</v>
      </c>
      <c r="AZ50" s="7">
        <f>IF(H50&lt;10000,((-0.00000005795*H50^2)+(0.003823*H50)+(-6.715)),(IF(H50&lt;700000,((-0.0000000001209*H50^2)+(0.002635*H50)+(-0.4111)), ((-0.00000002007*V50^2)+(0.2564*V50)+(286.1)))))</f>
        <v>3.8250466224499995</v>
      </c>
      <c r="BA50" s="8">
        <f>(-0.00000001626*AJ50^2)+(0.1912*AJ50)+(-3.858)</f>
        <v>1886.2830885026401</v>
      </c>
      <c r="BC50" s="9">
        <f>IF(H50&lt;10000,((0.0000001453*H50^2)+(0.0008349*H50)+(-1.805)),(IF(H50&lt;700000,((-0.00000000008054*H50^2)+(0.002348*H50)+(-2.47)), ((-0.00000001938*V50^2)+(0.2471*V50)+(226.8)))))</f>
        <v>1.8097051117000003</v>
      </c>
      <c r="BD50" s="10">
        <f>(-0.00000002552*AJ50^2)+(0.2067*AJ50)+(-103.7)</f>
        <v>1938.89161565728</v>
      </c>
      <c r="BF50" s="12">
        <f>IF(H50&lt;100000,((0.0000000152*H50^2)+(0.0014347*H50)+(-4.08313)),((0.00000295*V50^2)+(0.083061*V50)+(133)))</f>
        <v>0.17944777279999968</v>
      </c>
      <c r="BG50" s="13">
        <f>(-0.00000172*AJ50^2)+(0.108838*AJ50)+(-21.89)</f>
        <v>886.58024608000017</v>
      </c>
      <c r="BI50">
        <v>85</v>
      </c>
      <c r="BJ50" t="s">
        <v>92</v>
      </c>
      <c r="BK50" s="2">
        <v>44897.260115740741</v>
      </c>
      <c r="BL50" t="s">
        <v>93</v>
      </c>
      <c r="BM50" t="s">
        <v>13</v>
      </c>
      <c r="BN50">
        <v>0</v>
      </c>
      <c r="BO50">
        <v>2.7269999999999999</v>
      </c>
      <c r="BP50" s="3">
        <v>5009569</v>
      </c>
      <c r="BQ50">
        <v>957.26599999999996</v>
      </c>
      <c r="BR50" t="s">
        <v>14</v>
      </c>
      <c r="BS50" t="s">
        <v>14</v>
      </c>
      <c r="BT50" t="s">
        <v>14</v>
      </c>
      <c r="BU50" t="s">
        <v>14</v>
      </c>
    </row>
    <row r="51" spans="1:73" x14ac:dyDescent="0.3">
      <c r="A51">
        <v>82</v>
      </c>
      <c r="B51" t="s">
        <v>86</v>
      </c>
      <c r="C51" s="2">
        <v>44897.196377314816</v>
      </c>
      <c r="D51" t="s">
        <v>87</v>
      </c>
      <c r="E51" t="s">
        <v>13</v>
      </c>
      <c r="F51">
        <v>0</v>
      </c>
      <c r="G51">
        <v>6.0579999999999998</v>
      </c>
      <c r="H51" s="3">
        <v>2690</v>
      </c>
      <c r="I51">
        <v>1E-3</v>
      </c>
      <c r="J51" t="s">
        <v>14</v>
      </c>
      <c r="K51" t="s">
        <v>14</v>
      </c>
      <c r="L51" t="s">
        <v>14</v>
      </c>
      <c r="M51" t="s">
        <v>14</v>
      </c>
      <c r="O51">
        <v>82</v>
      </c>
      <c r="P51" t="s">
        <v>86</v>
      </c>
      <c r="Q51" s="2">
        <v>44897.196377314816</v>
      </c>
      <c r="R51" t="s">
        <v>87</v>
      </c>
      <c r="S51" t="s">
        <v>13</v>
      </c>
      <c r="T51">
        <v>0</v>
      </c>
      <c r="U51" t="s">
        <v>14</v>
      </c>
      <c r="V51" s="3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C51">
        <v>82</v>
      </c>
      <c r="AD51" t="s">
        <v>86</v>
      </c>
      <c r="AE51" s="2">
        <v>44897.196377314816</v>
      </c>
      <c r="AF51" t="s">
        <v>87</v>
      </c>
      <c r="AG51" t="s">
        <v>13</v>
      </c>
      <c r="AH51">
        <v>0</v>
      </c>
      <c r="AI51">
        <v>12.223000000000001</v>
      </c>
      <c r="AJ51" s="3">
        <v>5927</v>
      </c>
      <c r="AK51">
        <v>1.1830000000000001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S51">
        <v>82</v>
      </c>
      <c r="AT51" s="9">
        <f>IF(H51&lt;10000,((0.0000001453*H51^2)+(0.0008349*H51)+(-1.805)),(IF(H51&lt;700000,((-0.00000000008054*H51^2)+(0.002348*H51)+(-2.47)), ((-0.00000001938*V51^2)+(0.2471*V51)+(226.8)))))</f>
        <v>1.49228633</v>
      </c>
      <c r="AU51" s="10">
        <f>(-0.00000002552*AJ51^2)+(0.2067*AJ51)+(-103.7)</f>
        <v>1120.5143995239198</v>
      </c>
      <c r="AW51" s="5">
        <f>IF(H51&lt;15000,((0.00000002125*H51^2)+(0.002705*H51)+(-4.371)),(IF(H51&lt;700000,((-0.0000000008162*H51^2)+(0.003141*H51)+(0.4702)), ((0.000000003285*V51^2)+(0.1899*V51)+(559.5)))))</f>
        <v>3.0592171249999991</v>
      </c>
      <c r="AX51" s="6">
        <f>((-0.00000006277*AJ51^2)+(0.1854*AJ51)+(34.83))</f>
        <v>1131.4907320186699</v>
      </c>
      <c r="AZ51" s="7">
        <f>IF(H51&lt;10000,((-0.00000005795*H51^2)+(0.003823*H51)+(-6.715)),(IF(H51&lt;700000,((-0.0000000001209*H51^2)+(0.002635*H51)+(-0.4111)), ((-0.00000002007*V51^2)+(0.2564*V51)+(286.1)))))</f>
        <v>3.1495380050000001</v>
      </c>
      <c r="BA51" s="8">
        <f>(-0.00000001626*AJ51^2)+(0.1912*AJ51)+(-3.858)</f>
        <v>1128.8131971104601</v>
      </c>
      <c r="BC51" s="9">
        <f>IF(H51&lt;10000,((0.0000001453*H51^2)+(0.0008349*H51)+(-1.805)),(IF(H51&lt;700000,((-0.00000000008054*H51^2)+(0.002348*H51)+(-2.47)), ((-0.00000001938*V51^2)+(0.2471*V51)+(226.8)))))</f>
        <v>1.49228633</v>
      </c>
      <c r="BD51" s="10">
        <f>(-0.00000002552*AJ51^2)+(0.2067*AJ51)+(-103.7)</f>
        <v>1120.5143995239198</v>
      </c>
      <c r="BF51" s="12">
        <f>IF(H51&lt;100000,((0.0000000152*H51^2)+(0.0014347*H51)+(-4.08313)),((0.00000295*V51^2)+(0.083061*V51)+(133)))</f>
        <v>-0.1137982799999997</v>
      </c>
      <c r="BG51" s="13">
        <f>(-0.00000172*AJ51^2)+(0.108838*AJ51)+(-21.89)</f>
        <v>562.77038012000003</v>
      </c>
      <c r="BI51">
        <v>82</v>
      </c>
      <c r="BJ51" t="s">
        <v>86</v>
      </c>
      <c r="BK51" s="2">
        <v>44897.196377314816</v>
      </c>
      <c r="BL51" t="s">
        <v>87</v>
      </c>
      <c r="BM51" t="s">
        <v>13</v>
      </c>
      <c r="BN51">
        <v>0</v>
      </c>
      <c r="BO51">
        <v>2.73</v>
      </c>
      <c r="BP51" s="3">
        <v>5056243</v>
      </c>
      <c r="BQ51">
        <v>957.67100000000005</v>
      </c>
      <c r="BR51" t="s">
        <v>14</v>
      </c>
      <c r="BS51" t="s">
        <v>14</v>
      </c>
      <c r="BT51" t="s">
        <v>14</v>
      </c>
      <c r="BU51" t="s">
        <v>14</v>
      </c>
    </row>
    <row r="52" spans="1:73" x14ac:dyDescent="0.3">
      <c r="A52">
        <v>75</v>
      </c>
      <c r="B52" t="s">
        <v>72</v>
      </c>
      <c r="C52" s="2">
        <v>44897.047546296293</v>
      </c>
      <c r="D52" t="s">
        <v>73</v>
      </c>
      <c r="E52" t="s">
        <v>13</v>
      </c>
      <c r="F52">
        <v>0</v>
      </c>
      <c r="G52">
        <v>6.0570000000000004</v>
      </c>
      <c r="H52" s="3">
        <v>2767</v>
      </c>
      <c r="I52">
        <v>1E-3</v>
      </c>
      <c r="J52" t="s">
        <v>14</v>
      </c>
      <c r="K52" t="s">
        <v>14</v>
      </c>
      <c r="L52" t="s">
        <v>14</v>
      </c>
      <c r="M52" t="s">
        <v>14</v>
      </c>
      <c r="O52">
        <v>75</v>
      </c>
      <c r="P52" t="s">
        <v>72</v>
      </c>
      <c r="Q52" s="2">
        <v>44897.047546296293</v>
      </c>
      <c r="R52" t="s">
        <v>73</v>
      </c>
      <c r="S52" t="s">
        <v>13</v>
      </c>
      <c r="T52">
        <v>0</v>
      </c>
      <c r="U52" t="s">
        <v>14</v>
      </c>
      <c r="V52" s="3" t="s">
        <v>14</v>
      </c>
      <c r="W52" t="s">
        <v>14</v>
      </c>
      <c r="X52" t="s">
        <v>14</v>
      </c>
      <c r="Y52" t="s">
        <v>14</v>
      </c>
      <c r="Z52" t="s">
        <v>14</v>
      </c>
      <c r="AA52" t="s">
        <v>14</v>
      </c>
      <c r="AC52">
        <v>75</v>
      </c>
      <c r="AD52" t="s">
        <v>72</v>
      </c>
      <c r="AE52" s="2">
        <v>44897.047546296293</v>
      </c>
      <c r="AF52" t="s">
        <v>73</v>
      </c>
      <c r="AG52" t="s">
        <v>13</v>
      </c>
      <c r="AH52">
        <v>0</v>
      </c>
      <c r="AI52">
        <v>12.217000000000001</v>
      </c>
      <c r="AJ52" s="3">
        <v>8791</v>
      </c>
      <c r="AK52">
        <v>1.7909999999999999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S52">
        <v>75</v>
      </c>
      <c r="AT52" s="9">
        <f>IF(H52&lt;10000,((0.0000001453*H52^2)+(0.0008349*H52)+(-1.805)),(IF(H52&lt;700000,((-0.00000000008054*H52^2)+(0.002348*H52)+(-2.47)), ((-0.00000001938*V52^2)+(0.2471*V52)+(226.8)))))</f>
        <v>1.6176270917</v>
      </c>
      <c r="AU52" s="10">
        <f>(-0.00000002552*AJ52^2)+(0.2067*AJ52)+(-103.7)</f>
        <v>1711.4274715008798</v>
      </c>
      <c r="AW52" s="5">
        <f>IF(H52&lt;15000,((0.00000002125*H52^2)+(0.002705*H52)+(-4.371)),(IF(H52&lt;700000,((-0.0000000008162*H52^2)+(0.003141*H52)+(0.4702)), ((0.000000003285*V52^2)+(0.1899*V52)+(559.5)))))</f>
        <v>3.2764311412499989</v>
      </c>
      <c r="AX52" s="6">
        <f>((-0.00000006277*AJ52^2)+(0.1854*AJ52)+(34.83))</f>
        <v>1659.83042888363</v>
      </c>
      <c r="AZ52" s="7">
        <f>IF(H52&lt;10000,((-0.00000005795*H52^2)+(0.003823*H52)+(-6.715)),(IF(H52&lt;700000,((-0.0000000001209*H52^2)+(0.002635*H52)+(-0.4111)), ((-0.00000002007*V52^2)+(0.2564*V52)+(286.1)))))</f>
        <v>3.4195590524500012</v>
      </c>
      <c r="BA52" s="8">
        <f>(-0.00000001626*AJ52^2)+(0.1912*AJ52)+(-3.858)</f>
        <v>1675.7245998669403</v>
      </c>
      <c r="BC52" s="9">
        <f>IF(H52&lt;10000,((0.0000001453*H52^2)+(0.0008349*H52)+(-1.805)),(IF(H52&lt;700000,((-0.00000000008054*H52^2)+(0.002348*H52)+(-2.47)), ((-0.00000001938*V52^2)+(0.2471*V52)+(226.8)))))</f>
        <v>1.6176270917</v>
      </c>
      <c r="BD52" s="10">
        <f>(-0.00000002552*AJ52^2)+(0.2067*AJ52)+(-103.7)</f>
        <v>1711.4274715008798</v>
      </c>
      <c r="BF52" s="12">
        <f>IF(H52&lt;100000,((0.0000000152*H52^2)+(0.0014347*H52)+(-4.08313)),((0.00000295*V52^2)+(0.083061*V52)+(133)))</f>
        <v>3.060492800000425E-3</v>
      </c>
      <c r="BG52" s="13">
        <f>(-0.00000172*AJ52^2)+(0.108838*AJ52)+(-21.89)</f>
        <v>801.98036668000009</v>
      </c>
      <c r="BI52">
        <v>75</v>
      </c>
      <c r="BJ52" t="s">
        <v>72</v>
      </c>
      <c r="BK52" s="2">
        <v>44897.047546296293</v>
      </c>
      <c r="BL52" t="s">
        <v>73</v>
      </c>
      <c r="BM52" t="s">
        <v>13</v>
      </c>
      <c r="BN52">
        <v>0</v>
      </c>
      <c r="BO52">
        <v>2.7229999999999999</v>
      </c>
      <c r="BP52" s="3">
        <v>5026964</v>
      </c>
      <c r="BQ52">
        <v>957.41899999999998</v>
      </c>
      <c r="BR52" t="s">
        <v>14</v>
      </c>
      <c r="BS52" t="s">
        <v>14</v>
      </c>
      <c r="BT52" t="s">
        <v>14</v>
      </c>
      <c r="BU52" t="s">
        <v>14</v>
      </c>
    </row>
    <row r="53" spans="1:73" x14ac:dyDescent="0.3">
      <c r="A53">
        <v>72</v>
      </c>
      <c r="B53" t="s">
        <v>66</v>
      </c>
      <c r="C53" s="2">
        <v>44896.983773148146</v>
      </c>
      <c r="D53" t="s">
        <v>67</v>
      </c>
      <c r="E53" t="s">
        <v>13</v>
      </c>
      <c r="F53">
        <v>0</v>
      </c>
      <c r="G53">
        <v>6.0380000000000003</v>
      </c>
      <c r="H53" s="3">
        <v>30572</v>
      </c>
      <c r="I53">
        <v>5.7000000000000002E-2</v>
      </c>
      <c r="J53" t="s">
        <v>14</v>
      </c>
      <c r="K53" t="s">
        <v>14</v>
      </c>
      <c r="L53" t="s">
        <v>14</v>
      </c>
      <c r="M53" t="s">
        <v>14</v>
      </c>
      <c r="O53">
        <v>72</v>
      </c>
      <c r="P53" t="s">
        <v>66</v>
      </c>
      <c r="Q53" s="2">
        <v>44896.983773148146</v>
      </c>
      <c r="R53" t="s">
        <v>67</v>
      </c>
      <c r="S53" t="s">
        <v>13</v>
      </c>
      <c r="T53">
        <v>0</v>
      </c>
      <c r="U53" t="s">
        <v>14</v>
      </c>
      <c r="V53" s="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C53">
        <v>72</v>
      </c>
      <c r="AD53" t="s">
        <v>66</v>
      </c>
      <c r="AE53" s="2">
        <v>44896.983773148146</v>
      </c>
      <c r="AF53" t="s">
        <v>67</v>
      </c>
      <c r="AG53" t="s">
        <v>13</v>
      </c>
      <c r="AH53">
        <v>0</v>
      </c>
      <c r="AI53">
        <v>12.15</v>
      </c>
      <c r="AJ53" s="3">
        <v>77224</v>
      </c>
      <c r="AK53">
        <v>16.061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S53">
        <v>72</v>
      </c>
      <c r="AT53" s="9">
        <f>IF(H53&lt;10000,((0.0000001453*H53^2)+(0.0008349*H53)+(-1.805)),(IF(H53&lt;700000,((-0.00000000008054*H53^2)+(0.002348*H53)+(-2.47)), ((-0.00000001938*V53^2)+(0.2471*V53)+(226.8)))))</f>
        <v>69.237779515800625</v>
      </c>
      <c r="AU53" s="10">
        <f>(-0.00000002552*AJ53^2)+(0.2067*AJ53)+(-103.7)</f>
        <v>15706.311101588479</v>
      </c>
      <c r="AW53" s="5">
        <f>IF(H53&lt;15000,((0.00000002125*H53^2)+(0.002705*H53)+(-4.371)),(IF(H53&lt;700000,((-0.0000000008162*H53^2)+(0.003141*H53)+(0.4702)), ((0.000000003285*V53^2)+(0.1899*V53)+(559.5)))))</f>
        <v>95.733992968419201</v>
      </c>
      <c r="AX53" s="6">
        <f>((-0.00000006277*AJ53^2)+(0.1854*AJ53)+(34.83))</f>
        <v>13977.827806532481</v>
      </c>
      <c r="AZ53" s="7">
        <f>IF(H53&lt;10000,((-0.00000005795*H53^2)+(0.003823*H53)+(-6.715)),(IF(H53&lt;700000,((-0.0000000001209*H53^2)+(0.002635*H53)+(-0.4111)), ((-0.00000002007*V53^2)+(0.2564*V53)+(286.1)))))</f>
        <v>80.033121155454396</v>
      </c>
      <c r="BA53" s="8">
        <f>(-0.00000001626*AJ53^2)+(0.1912*AJ53)+(-3.858)</f>
        <v>14664.40353917824</v>
      </c>
      <c r="BC53" s="9">
        <f>IF(H53&lt;10000,((0.0000001453*H53^2)+(0.0008349*H53)+(-1.805)),(IF(H53&lt;700000,((-0.00000000008054*H53^2)+(0.002348*H53)+(-2.47)), ((-0.00000001938*V53^2)+(0.2471*V53)+(226.8)))))</f>
        <v>69.237779515800625</v>
      </c>
      <c r="BD53" s="10">
        <f>(-0.00000002552*AJ53^2)+(0.2067*AJ53)+(-103.7)</f>
        <v>15706.311101588479</v>
      </c>
      <c r="BF53" s="12">
        <f>IF(H53&lt;100000,((0.0000000152*H53^2)+(0.0014347*H53)+(-4.08313)),((0.00000295*V53^2)+(0.083061*V53)+(133)))</f>
        <v>53.985155596800006</v>
      </c>
      <c r="BG53" s="13">
        <f>(-0.00000172*AJ53^2)+(0.108838*AJ53)+(-21.89)</f>
        <v>-1874.28371072</v>
      </c>
      <c r="BI53">
        <v>72</v>
      </c>
      <c r="BJ53" t="s">
        <v>66</v>
      </c>
      <c r="BK53" s="2">
        <v>44896.983773148146</v>
      </c>
      <c r="BL53" t="s">
        <v>67</v>
      </c>
      <c r="BM53" t="s">
        <v>13</v>
      </c>
      <c r="BN53">
        <v>0</v>
      </c>
      <c r="BO53">
        <v>2.7250000000000001</v>
      </c>
      <c r="BP53" s="3">
        <v>4997636</v>
      </c>
      <c r="BQ53">
        <v>957.16</v>
      </c>
      <c r="BR53" t="s">
        <v>14</v>
      </c>
      <c r="BS53" t="s">
        <v>14</v>
      </c>
      <c r="BT53" t="s">
        <v>14</v>
      </c>
      <c r="BU53" t="s">
        <v>14</v>
      </c>
    </row>
    <row r="54" spans="1:73" x14ac:dyDescent="0.3">
      <c r="A54">
        <v>86</v>
      </c>
      <c r="B54" t="s">
        <v>176</v>
      </c>
      <c r="C54" s="2">
        <v>44901.251446759263</v>
      </c>
      <c r="D54" t="s">
        <v>177</v>
      </c>
      <c r="E54" t="s">
        <v>13</v>
      </c>
      <c r="F54">
        <v>0</v>
      </c>
      <c r="G54">
        <v>6.0250000000000004</v>
      </c>
      <c r="H54" s="3">
        <v>32539</v>
      </c>
      <c r="I54">
        <v>6.0999999999999999E-2</v>
      </c>
      <c r="J54" t="s">
        <v>14</v>
      </c>
      <c r="K54" t="s">
        <v>14</v>
      </c>
      <c r="L54" t="s">
        <v>14</v>
      </c>
      <c r="M54" t="s">
        <v>14</v>
      </c>
      <c r="O54">
        <v>86</v>
      </c>
      <c r="P54" t="s">
        <v>176</v>
      </c>
      <c r="Q54" s="2">
        <v>44901.251446759263</v>
      </c>
      <c r="R54" t="s">
        <v>177</v>
      </c>
      <c r="S54" t="s">
        <v>13</v>
      </c>
      <c r="T54">
        <v>0</v>
      </c>
      <c r="U54" t="s">
        <v>14</v>
      </c>
      <c r="V54" s="3" t="s">
        <v>14</v>
      </c>
      <c r="W54" t="s">
        <v>14</v>
      </c>
      <c r="X54" t="s">
        <v>14</v>
      </c>
      <c r="Y54" t="s">
        <v>14</v>
      </c>
      <c r="Z54" t="s">
        <v>14</v>
      </c>
      <c r="AA54" t="s">
        <v>14</v>
      </c>
      <c r="AC54">
        <v>86</v>
      </c>
      <c r="AD54" t="s">
        <v>176</v>
      </c>
      <c r="AE54" s="2">
        <v>44901.251446759263</v>
      </c>
      <c r="AF54" t="s">
        <v>177</v>
      </c>
      <c r="AG54" t="s">
        <v>13</v>
      </c>
      <c r="AH54">
        <v>0</v>
      </c>
      <c r="AI54">
        <v>12.12</v>
      </c>
      <c r="AJ54" s="3">
        <v>74281</v>
      </c>
      <c r="AK54">
        <v>15.458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S54">
        <v>86</v>
      </c>
      <c r="AT54" s="9">
        <f>IF(H54&lt;10000,((0.0000001453*H54^2)+(0.0008349*H54)+(-1.805)),(IF(H54&lt;700000,((-0.00000000008054*H54^2)+(0.002348*H54)+(-2.47)), ((-0.00000001938*V54^2)+(0.2471*V54)+(226.8)))))</f>
        <v>73.846297333598642</v>
      </c>
      <c r="AU54" s="10">
        <f>(-0.00000002552*AJ54^2)+(0.2067*AJ54)+(-103.7)</f>
        <v>15109.371839155279</v>
      </c>
      <c r="AW54" s="5">
        <f>IF(H54&lt;15000,((0.00000002125*H54^2)+(0.002705*H54)+(-4.371)),(IF(H54&lt;700000,((-0.0000000008162*H54^2)+(0.003141*H54)+(0.4702)), ((0.000000003285*V54^2)+(0.1899*V54)+(559.5)))))</f>
        <v>101.81101744155981</v>
      </c>
      <c r="AX54" s="6">
        <f>((-0.00000006277*AJ54^2)+(0.1854*AJ54)+(34.83))</f>
        <v>13460.18344485803</v>
      </c>
      <c r="AZ54" s="7">
        <f>IF(H54&lt;10000,((-0.00000005795*H54^2)+(0.003823*H54)+(-6.715)),(IF(H54&lt;700000,((-0.0000000001209*H54^2)+(0.002635*H54)+(-0.4111)), ((-0.00000002007*V54^2)+(0.2564*V54)+(286.1)))))</f>
        <v>85.20115770961111</v>
      </c>
      <c r="BA54" s="8">
        <f>(-0.00000001626*AJ54^2)+(0.1912*AJ54)+(-3.858)</f>
        <v>14108.95193521414</v>
      </c>
      <c r="BC54" s="9">
        <f>IF(H54&lt;10000,((0.0000001453*H54^2)+(0.0008349*H54)+(-1.805)),(IF(H54&lt;700000,((-0.00000000008054*H54^2)+(0.002348*H54)+(-2.47)), ((-0.00000001938*V54^2)+(0.2471*V54)+(226.8)))))</f>
        <v>73.846297333598642</v>
      </c>
      <c r="BD54" s="10">
        <f>(-0.00000002552*AJ54^2)+(0.2067*AJ54)+(-103.7)</f>
        <v>15109.371839155279</v>
      </c>
      <c r="BF54" s="12">
        <f>IF(H54&lt;100000,((0.0000000152*H54^2)+(0.0014347*H54)+(-4.08313)),((0.00000295*V54^2)+(0.083061*V54)+(133)))</f>
        <v>58.694128419199998</v>
      </c>
      <c r="BG54" s="13">
        <f>(-0.00000172*AJ54^2)+(0.108838*AJ54)+(-21.89)</f>
        <v>-1427.6816949199999</v>
      </c>
      <c r="BI54">
        <v>86</v>
      </c>
      <c r="BJ54" t="s">
        <v>176</v>
      </c>
      <c r="BK54" s="2">
        <v>44901.251446759263</v>
      </c>
      <c r="BL54" t="s">
        <v>177</v>
      </c>
      <c r="BM54" t="s">
        <v>13</v>
      </c>
      <c r="BN54">
        <v>0</v>
      </c>
      <c r="BO54">
        <v>2.714</v>
      </c>
      <c r="BP54" s="3">
        <v>5051750</v>
      </c>
      <c r="BQ54">
        <v>957.63199999999995</v>
      </c>
      <c r="BR54" t="s">
        <v>14</v>
      </c>
      <c r="BS54" t="s">
        <v>14</v>
      </c>
      <c r="BT54" t="s">
        <v>14</v>
      </c>
      <c r="BU54" t="s">
        <v>14</v>
      </c>
    </row>
    <row r="55" spans="1:73" x14ac:dyDescent="0.3">
      <c r="A55">
        <v>53</v>
      </c>
      <c r="B55" t="s">
        <v>110</v>
      </c>
      <c r="C55" s="2">
        <v>44900.550300925926</v>
      </c>
      <c r="D55" t="s">
        <v>111</v>
      </c>
      <c r="E55" t="s">
        <v>13</v>
      </c>
      <c r="F55">
        <v>0</v>
      </c>
      <c r="G55">
        <v>6.0430000000000001</v>
      </c>
      <c r="H55" s="3">
        <v>30910</v>
      </c>
      <c r="I55">
        <v>5.8000000000000003E-2</v>
      </c>
      <c r="J55" t="s">
        <v>14</v>
      </c>
      <c r="K55" t="s">
        <v>14</v>
      </c>
      <c r="L55" t="s">
        <v>14</v>
      </c>
      <c r="M55" t="s">
        <v>14</v>
      </c>
      <c r="O55">
        <v>53</v>
      </c>
      <c r="P55" t="s">
        <v>110</v>
      </c>
      <c r="Q55" s="2">
        <v>44900.550300925926</v>
      </c>
      <c r="R55" t="s">
        <v>111</v>
      </c>
      <c r="S55" t="s">
        <v>13</v>
      </c>
      <c r="T55">
        <v>0</v>
      </c>
      <c r="U55" t="s">
        <v>14</v>
      </c>
      <c r="V55" s="3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14</v>
      </c>
      <c r="AC55">
        <v>53</v>
      </c>
      <c r="AD55" t="s">
        <v>110</v>
      </c>
      <c r="AE55" s="2">
        <v>44900.550300925926</v>
      </c>
      <c r="AF55" t="s">
        <v>111</v>
      </c>
      <c r="AG55" t="s">
        <v>13</v>
      </c>
      <c r="AH55">
        <v>0</v>
      </c>
      <c r="AI55">
        <v>12.151</v>
      </c>
      <c r="AJ55" s="3">
        <v>77664</v>
      </c>
      <c r="AK55">
        <v>16.151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S55">
        <v>53</v>
      </c>
      <c r="AT55" s="9">
        <f>IF(H55&lt;10000,((0.0000001453*H55^2)+(0.0008349*H55)+(-1.805)),(IF(H55&lt;700000,((-0.00000000008054*H55^2)+(0.002348*H55)+(-2.47)), ((-0.00000001938*V55^2)+(0.2471*V55)+(226.8)))))</f>
        <v>70.029729820825992</v>
      </c>
      <c r="AU55" s="10">
        <f>(-0.00000002552*AJ55^2)+(0.2067*AJ55)+(-103.7)</f>
        <v>15795.519895214078</v>
      </c>
      <c r="AW55" s="5">
        <f>IF(H55&lt;15000,((0.00000002125*H55^2)+(0.002705*H55)+(-4.371)),(IF(H55&lt;700000,((-0.0000000008162*H55^2)+(0.003141*H55)+(0.4702)), ((0.000000003285*V55^2)+(0.1899*V55)+(559.5)))))</f>
        <v>96.778689584780011</v>
      </c>
      <c r="AX55" s="6">
        <f>((-0.00000006277*AJ55^2)+(0.1854*AJ55)+(34.83))</f>
        <v>14055.12598583808</v>
      </c>
      <c r="AZ55" s="7">
        <f>IF(H55&lt;10000,((-0.00000005795*H55^2)+(0.003823*H55)+(-6.715)),(IF(H55&lt;700000,((-0.0000000001209*H55^2)+(0.002635*H55)+(-0.4111)), ((-0.00000002007*V55^2)+(0.2564*V55)+(286.1)))))</f>
        <v>80.921238742710003</v>
      </c>
      <c r="BA55" s="8">
        <f>(-0.00000001626*AJ55^2)+(0.1912*AJ55)+(-3.858)</f>
        <v>14747.423408471041</v>
      </c>
      <c r="BC55" s="9">
        <f>IF(H55&lt;10000,((0.0000001453*H55^2)+(0.0008349*H55)+(-1.805)),(IF(H55&lt;700000,((-0.00000000008054*H55^2)+(0.002348*H55)+(-2.47)), ((-0.00000001938*V55^2)+(0.2471*V55)+(226.8)))))</f>
        <v>70.029729820825992</v>
      </c>
      <c r="BD55" s="10">
        <f>(-0.00000002552*AJ55^2)+(0.2067*AJ55)+(-103.7)</f>
        <v>15795.519895214078</v>
      </c>
      <c r="BF55" s="12">
        <f>IF(H55&lt;100000,((0.0000000152*H55^2)+(0.0014347*H55)+(-4.08313)),((0.00000295*V55^2)+(0.083061*V55)+(133)))</f>
        <v>54.78595412</v>
      </c>
      <c r="BG55" s="13">
        <f>(-0.00000172*AJ55^2)+(0.108838*AJ55)+(-21.89)</f>
        <v>-1943.6142291200001</v>
      </c>
      <c r="BI55">
        <v>53</v>
      </c>
      <c r="BJ55" t="s">
        <v>110</v>
      </c>
      <c r="BK55" s="2">
        <v>44900.550300925926</v>
      </c>
      <c r="BL55" t="s">
        <v>111</v>
      </c>
      <c r="BM55" t="s">
        <v>13</v>
      </c>
      <c r="BN55">
        <v>0</v>
      </c>
      <c r="BO55">
        <v>2.7229999999999999</v>
      </c>
      <c r="BP55" s="3">
        <v>5184904</v>
      </c>
      <c r="BQ55">
        <v>958.697</v>
      </c>
      <c r="BR55" t="s">
        <v>14</v>
      </c>
      <c r="BS55" t="s">
        <v>14</v>
      </c>
      <c r="BT55" t="s">
        <v>14</v>
      </c>
      <c r="BU55" t="s">
        <v>14</v>
      </c>
    </row>
    <row r="56" spans="1:73" x14ac:dyDescent="0.3">
      <c r="A56">
        <v>56</v>
      </c>
      <c r="B56" t="s">
        <v>116</v>
      </c>
      <c r="C56" s="2">
        <v>44900.614050925928</v>
      </c>
      <c r="D56" t="s">
        <v>117</v>
      </c>
      <c r="E56" t="s">
        <v>13</v>
      </c>
      <c r="F56">
        <v>0</v>
      </c>
      <c r="G56">
        <v>6.0369999999999999</v>
      </c>
      <c r="H56" s="3">
        <v>415695</v>
      </c>
      <c r="I56">
        <v>0.83499999999999996</v>
      </c>
      <c r="J56" t="s">
        <v>14</v>
      </c>
      <c r="K56" t="s">
        <v>14</v>
      </c>
      <c r="L56" t="s">
        <v>14</v>
      </c>
      <c r="M56" t="s">
        <v>14</v>
      </c>
      <c r="O56">
        <v>56</v>
      </c>
      <c r="P56" t="s">
        <v>116</v>
      </c>
      <c r="Q56" s="2">
        <v>44900.614050925928</v>
      </c>
      <c r="R56" t="s">
        <v>117</v>
      </c>
      <c r="S56" t="s">
        <v>13</v>
      </c>
      <c r="T56">
        <v>0</v>
      </c>
      <c r="U56">
        <v>5.9880000000000004</v>
      </c>
      <c r="V56" s="3">
        <v>3736</v>
      </c>
      <c r="W56">
        <v>1.0669999999999999</v>
      </c>
      <c r="X56" t="s">
        <v>14</v>
      </c>
      <c r="Y56" t="s">
        <v>14</v>
      </c>
      <c r="Z56" t="s">
        <v>14</v>
      </c>
      <c r="AA56" t="s">
        <v>14</v>
      </c>
      <c r="AC56">
        <v>56</v>
      </c>
      <c r="AD56" t="s">
        <v>116</v>
      </c>
      <c r="AE56" s="2">
        <v>44900.614050925928</v>
      </c>
      <c r="AF56" t="s">
        <v>117</v>
      </c>
      <c r="AG56" t="s">
        <v>13</v>
      </c>
      <c r="AH56">
        <v>0</v>
      </c>
      <c r="AI56">
        <v>12.071</v>
      </c>
      <c r="AJ56" s="3">
        <v>162655</v>
      </c>
      <c r="AK56">
        <v>33.228999999999999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S56">
        <v>56</v>
      </c>
      <c r="AT56" s="9">
        <f>IF(H56&lt;10000,((0.0000001453*H56^2)+(0.0008349*H56)+(-1.805)),(IF(H56&lt;700000,((-0.00000000008054*H56^2)+(0.002348*H56)+(-2.47)), ((-0.00000001938*V56^2)+(0.2471*V56)+(226.8)))))</f>
        <v>959.66436009816641</v>
      </c>
      <c r="AU56" s="10">
        <f>(-0.00000002552*AJ56^2)+(0.2067*AJ56)+(-103.7)</f>
        <v>32841.914816882003</v>
      </c>
      <c r="AW56" s="5">
        <f>IF(H56&lt;15000,((0.00000002125*H56^2)+(0.002705*H56)+(-4.371)),(IF(H56&lt;700000,((-0.0000000008162*H56^2)+(0.003141*H56)+(0.4702)), ((0.000000003285*V56^2)+(0.1899*V56)+(559.5)))))</f>
        <v>1165.126930784995</v>
      </c>
      <c r="AX56" s="6">
        <f>((-0.00000006277*AJ56^2)+(0.1854*AJ56)+(34.83))</f>
        <v>28530.383140700753</v>
      </c>
      <c r="AZ56" s="7">
        <f>IF(H56&lt;10000,((-0.00000005795*H56^2)+(0.003823*H56)+(-6.715)),(IF(H56&lt;700000,((-0.0000000001209*H56^2)+(0.002635*H56)+(-0.4111)), ((-0.00000002007*V56^2)+(0.2564*V56)+(286.1)))))</f>
        <v>1074.0534229372774</v>
      </c>
      <c r="BA56" s="8">
        <f>(-0.00000001626*AJ56^2)+(0.1912*AJ56)+(-3.858)</f>
        <v>30665.592886853501</v>
      </c>
      <c r="BC56" s="9">
        <f>IF(H56&lt;10000,((0.0000001453*H56^2)+(0.0008349*H56)+(-1.805)),(IF(H56&lt;700000,((-0.00000000008054*H56^2)+(0.002348*H56)+(-2.47)), ((-0.00000001938*V56^2)+(0.2471*V56)+(226.8)))))</f>
        <v>959.66436009816641</v>
      </c>
      <c r="BD56" s="10">
        <f>(-0.00000002552*AJ56^2)+(0.2067*AJ56)+(-103.7)</f>
        <v>32841.914816882003</v>
      </c>
      <c r="BF56" s="12">
        <f>IF(H56&lt;100000,((0.0000000152*H56^2)+(0.0014347*H56)+(-4.08313)),((0.00000295*V56^2)+(0.083061*V56)+(133)))</f>
        <v>484.49109920000001</v>
      </c>
      <c r="BG56" s="13">
        <f>(-0.00000172*AJ56^2)+(0.108838*AJ56)+(-21.89)</f>
        <v>-27824.281433</v>
      </c>
      <c r="BI56">
        <v>56</v>
      </c>
      <c r="BJ56" t="s">
        <v>116</v>
      </c>
      <c r="BK56" s="2">
        <v>44900.614050925928</v>
      </c>
      <c r="BL56" t="s">
        <v>117</v>
      </c>
      <c r="BM56" t="s">
        <v>13</v>
      </c>
      <c r="BN56">
        <v>0</v>
      </c>
      <c r="BO56">
        <v>2.726</v>
      </c>
      <c r="BP56" s="3">
        <v>5117398</v>
      </c>
      <c r="BQ56">
        <v>958.173</v>
      </c>
      <c r="BR56" t="s">
        <v>14</v>
      </c>
      <c r="BS56" t="s">
        <v>14</v>
      </c>
      <c r="BT56" t="s">
        <v>14</v>
      </c>
      <c r="BU56" t="s">
        <v>14</v>
      </c>
    </row>
    <row r="57" spans="1:73" x14ac:dyDescent="0.3">
      <c r="A57">
        <v>54</v>
      </c>
      <c r="B57" t="s">
        <v>30</v>
      </c>
      <c r="C57" s="2">
        <v>44896.601400462961</v>
      </c>
      <c r="D57" t="s">
        <v>31</v>
      </c>
      <c r="E57" t="s">
        <v>13</v>
      </c>
      <c r="F57">
        <v>0</v>
      </c>
      <c r="G57">
        <v>6.0330000000000004</v>
      </c>
      <c r="H57" s="3">
        <v>383802</v>
      </c>
      <c r="I57">
        <v>0.77100000000000002</v>
      </c>
      <c r="J57" t="s">
        <v>14</v>
      </c>
      <c r="K57" t="s">
        <v>14</v>
      </c>
      <c r="L57" t="s">
        <v>14</v>
      </c>
      <c r="M57" t="s">
        <v>14</v>
      </c>
      <c r="O57">
        <v>54</v>
      </c>
      <c r="P57" t="s">
        <v>30</v>
      </c>
      <c r="Q57" s="2">
        <v>44896.601400462961</v>
      </c>
      <c r="R57" t="s">
        <v>31</v>
      </c>
      <c r="S57" t="s">
        <v>13</v>
      </c>
      <c r="T57">
        <v>0</v>
      </c>
      <c r="U57">
        <v>5.9870000000000001</v>
      </c>
      <c r="V57" s="3">
        <v>3147</v>
      </c>
      <c r="W57">
        <v>0.92200000000000004</v>
      </c>
      <c r="X57" t="s">
        <v>14</v>
      </c>
      <c r="Y57" t="s">
        <v>14</v>
      </c>
      <c r="Z57" t="s">
        <v>14</v>
      </c>
      <c r="AA57" t="s">
        <v>14</v>
      </c>
      <c r="AC57">
        <v>54</v>
      </c>
      <c r="AD57" t="s">
        <v>30</v>
      </c>
      <c r="AE57" s="2">
        <v>44896.601400462961</v>
      </c>
      <c r="AF57" t="s">
        <v>31</v>
      </c>
      <c r="AG57" t="s">
        <v>13</v>
      </c>
      <c r="AH57">
        <v>0</v>
      </c>
      <c r="AI57">
        <v>12.066000000000001</v>
      </c>
      <c r="AJ57" s="3">
        <v>158650</v>
      </c>
      <c r="AK57">
        <v>32.439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S57">
        <v>54</v>
      </c>
      <c r="AT57" s="9">
        <f>IF(H57&lt;10000,((0.0000001453*H57^2)+(0.0008349*H57)+(-1.805)),(IF(H57&lt;700000,((-0.00000000008054*H57^2)+(0.002348*H57)+(-2.47)), ((-0.00000001938*V57^2)+(0.2471*V57)+(226.8)))))</f>
        <v>886.83323383706977</v>
      </c>
      <c r="AU57" s="10">
        <f>(-0.00000002552*AJ57^2)+(0.2067*AJ57)+(-103.7)</f>
        <v>32046.921129800001</v>
      </c>
      <c r="AW57" s="5">
        <f>IF(H57&lt;15000,((0.00000002125*H57^2)+(0.002705*H57)+(-4.371)),(IF(H57&lt;700000,((-0.0000000008162*H57^2)+(0.003141*H57)+(0.4702)), ((0.000000003285*V57^2)+(0.1899*V57)+(559.5)))))</f>
        <v>1085.762777438495</v>
      </c>
      <c r="AX57" s="6">
        <f>((-0.00000006277*AJ57^2)+(0.1854*AJ57)+(34.83))</f>
        <v>27868.630241675004</v>
      </c>
      <c r="AZ57" s="7">
        <f>IF(H57&lt;10000,((-0.00000005795*H57^2)+(0.003823*H57)+(-6.715)),(IF(H57&lt;700000,((-0.0000000001209*H57^2)+(0.002635*H57)+(-0.4111)), ((-0.00000002007*V57^2)+(0.2564*V57)+(286.1)))))</f>
        <v>993.09811939783651</v>
      </c>
      <c r="BA57" s="8">
        <f>(-0.00000001626*AJ57^2)+(0.1912*AJ57)+(-3.858)</f>
        <v>29920.760686150003</v>
      </c>
      <c r="BC57" s="9">
        <f>IF(H57&lt;10000,((0.0000001453*H57^2)+(0.0008349*H57)+(-1.805)),(IF(H57&lt;700000,((-0.00000000008054*H57^2)+(0.002348*H57)+(-2.47)), ((-0.00000001938*V57^2)+(0.2471*V57)+(226.8)))))</f>
        <v>886.83323383706977</v>
      </c>
      <c r="BD57" s="10">
        <f>(-0.00000002552*AJ57^2)+(0.2067*AJ57)+(-103.7)</f>
        <v>32046.921129800001</v>
      </c>
      <c r="BF57" s="12">
        <f>IF(H57&lt;100000,((0.0000000152*H57^2)+(0.0014347*H57)+(-4.08313)),((0.00000295*V57^2)+(0.083061*V57)+(133)))</f>
        <v>423.60861354999997</v>
      </c>
      <c r="BG57" s="13">
        <f>(-0.00000172*AJ57^2)+(0.108838*AJ57)+(-21.89)</f>
        <v>-26046.835999999999</v>
      </c>
      <c r="BI57">
        <v>54</v>
      </c>
      <c r="BJ57" t="s">
        <v>30</v>
      </c>
      <c r="BK57" s="2">
        <v>44896.601400462961</v>
      </c>
      <c r="BL57" t="s">
        <v>31</v>
      </c>
      <c r="BM57" t="s">
        <v>13</v>
      </c>
      <c r="BN57">
        <v>0</v>
      </c>
      <c r="BO57">
        <v>2.7229999999999999</v>
      </c>
      <c r="BP57" s="3">
        <v>5038538</v>
      </c>
      <c r="BQ57">
        <v>957.51900000000001</v>
      </c>
      <c r="BR57" t="s">
        <v>14</v>
      </c>
      <c r="BS57" t="s">
        <v>14</v>
      </c>
      <c r="BT57" t="s">
        <v>14</v>
      </c>
      <c r="BU57" t="s">
        <v>14</v>
      </c>
    </row>
    <row r="58" spans="1:73" x14ac:dyDescent="0.3">
      <c r="A58">
        <v>61</v>
      </c>
      <c r="B58" t="s">
        <v>126</v>
      </c>
      <c r="C58" s="2">
        <v>44900.720312500001</v>
      </c>
      <c r="D58" t="s">
        <v>127</v>
      </c>
      <c r="E58" t="s">
        <v>13</v>
      </c>
      <c r="F58">
        <v>0</v>
      </c>
      <c r="G58">
        <v>6.0259999999999998</v>
      </c>
      <c r="H58" s="3">
        <v>408706</v>
      </c>
      <c r="I58">
        <v>0.82099999999999995</v>
      </c>
      <c r="J58" t="s">
        <v>14</v>
      </c>
      <c r="K58" t="s">
        <v>14</v>
      </c>
      <c r="L58" t="s">
        <v>14</v>
      </c>
      <c r="M58" t="s">
        <v>14</v>
      </c>
      <c r="O58">
        <v>61</v>
      </c>
      <c r="P58" t="s">
        <v>126</v>
      </c>
      <c r="Q58" s="2">
        <v>44900.720312500001</v>
      </c>
      <c r="R58" t="s">
        <v>127</v>
      </c>
      <c r="S58" t="s">
        <v>13</v>
      </c>
      <c r="T58">
        <v>0</v>
      </c>
      <c r="U58">
        <v>5.9779999999999998</v>
      </c>
      <c r="V58" s="3">
        <v>3926</v>
      </c>
      <c r="W58">
        <v>1.1140000000000001</v>
      </c>
      <c r="X58" t="s">
        <v>14</v>
      </c>
      <c r="Y58" t="s">
        <v>14</v>
      </c>
      <c r="Z58" t="s">
        <v>14</v>
      </c>
      <c r="AA58" t="s">
        <v>14</v>
      </c>
      <c r="AC58">
        <v>61</v>
      </c>
      <c r="AD58" t="s">
        <v>126</v>
      </c>
      <c r="AE58" s="2">
        <v>44900.720312500001</v>
      </c>
      <c r="AF58" t="s">
        <v>127</v>
      </c>
      <c r="AG58" t="s">
        <v>13</v>
      </c>
      <c r="AH58">
        <v>0</v>
      </c>
      <c r="AI58">
        <v>12.058</v>
      </c>
      <c r="AJ58" s="3">
        <v>157482</v>
      </c>
      <c r="AK58">
        <v>32.209000000000003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S58">
        <v>61</v>
      </c>
      <c r="AT58" s="9">
        <f>IF(H58&lt;10000,((0.0000001453*H58^2)+(0.0008349*H58)+(-1.805)),(IF(H58&lt;700000,((-0.00000000008054*H58^2)+(0.002348*H58)+(-2.47)), ((-0.00000001938*V58^2)+(0.2471*V58)+(226.8)))))</f>
        <v>943.71823852412444</v>
      </c>
      <c r="AU58" s="10">
        <f>(-0.00000002552*AJ58^2)+(0.2067*AJ58)+(-103.7)</f>
        <v>31814.918590131518</v>
      </c>
      <c r="AW58" s="5">
        <f>IF(H58&lt;15000,((0.00000002125*H58^2)+(0.002705*H58)+(-4.371)),(IF(H58&lt;700000,((-0.0000000008162*H58^2)+(0.003141*H58)+(0.4702)), ((0.000000003285*V58^2)+(0.1899*V58)+(559.5)))))</f>
        <v>1147.8772128213368</v>
      </c>
      <c r="AX58" s="6">
        <f>((-0.00000006277*AJ58^2)+(0.1854*AJ58)+(34.83))</f>
        <v>27675.260373062523</v>
      </c>
      <c r="AZ58" s="7">
        <f>IF(H58&lt;10000,((-0.00000005795*H58^2)+(0.003823*H58)+(-6.715)),(IF(H58&lt;700000,((-0.0000000001209*H58^2)+(0.002635*H58)+(-0.4111)), ((-0.00000002007*V58^2)+(0.2564*V58)+(286.1)))))</f>
        <v>1056.3340021326878</v>
      </c>
      <c r="BA58" s="8">
        <f>(-0.00000001626*AJ58^2)+(0.1912*AJ58)+(-3.858)</f>
        <v>29703.44296393176</v>
      </c>
      <c r="BC58" s="9">
        <f>IF(H58&lt;10000,((0.0000001453*H58^2)+(0.0008349*H58)+(-1.805)),(IF(H58&lt;700000,((-0.00000000008054*H58^2)+(0.002348*H58)+(-2.47)), ((-0.00000001938*V58^2)+(0.2471*V58)+(226.8)))))</f>
        <v>943.71823852412444</v>
      </c>
      <c r="BD58" s="10">
        <f>(-0.00000002552*AJ58^2)+(0.2067*AJ58)+(-103.7)</f>
        <v>31814.918590131518</v>
      </c>
      <c r="BF58" s="12">
        <f>IF(H58&lt;100000,((0.0000000152*H58^2)+(0.0014347*H58)+(-4.08313)),((0.00000295*V58^2)+(0.083061*V58)+(133)))</f>
        <v>504.56724020000001</v>
      </c>
      <c r="BG58" s="13">
        <f>(-0.00000172*AJ58^2)+(0.108838*AJ58)+(-21.89)</f>
        <v>-25538.86224128</v>
      </c>
      <c r="BI58">
        <v>61</v>
      </c>
      <c r="BJ58" t="s">
        <v>126</v>
      </c>
      <c r="BK58" s="2">
        <v>44900.720312500001</v>
      </c>
      <c r="BL58" t="s">
        <v>127</v>
      </c>
      <c r="BM58" t="s">
        <v>13</v>
      </c>
      <c r="BN58">
        <v>0</v>
      </c>
      <c r="BO58">
        <v>2.714</v>
      </c>
      <c r="BP58" s="3">
        <v>5126603</v>
      </c>
      <c r="BQ58">
        <v>958.24599999999998</v>
      </c>
      <c r="BR58" t="s">
        <v>14</v>
      </c>
      <c r="BS58" t="s">
        <v>14</v>
      </c>
      <c r="BT58" t="s">
        <v>14</v>
      </c>
      <c r="BU58" t="s">
        <v>14</v>
      </c>
    </row>
    <row r="59" spans="1:73" x14ac:dyDescent="0.3">
      <c r="A59">
        <v>79</v>
      </c>
      <c r="B59" t="s">
        <v>162</v>
      </c>
      <c r="C59" s="2">
        <v>44901.102754629632</v>
      </c>
      <c r="D59" t="s">
        <v>163</v>
      </c>
      <c r="E59" t="s">
        <v>13</v>
      </c>
      <c r="F59">
        <v>0</v>
      </c>
      <c r="G59">
        <v>6.0410000000000004</v>
      </c>
      <c r="H59" s="3">
        <v>8847</v>
      </c>
      <c r="I59">
        <v>1.2999999999999999E-2</v>
      </c>
      <c r="J59" t="s">
        <v>14</v>
      </c>
      <c r="K59" t="s">
        <v>14</v>
      </c>
      <c r="L59" t="s">
        <v>14</v>
      </c>
      <c r="M59" t="s">
        <v>14</v>
      </c>
      <c r="O59">
        <v>79</v>
      </c>
      <c r="P59" t="s">
        <v>162</v>
      </c>
      <c r="Q59" s="2">
        <v>44901.102754629632</v>
      </c>
      <c r="R59" t="s">
        <v>163</v>
      </c>
      <c r="S59" t="s">
        <v>13</v>
      </c>
      <c r="T59">
        <v>0</v>
      </c>
      <c r="U59" t="s">
        <v>14</v>
      </c>
      <c r="V59" s="3" t="s">
        <v>14</v>
      </c>
      <c r="W59" t="s">
        <v>14</v>
      </c>
      <c r="X59" t="s">
        <v>14</v>
      </c>
      <c r="Y59" t="s">
        <v>14</v>
      </c>
      <c r="Z59" t="s">
        <v>14</v>
      </c>
      <c r="AA59" t="s">
        <v>14</v>
      </c>
      <c r="AC59">
        <v>79</v>
      </c>
      <c r="AD59" t="s">
        <v>162</v>
      </c>
      <c r="AE59" s="2">
        <v>44901.102754629632</v>
      </c>
      <c r="AF59" t="s">
        <v>163</v>
      </c>
      <c r="AG59" t="s">
        <v>13</v>
      </c>
      <c r="AH59">
        <v>0</v>
      </c>
      <c r="AI59">
        <v>12.189</v>
      </c>
      <c r="AJ59" s="3">
        <v>16662</v>
      </c>
      <c r="AK59">
        <v>3.4569999999999999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S59">
        <v>79</v>
      </c>
      <c r="AT59" s="9">
        <f>IF(H59&lt;10000,((0.0000001453*H59^2)+(0.0008349*H59)+(-1.805)),(IF(H59&lt;700000,((-0.00000000008054*H59^2)+(0.002348*H59)+(-2.47)), ((-0.00000001938*V59^2)+(0.2471*V59)+(226.8)))))</f>
        <v>16.953905427700001</v>
      </c>
      <c r="AU59" s="10">
        <f>(-0.00000002552*AJ59^2)+(0.2067*AJ59)+(-103.7)</f>
        <v>3333.2504803331199</v>
      </c>
      <c r="AW59" s="5">
        <f>IF(H59&lt;15000,((0.00000002125*H59^2)+(0.002705*H59)+(-4.371)),(IF(H59&lt;700000,((-0.0000000008162*H59^2)+(0.003141*H59)+(0.4702)), ((0.000000003285*V59^2)+(0.1899*V59)+(559.5)))))</f>
        <v>21.223359941250003</v>
      </c>
      <c r="AX59" s="6">
        <f>((-0.00000006277*AJ59^2)+(0.1854*AJ59)+(34.83))</f>
        <v>3106.5384517441203</v>
      </c>
      <c r="AZ59" s="7">
        <f>IF(H59&lt;10000,((-0.00000005795*H59^2)+(0.003823*H59)+(-6.715)),(IF(H59&lt;700000,((-0.0000000001209*H59^2)+(0.002635*H59)+(-0.4111)), ((-0.00000002007*V59^2)+(0.2564*V59)+(286.1)))))</f>
        <v>22.571368748449999</v>
      </c>
      <c r="BA59" s="8">
        <f>(-0.00000001626*AJ59^2)+(0.1912*AJ59)+(-3.858)</f>
        <v>3177.4022623125602</v>
      </c>
      <c r="BC59" s="9">
        <f>IF(H59&lt;10000,((0.0000001453*H59^2)+(0.0008349*H59)+(-1.805)),(IF(H59&lt;700000,((-0.00000000008054*H59^2)+(0.002348*H59)+(-2.47)), ((-0.00000001938*V59^2)+(0.2471*V59)+(226.8)))))</f>
        <v>16.953905427700001</v>
      </c>
      <c r="BD59" s="10">
        <f>(-0.00000002552*AJ59^2)+(0.2067*AJ59)+(-103.7)</f>
        <v>3333.2504803331199</v>
      </c>
      <c r="BF59" s="12">
        <f>IF(H59&lt;100000,((0.0000000152*H59^2)+(0.0014347*H59)+(-4.08313)),((0.00000295*V59^2)+(0.083061*V59)+(133)))</f>
        <v>9.7993559167999997</v>
      </c>
      <c r="BG59" s="13">
        <f>(-0.00000172*AJ59^2)+(0.108838*AJ59)+(-21.89)</f>
        <v>1314.0584963199999</v>
      </c>
      <c r="BI59">
        <v>79</v>
      </c>
      <c r="BJ59" t="s">
        <v>162</v>
      </c>
      <c r="BK59" s="2">
        <v>44901.102754629632</v>
      </c>
      <c r="BL59" t="s">
        <v>163</v>
      </c>
      <c r="BM59" t="s">
        <v>13</v>
      </c>
      <c r="BN59">
        <v>0</v>
      </c>
      <c r="BO59">
        <v>2.71</v>
      </c>
      <c r="BP59" s="3">
        <v>5183452</v>
      </c>
      <c r="BQ59">
        <v>958.68600000000004</v>
      </c>
      <c r="BR59" t="s">
        <v>14</v>
      </c>
      <c r="BS59" t="s">
        <v>14</v>
      </c>
      <c r="BT59" t="s">
        <v>14</v>
      </c>
      <c r="BU59" t="s">
        <v>14</v>
      </c>
    </row>
    <row r="60" spans="1:73" x14ac:dyDescent="0.3">
      <c r="A60">
        <v>81</v>
      </c>
      <c r="B60" t="s">
        <v>224</v>
      </c>
      <c r="C60" s="2">
        <v>44896.293113425927</v>
      </c>
      <c r="D60" t="s">
        <v>225</v>
      </c>
      <c r="E60" t="s">
        <v>13</v>
      </c>
      <c r="F60">
        <v>0</v>
      </c>
      <c r="G60">
        <v>6.0709999999999997</v>
      </c>
      <c r="H60" s="3">
        <v>2619</v>
      </c>
      <c r="I60">
        <v>0</v>
      </c>
      <c r="J60" t="s">
        <v>14</v>
      </c>
      <c r="K60" t="s">
        <v>14</v>
      </c>
      <c r="L60" t="s">
        <v>14</v>
      </c>
      <c r="M60" t="s">
        <v>14</v>
      </c>
      <c r="O60">
        <v>81</v>
      </c>
      <c r="P60" t="s">
        <v>224</v>
      </c>
      <c r="Q60" s="2">
        <v>44896.293113425927</v>
      </c>
      <c r="R60" t="s">
        <v>225</v>
      </c>
      <c r="S60" t="s">
        <v>13</v>
      </c>
      <c r="T60">
        <v>0</v>
      </c>
      <c r="U60" t="s">
        <v>14</v>
      </c>
      <c r="V60" t="s">
        <v>14</v>
      </c>
      <c r="W60" t="s">
        <v>14</v>
      </c>
      <c r="X60" t="s">
        <v>14</v>
      </c>
      <c r="Y60" t="s">
        <v>14</v>
      </c>
      <c r="Z60" t="s">
        <v>14</v>
      </c>
      <c r="AA60" t="s">
        <v>14</v>
      </c>
      <c r="AC60">
        <v>81</v>
      </c>
      <c r="AD60" t="s">
        <v>224</v>
      </c>
      <c r="AE60" s="2">
        <v>44896.293113425927</v>
      </c>
      <c r="AF60" t="s">
        <v>225</v>
      </c>
      <c r="AG60" t="s">
        <v>13</v>
      </c>
      <c r="AH60">
        <v>0</v>
      </c>
      <c r="AI60">
        <v>12.173999999999999</v>
      </c>
      <c r="AJ60" s="3">
        <v>94111</v>
      </c>
      <c r="AK60">
        <v>19.510000000000002</v>
      </c>
      <c r="AL60" t="s">
        <v>14</v>
      </c>
      <c r="AM60" t="s">
        <v>14</v>
      </c>
      <c r="AN60" t="s">
        <v>14</v>
      </c>
      <c r="AO60" t="s">
        <v>14</v>
      </c>
      <c r="BI60">
        <v>81</v>
      </c>
      <c r="BJ60" t="s">
        <v>224</v>
      </c>
      <c r="BK60" s="2">
        <v>44896.293113425927</v>
      </c>
      <c r="BL60" t="s">
        <v>225</v>
      </c>
      <c r="BM60" t="s">
        <v>13</v>
      </c>
      <c r="BN60">
        <v>0</v>
      </c>
      <c r="BO60">
        <v>2.7440000000000002</v>
      </c>
      <c r="BP60" s="3">
        <v>4982344</v>
      </c>
      <c r="BQ60">
        <v>957.02099999999996</v>
      </c>
      <c r="BR60" t="s">
        <v>14</v>
      </c>
      <c r="BS60" t="s">
        <v>14</v>
      </c>
      <c r="BT60" t="s">
        <v>14</v>
      </c>
      <c r="BU60" t="s">
        <v>14</v>
      </c>
    </row>
    <row r="61" spans="1:73" x14ac:dyDescent="0.3">
      <c r="A61">
        <v>64</v>
      </c>
      <c r="B61" t="s">
        <v>50</v>
      </c>
      <c r="C61" s="2">
        <v>44896.813784722224</v>
      </c>
      <c r="D61" t="s">
        <v>51</v>
      </c>
      <c r="E61" t="s">
        <v>13</v>
      </c>
      <c r="F61">
        <v>0</v>
      </c>
      <c r="G61">
        <v>6.0540000000000003</v>
      </c>
      <c r="H61" s="3">
        <v>2797</v>
      </c>
      <c r="I61">
        <v>1E-3</v>
      </c>
      <c r="J61" t="s">
        <v>14</v>
      </c>
      <c r="K61" t="s">
        <v>14</v>
      </c>
      <c r="L61" t="s">
        <v>14</v>
      </c>
      <c r="M61" t="s">
        <v>14</v>
      </c>
      <c r="O61">
        <v>64</v>
      </c>
      <c r="P61" t="s">
        <v>50</v>
      </c>
      <c r="Q61" s="2">
        <v>44896.813784722224</v>
      </c>
      <c r="R61" t="s">
        <v>51</v>
      </c>
      <c r="S61" t="s">
        <v>13</v>
      </c>
      <c r="T61">
        <v>0</v>
      </c>
      <c r="U61" t="s">
        <v>14</v>
      </c>
      <c r="V61" s="3" t="s">
        <v>14</v>
      </c>
      <c r="W61" t="s">
        <v>14</v>
      </c>
      <c r="X61" t="s">
        <v>14</v>
      </c>
      <c r="Y61" t="s">
        <v>14</v>
      </c>
      <c r="Z61" t="s">
        <v>14</v>
      </c>
      <c r="AA61" t="s">
        <v>14</v>
      </c>
      <c r="AC61">
        <v>64</v>
      </c>
      <c r="AD61" t="s">
        <v>50</v>
      </c>
      <c r="AE61" s="2">
        <v>44896.813784722224</v>
      </c>
      <c r="AF61" t="s">
        <v>51</v>
      </c>
      <c r="AG61" t="s">
        <v>13</v>
      </c>
      <c r="AH61">
        <v>0</v>
      </c>
      <c r="AI61">
        <v>12.138</v>
      </c>
      <c r="AJ61" s="3">
        <v>80745</v>
      </c>
      <c r="AK61">
        <v>16.783000000000001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S61">
        <v>64</v>
      </c>
      <c r="AT61" s="9">
        <f>IF(H61&lt;10000,((0.0000001453*H61^2)+(0.0008349*H61)+(-1.805)),(IF(H61&lt;700000,((-0.00000000008054*H61^2)+(0.002348*H61)+(-2.47)), ((-0.00000001938*V61^2)+(0.2471*V61)+(226.8)))))</f>
        <v>1.6669275676999999</v>
      </c>
      <c r="AU61" s="10">
        <f>(-0.00000002552*AJ61^2)+(0.2067*AJ61)+(-103.7)</f>
        <v>16419.907351761998</v>
      </c>
      <c r="AW61" s="5">
        <f>IF(H61&lt;15000,((0.00000002125*H61^2)+(0.002705*H61)+(-4.371)),(IF(H61&lt;700000,((-0.0000000008162*H61^2)+(0.003141*H61)+(0.4702)), ((0.000000003285*V61^2)+(0.1899*V61)+(559.5)))))</f>
        <v>3.3611281912499997</v>
      </c>
      <c r="AX61" s="6">
        <f>((-0.00000006277*AJ61^2)+(0.1854*AJ61)+(34.83))</f>
        <v>14595.707977080752</v>
      </c>
      <c r="AZ61" s="7">
        <f>IF(H61&lt;10000,((-0.00000005795*H61^2)+(0.003823*H61)+(-6.715)),(IF(H61&lt;700000,((-0.0000000001209*H61^2)+(0.002635*H61)+(-0.4111)), ((-0.00000002007*V61^2)+(0.2564*V61)+(286.1)))))</f>
        <v>3.5245760384500002</v>
      </c>
      <c r="BA61" s="8">
        <f>(-0.00000001626*AJ61^2)+(0.1912*AJ61)+(-3.858)</f>
        <v>15328.574783293501</v>
      </c>
      <c r="BC61" s="9">
        <f>IF(H61&lt;10000,((0.0000001453*H61^2)+(0.0008349*H61)+(-1.805)),(IF(H61&lt;700000,((-0.00000000008054*H61^2)+(0.002348*H61)+(-2.47)), ((-0.00000001938*V61^2)+(0.2471*V61)+(226.8)))))</f>
        <v>1.6669275676999999</v>
      </c>
      <c r="BD61" s="10">
        <f>(-0.00000002552*AJ61^2)+(0.2067*AJ61)+(-103.7)</f>
        <v>16419.907351761998</v>
      </c>
      <c r="BF61" s="12">
        <f>IF(H61&lt;100000,((0.0000000152*H61^2)+(0.0014347*H61)+(-4.08313)),((0.00000295*V61^2)+(0.083061*V61)+(133)))</f>
        <v>4.8638676800000447E-2</v>
      </c>
      <c r="BG61" s="13">
        <f>(-0.00000172*AJ61^2)+(0.108838*AJ61)+(-21.89)</f>
        <v>-2447.7443329999992</v>
      </c>
      <c r="BI61">
        <v>64</v>
      </c>
      <c r="BJ61" t="s">
        <v>50</v>
      </c>
      <c r="BK61" s="2">
        <v>44896.813784722224</v>
      </c>
      <c r="BL61" t="s">
        <v>51</v>
      </c>
      <c r="BM61" t="s">
        <v>13</v>
      </c>
      <c r="BN61">
        <v>0</v>
      </c>
      <c r="BO61">
        <v>2.7269999999999999</v>
      </c>
      <c r="BP61" s="3">
        <v>4940825</v>
      </c>
      <c r="BQ61">
        <v>956.63099999999997</v>
      </c>
      <c r="BR61" t="s">
        <v>14</v>
      </c>
      <c r="BS61" t="s">
        <v>14</v>
      </c>
      <c r="BT61" t="s">
        <v>14</v>
      </c>
      <c r="BU61" t="s">
        <v>14</v>
      </c>
    </row>
    <row r="62" spans="1:73" x14ac:dyDescent="0.3">
      <c r="A62">
        <v>93</v>
      </c>
      <c r="B62" t="s">
        <v>108</v>
      </c>
      <c r="C62" s="2">
        <v>44897.481979166667</v>
      </c>
      <c r="D62" t="s">
        <v>242</v>
      </c>
      <c r="E62" t="s">
        <v>13</v>
      </c>
      <c r="F62">
        <v>0</v>
      </c>
      <c r="G62">
        <v>6.0519999999999996</v>
      </c>
      <c r="H62" s="3">
        <v>2703</v>
      </c>
      <c r="I62">
        <v>1E-3</v>
      </c>
      <c r="J62" t="s">
        <v>14</v>
      </c>
      <c r="K62" t="s">
        <v>14</v>
      </c>
      <c r="L62" t="s">
        <v>14</v>
      </c>
      <c r="M62" t="s">
        <v>14</v>
      </c>
      <c r="O62">
        <v>93</v>
      </c>
      <c r="P62" t="s">
        <v>108</v>
      </c>
      <c r="Q62" s="2">
        <v>44897.481979166667</v>
      </c>
      <c r="R62" t="s">
        <v>109</v>
      </c>
      <c r="S62" t="s">
        <v>13</v>
      </c>
      <c r="T62">
        <v>0</v>
      </c>
      <c r="U62" t="s">
        <v>14</v>
      </c>
      <c r="V62" s="3" t="s">
        <v>14</v>
      </c>
      <c r="W62" t="s">
        <v>14</v>
      </c>
      <c r="X62" t="s">
        <v>14</v>
      </c>
      <c r="Y62" t="s">
        <v>14</v>
      </c>
      <c r="Z62" t="s">
        <v>14</v>
      </c>
      <c r="AA62" t="s">
        <v>14</v>
      </c>
      <c r="AC62">
        <v>93</v>
      </c>
      <c r="AD62" t="s">
        <v>108</v>
      </c>
      <c r="AE62" s="2">
        <v>44897.481979166667</v>
      </c>
      <c r="AF62" t="s">
        <v>109</v>
      </c>
      <c r="AG62" t="s">
        <v>13</v>
      </c>
      <c r="AH62">
        <v>0</v>
      </c>
      <c r="AI62">
        <v>12.122999999999999</v>
      </c>
      <c r="AJ62" s="3">
        <v>93475</v>
      </c>
      <c r="AK62">
        <v>19.38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S62">
        <v>93</v>
      </c>
      <c r="AT62" s="9">
        <f>IF(H62&lt;10000,((0.0000001453*H62^2)+(0.0008349*H62)+(-1.805)),(IF(H62&lt;700000,((-0.00000000008054*H62^2)+(0.002348*H62)+(-2.47)), ((-0.00000001938*V62^2)+(0.2471*V62)+(226.8)))))</f>
        <v>1.5133268676999998</v>
      </c>
      <c r="AU62" s="10">
        <f>(-0.00000002552*AJ62^2)+(0.2067*AJ62)+(-103.7)</f>
        <v>18994.599570049999</v>
      </c>
      <c r="AW62" s="5">
        <f>IF(H62&lt;15000,((0.00000002125*H62^2)+(0.002705*H62)+(-4.371)),(IF(H62&lt;700000,((-0.0000000008162*H62^2)+(0.003141*H62)+(0.4702)), ((0.000000003285*V62^2)+(0.1899*V62)+(559.5)))))</f>
        <v>3.0958719412499995</v>
      </c>
      <c r="AX62" s="6">
        <f>((-0.00000006277*AJ62^2)+(0.1854*AJ62)+(34.83))</f>
        <v>16816.63737801875</v>
      </c>
      <c r="AZ62" s="7">
        <f>IF(H62&lt;10000,((-0.00000005795*H62^2)+(0.003823*H62)+(-6.715)),(IF(H62&lt;700000,((-0.0000000001209*H62^2)+(0.002635*H62)+(-0.4111)), ((-0.00000002007*V62^2)+(0.2564*V62)+(286.1)))))</f>
        <v>3.1951741884500002</v>
      </c>
      <c r="BA62" s="8">
        <f>(-0.00000001626*AJ62^2)+(0.1912*AJ62)+(-3.858)</f>
        <v>17726.489020337503</v>
      </c>
      <c r="BC62" s="9">
        <f>IF(H62&lt;10000,((0.0000001453*H62^2)+(0.0008349*H62)+(-1.805)),(IF(H62&lt;700000,((-0.00000000008054*H62^2)+(0.002348*H62)+(-2.47)), ((-0.00000001938*V62^2)+(0.2471*V62)+(226.8)))))</f>
        <v>1.5133268676999998</v>
      </c>
      <c r="BD62" s="10">
        <f>(-0.00000002552*AJ62^2)+(0.2067*AJ62)+(-103.7)</f>
        <v>18994.599570049999</v>
      </c>
      <c r="BF62" s="12">
        <f>IF(H62&lt;100000,((0.0000000152*H62^2)+(0.0014347*H62)+(-4.08313)),((0.00000295*V62^2)+(0.083061*V62)+(133)))</f>
        <v>-9.4081523200000294E-2</v>
      </c>
      <c r="BG62" s="13">
        <f>(-0.00000172*AJ62^2)+(0.108838*AJ62)+(-21.89)</f>
        <v>-4876.8880250000011</v>
      </c>
      <c r="BI62">
        <v>93</v>
      </c>
      <c r="BJ62" t="s">
        <v>108</v>
      </c>
      <c r="BK62" s="2">
        <v>44897.481979166667</v>
      </c>
      <c r="BL62" t="s">
        <v>109</v>
      </c>
      <c r="BM62" t="s">
        <v>13</v>
      </c>
      <c r="BN62">
        <v>0</v>
      </c>
      <c r="BO62">
        <v>2.7229999999999999</v>
      </c>
      <c r="BP62" s="3">
        <v>5168665</v>
      </c>
      <c r="BQ62">
        <v>958.57399999999996</v>
      </c>
      <c r="BR62" t="s">
        <v>14</v>
      </c>
      <c r="BS62" t="s">
        <v>14</v>
      </c>
      <c r="BT62" t="s">
        <v>14</v>
      </c>
      <c r="BU62" t="s">
        <v>14</v>
      </c>
    </row>
    <row r="63" spans="1:73" x14ac:dyDescent="0.3">
      <c r="A63">
        <v>59</v>
      </c>
      <c r="B63" t="s">
        <v>122</v>
      </c>
      <c r="C63" s="2">
        <v>44900.677800925929</v>
      </c>
      <c r="D63" t="s">
        <v>123</v>
      </c>
      <c r="E63" t="s">
        <v>13</v>
      </c>
      <c r="F63">
        <v>0</v>
      </c>
      <c r="G63">
        <v>6.0830000000000002</v>
      </c>
      <c r="H63" s="3">
        <v>3102</v>
      </c>
      <c r="I63">
        <v>1E-3</v>
      </c>
      <c r="J63" t="s">
        <v>14</v>
      </c>
      <c r="K63" t="s">
        <v>14</v>
      </c>
      <c r="L63" t="s">
        <v>14</v>
      </c>
      <c r="M63" t="s">
        <v>14</v>
      </c>
      <c r="O63">
        <v>59</v>
      </c>
      <c r="P63" t="s">
        <v>122</v>
      </c>
      <c r="Q63" s="2">
        <v>44900.677800925929</v>
      </c>
      <c r="R63" t="s">
        <v>123</v>
      </c>
      <c r="S63" t="s">
        <v>13</v>
      </c>
      <c r="T63">
        <v>0</v>
      </c>
      <c r="U63" t="s">
        <v>14</v>
      </c>
      <c r="V63" s="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C63">
        <v>59</v>
      </c>
      <c r="AD63" t="s">
        <v>122</v>
      </c>
      <c r="AE63" s="2">
        <v>44900.677800925929</v>
      </c>
      <c r="AF63" t="s">
        <v>123</v>
      </c>
      <c r="AG63" t="s">
        <v>13</v>
      </c>
      <c r="AH63">
        <v>0</v>
      </c>
      <c r="AI63">
        <v>12.19</v>
      </c>
      <c r="AJ63" s="3">
        <v>32299</v>
      </c>
      <c r="AK63">
        <v>6.7480000000000002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S63">
        <v>59</v>
      </c>
      <c r="AT63" s="9">
        <f>IF(H63&lt;10000,((0.0000001453*H63^2)+(0.0008349*H63)+(-1.805)),(IF(H63&lt;700000,((-0.00000000008054*H63^2)+(0.002348*H63)+(-2.47)), ((-0.00000001938*V63^2)+(0.2471*V63)+(226.8)))))</f>
        <v>2.1829951012000004</v>
      </c>
      <c r="AU63" s="10">
        <f>(-0.00000002552*AJ63^2)+(0.2067*AJ63)+(-103.7)</f>
        <v>6545.88018776648</v>
      </c>
      <c r="AW63" s="5">
        <f>IF(H63&lt;15000,((0.00000002125*H63^2)+(0.002705*H63)+(-4.371)),(IF(H63&lt;700000,((-0.0000000008162*H63^2)+(0.003141*H63)+(0.4702)), ((0.000000003285*V63^2)+(0.1899*V63)+(559.5)))))</f>
        <v>4.224386084999999</v>
      </c>
      <c r="AX63" s="6">
        <f>((-0.00000006277*AJ63^2)+(0.1854*AJ63)+(34.83))</f>
        <v>5957.5813415792309</v>
      </c>
      <c r="AZ63" s="7">
        <f>IF(H63&lt;10000,((-0.00000005795*H63^2)+(0.003823*H63)+(-6.715)),(IF(H63&lt;700000,((-0.0000000001209*H63^2)+(0.002635*H63)+(-0.4111)), ((-0.00000002007*V63^2)+(0.2564*V63)+(286.1)))))</f>
        <v>4.586327688199999</v>
      </c>
      <c r="BA63" s="8">
        <f>(-0.00000001626*AJ63^2)+(0.1912*AJ63)+(-3.858)</f>
        <v>6154.7479549797399</v>
      </c>
      <c r="BC63" s="9">
        <f>IF(H63&lt;10000,((0.0000001453*H63^2)+(0.0008349*H63)+(-1.805)),(IF(H63&lt;700000,((-0.00000000008054*H63^2)+(0.002348*H63)+(-2.47)), ((-0.00000001938*V63^2)+(0.2471*V63)+(226.8)))))</f>
        <v>2.1829951012000004</v>
      </c>
      <c r="BD63" s="10">
        <f>(-0.00000002552*AJ63^2)+(0.2067*AJ63)+(-103.7)</f>
        <v>6545.88018776648</v>
      </c>
      <c r="BF63" s="12">
        <f>IF(H63&lt;100000,((0.0000000152*H63^2)+(0.0014347*H63)+(-4.08313)),((0.00000295*V63^2)+(0.083061*V63)+(133)))</f>
        <v>0.51356994080000007</v>
      </c>
      <c r="BG63" s="13">
        <f>(-0.00000172*AJ63^2)+(0.108838*AJ63)+(-21.89)</f>
        <v>1699.1208722800002</v>
      </c>
      <c r="BI63">
        <v>59</v>
      </c>
      <c r="BJ63" t="s">
        <v>122</v>
      </c>
      <c r="BK63" s="2">
        <v>44900.677800925929</v>
      </c>
      <c r="BL63" t="s">
        <v>123</v>
      </c>
      <c r="BM63" t="s">
        <v>13</v>
      </c>
      <c r="BN63">
        <v>0</v>
      </c>
      <c r="BO63">
        <v>2.718</v>
      </c>
      <c r="BP63" s="3">
        <v>5259303</v>
      </c>
      <c r="BQ63">
        <v>959.24400000000003</v>
      </c>
      <c r="BR63" t="s">
        <v>14</v>
      </c>
      <c r="BS63" t="s">
        <v>14</v>
      </c>
      <c r="BT63" t="s">
        <v>14</v>
      </c>
      <c r="BU63" t="s">
        <v>14</v>
      </c>
    </row>
    <row r="64" spans="1:73" x14ac:dyDescent="0.3">
      <c r="A64">
        <v>65</v>
      </c>
      <c r="B64" t="s">
        <v>134</v>
      </c>
      <c r="C64" s="2">
        <v>44900.805324074077</v>
      </c>
      <c r="D64" t="s">
        <v>135</v>
      </c>
      <c r="E64" t="s">
        <v>13</v>
      </c>
      <c r="F64">
        <v>0</v>
      </c>
      <c r="G64">
        <v>6.09</v>
      </c>
      <c r="H64" s="3">
        <v>3128</v>
      </c>
      <c r="I64">
        <v>2E-3</v>
      </c>
      <c r="J64" t="s">
        <v>14</v>
      </c>
      <c r="K64" t="s">
        <v>14</v>
      </c>
      <c r="L64" t="s">
        <v>14</v>
      </c>
      <c r="M64" t="s">
        <v>14</v>
      </c>
      <c r="O64">
        <v>65</v>
      </c>
      <c r="P64" t="s">
        <v>134</v>
      </c>
      <c r="Q64" s="2">
        <v>44900.805324074077</v>
      </c>
      <c r="R64" t="s">
        <v>135</v>
      </c>
      <c r="S64" t="s">
        <v>13</v>
      </c>
      <c r="T64">
        <v>0</v>
      </c>
      <c r="U64" t="s">
        <v>14</v>
      </c>
      <c r="V64" s="3" t="s">
        <v>14</v>
      </c>
      <c r="W64" t="s">
        <v>14</v>
      </c>
      <c r="X64" t="s">
        <v>14</v>
      </c>
      <c r="Y64" t="s">
        <v>14</v>
      </c>
      <c r="Z64" t="s">
        <v>14</v>
      </c>
      <c r="AA64" t="s">
        <v>14</v>
      </c>
      <c r="AC64">
        <v>65</v>
      </c>
      <c r="AD64" t="s">
        <v>134</v>
      </c>
      <c r="AE64" s="2">
        <v>44900.805324074077</v>
      </c>
      <c r="AF64" t="s">
        <v>135</v>
      </c>
      <c r="AG64" t="s">
        <v>13</v>
      </c>
      <c r="AH64">
        <v>0</v>
      </c>
      <c r="AI64">
        <v>12.189</v>
      </c>
      <c r="AJ64" s="3">
        <v>30106</v>
      </c>
      <c r="AK64">
        <v>6.2880000000000003</v>
      </c>
      <c r="AL64" t="s">
        <v>14</v>
      </c>
      <c r="AM64" t="s">
        <v>14</v>
      </c>
      <c r="AN64" t="s">
        <v>14</v>
      </c>
      <c r="AO64" t="s">
        <v>14</v>
      </c>
      <c r="AQ64">
        <v>1</v>
      </c>
      <c r="AS64">
        <v>65</v>
      </c>
      <c r="AT64" s="9">
        <f>IF(H64&lt;10000,((0.0000001453*H64^2)+(0.0008349*H64)+(-1.805)),(IF(H64&lt;700000,((-0.00000000008054*H64^2)+(0.002348*H64)+(-2.47)), ((-0.00000001938*V64^2)+(0.2471*V64)+(226.8)))))</f>
        <v>2.2282381952000003</v>
      </c>
      <c r="AU64" s="10">
        <f>(-0.00000002552*AJ64^2)+(0.2067*AJ64)+(-103.7)</f>
        <v>6096.0796060572802</v>
      </c>
      <c r="AW64" s="5">
        <f>IF(H64&lt;15000,((0.00000002125*H64^2)+(0.002705*H64)+(-4.371)),(IF(H64&lt;700000,((-0.0000000008162*H64^2)+(0.003141*H64)+(0.4702)), ((0.000000003285*V64^2)+(0.1899*V64)+(559.5)))))</f>
        <v>4.2981581599999998</v>
      </c>
      <c r="AX64" s="6">
        <f>((-0.00000006277*AJ64^2)+(0.1854*AJ64)+(34.83))</f>
        <v>5559.5894775162797</v>
      </c>
      <c r="AZ64" s="7">
        <f>IF(H64&lt;10000,((-0.00000005795*H64^2)+(0.003823*H64)+(-6.715)),(IF(H64&lt;700000,((-0.0000000001209*H64^2)+(0.002635*H64)+(-0.4111)), ((-0.00000002007*V64^2)+(0.2564*V64)+(286.1)))))</f>
        <v>4.6763389471999997</v>
      </c>
      <c r="BA64" s="8">
        <f>(-0.00000001626*AJ64^2)+(0.1912*AJ64)+(-3.858)</f>
        <v>5737.6716037026399</v>
      </c>
      <c r="BC64" s="9">
        <f>IF(H64&lt;10000,((0.0000001453*H64^2)+(0.0008349*H64)+(-1.805)),(IF(H64&lt;700000,((-0.00000000008054*H64^2)+(0.002348*H64)+(-2.47)), ((-0.00000001938*V64^2)+(0.2471*V64)+(226.8)))))</f>
        <v>2.2282381952000003</v>
      </c>
      <c r="BD64" s="10">
        <f>(-0.00000002552*AJ64^2)+(0.2067*AJ64)+(-103.7)</f>
        <v>6096.0796060572802</v>
      </c>
      <c r="BF64" s="12">
        <f>IF(H64&lt;100000,((0.0000000152*H64^2)+(0.0014347*H64)+(-4.08313)),((0.00000295*V64^2)+(0.083061*V64)+(133)))</f>
        <v>0.5533342367999996</v>
      </c>
      <c r="BG64" s="13">
        <f>(-0.00000172*AJ64^2)+(0.108838*AJ64)+(-21.89)</f>
        <v>1695.82830208</v>
      </c>
      <c r="BI64">
        <v>65</v>
      </c>
      <c r="BJ64" t="s">
        <v>134</v>
      </c>
      <c r="BK64" s="2">
        <v>44900.805324074077</v>
      </c>
      <c r="BL64" t="s">
        <v>135</v>
      </c>
      <c r="BM64" t="s">
        <v>13</v>
      </c>
      <c r="BN64">
        <v>0</v>
      </c>
      <c r="BO64">
        <v>2.7210000000000001</v>
      </c>
      <c r="BP64" s="3">
        <v>5136591</v>
      </c>
      <c r="BQ64">
        <v>958.32500000000005</v>
      </c>
      <c r="BR64" t="s">
        <v>14</v>
      </c>
      <c r="BS64" t="s">
        <v>14</v>
      </c>
      <c r="BT64" t="s">
        <v>14</v>
      </c>
      <c r="BU64" t="s">
        <v>14</v>
      </c>
    </row>
    <row r="65" spans="1:73" x14ac:dyDescent="0.3">
      <c r="A65">
        <v>56</v>
      </c>
      <c r="B65" t="s">
        <v>34</v>
      </c>
      <c r="C65" s="2">
        <v>44896.643865740742</v>
      </c>
      <c r="D65" t="s">
        <v>35</v>
      </c>
      <c r="E65" t="s">
        <v>13</v>
      </c>
      <c r="F65">
        <v>0</v>
      </c>
      <c r="G65">
        <v>6.0730000000000004</v>
      </c>
      <c r="H65" s="3">
        <v>1939</v>
      </c>
      <c r="I65">
        <v>-1E-3</v>
      </c>
      <c r="J65" t="s">
        <v>14</v>
      </c>
      <c r="K65" t="s">
        <v>14</v>
      </c>
      <c r="L65" t="s">
        <v>14</v>
      </c>
      <c r="M65" t="s">
        <v>14</v>
      </c>
      <c r="O65">
        <v>56</v>
      </c>
      <c r="P65" t="s">
        <v>34</v>
      </c>
      <c r="Q65" s="2">
        <v>44896.643865740742</v>
      </c>
      <c r="R65" t="s">
        <v>35</v>
      </c>
      <c r="S65" t="s">
        <v>13</v>
      </c>
      <c r="T65">
        <v>0</v>
      </c>
      <c r="U65" t="s">
        <v>14</v>
      </c>
      <c r="V65" s="3" t="s">
        <v>14</v>
      </c>
      <c r="W65" t="s">
        <v>14</v>
      </c>
      <c r="X65" t="s">
        <v>14</v>
      </c>
      <c r="Y65" t="s">
        <v>14</v>
      </c>
      <c r="Z65" t="s">
        <v>14</v>
      </c>
      <c r="AA65" t="s">
        <v>14</v>
      </c>
      <c r="AC65">
        <v>56</v>
      </c>
      <c r="AD65" t="s">
        <v>34</v>
      </c>
      <c r="AE65" s="2">
        <v>44896.643865740742</v>
      </c>
      <c r="AF65" t="s">
        <v>35</v>
      </c>
      <c r="AG65" t="s">
        <v>13</v>
      </c>
      <c r="AH65">
        <v>0</v>
      </c>
      <c r="AI65">
        <v>12.186999999999999</v>
      </c>
      <c r="AJ65" s="3">
        <v>33925</v>
      </c>
      <c r="AK65">
        <v>7.0890000000000004</v>
      </c>
      <c r="AL65" t="s">
        <v>14</v>
      </c>
      <c r="AM65" t="s">
        <v>14</v>
      </c>
      <c r="AN65" t="s">
        <v>14</v>
      </c>
      <c r="AO65" t="s">
        <v>14</v>
      </c>
      <c r="AQ65">
        <v>1</v>
      </c>
      <c r="AS65">
        <v>56</v>
      </c>
      <c r="AT65" s="9">
        <f>IF(H65&lt;10000,((0.0000001453*H65^2)+(0.0008349*H65)+(-1.805)),(IF(H65&lt;700000,((-0.00000000008054*H65^2)+(0.002348*H65)+(-2.47)), ((-0.00000001938*V65^2)+(0.2471*V65)+(226.8)))))</f>
        <v>0.36015856130000024</v>
      </c>
      <c r="AU65" s="10">
        <f>(-0.00000002552*AJ65^2)+(0.2067*AJ65)+(-103.7)</f>
        <v>6879.2263884499998</v>
      </c>
      <c r="AW65" s="5">
        <f>IF(H65&lt;15000,((0.00000002125*H65^2)+(0.002705*H65)+(-4.371)),(IF(H65&lt;700000,((-0.0000000008162*H65^2)+(0.003141*H65)+(0.4702)), ((0.000000003285*V65^2)+(0.1899*V65)+(559.5)))))</f>
        <v>0.95388907124999989</v>
      </c>
      <c r="AX65" s="6">
        <f>((-0.00000006277*AJ65^2)+(0.1854*AJ65)+(34.83))</f>
        <v>6252.2826539187508</v>
      </c>
      <c r="AZ65" s="7">
        <f>IF(H65&lt;10000,((-0.00000005795*H65^2)+(0.003823*H65)+(-6.715)),(IF(H65&lt;700000,((-0.0000000001209*H65^2)+(0.002635*H65)+(-0.4111)), ((-0.00000002007*V65^2)+(0.2564*V65)+(286.1)))))</f>
        <v>0.47992116805000062</v>
      </c>
      <c r="BA65" s="8">
        <f>(-0.00000001626*AJ65^2)+(0.1912*AJ65)+(-3.858)</f>
        <v>6463.8882745374995</v>
      </c>
      <c r="BC65" s="9">
        <f>IF(H65&lt;10000,((0.0000001453*H65^2)+(0.0008349*H65)+(-1.805)),(IF(H65&lt;700000,((-0.00000000008054*H65^2)+(0.002348*H65)+(-2.47)), ((-0.00000001938*V65^2)+(0.2471*V65)+(226.8)))))</f>
        <v>0.36015856130000024</v>
      </c>
      <c r="BD65" s="10">
        <f>(-0.00000002552*AJ65^2)+(0.2067*AJ65)+(-103.7)</f>
        <v>6879.2263884499998</v>
      </c>
      <c r="BF65" s="12">
        <f>IF(H65&lt;100000,((0.0000000152*H65^2)+(0.0014347*H65)+(-4.08313)),((0.00000295*V65^2)+(0.083061*V65)+(133)))</f>
        <v>-1.2440989408000003</v>
      </c>
      <c r="BG65" s="13">
        <f>(-0.00000172*AJ65^2)+(0.108838*AJ65)+(-21.89)</f>
        <v>1690.8814749999999</v>
      </c>
      <c r="BI65">
        <v>56</v>
      </c>
      <c r="BJ65" t="s">
        <v>34</v>
      </c>
      <c r="BK65" s="2">
        <v>44896.643865740742</v>
      </c>
      <c r="BL65" t="s">
        <v>35</v>
      </c>
      <c r="BM65" t="s">
        <v>13</v>
      </c>
      <c r="BN65">
        <v>0</v>
      </c>
      <c r="BO65">
        <v>2.72</v>
      </c>
      <c r="BP65" s="3">
        <v>5105895</v>
      </c>
      <c r="BQ65">
        <v>958.08100000000002</v>
      </c>
      <c r="BR65" t="s">
        <v>14</v>
      </c>
      <c r="BS65" t="s">
        <v>14</v>
      </c>
      <c r="BT65" t="s">
        <v>14</v>
      </c>
      <c r="BU65" t="s">
        <v>14</v>
      </c>
    </row>
    <row r="66" spans="1:73" x14ac:dyDescent="0.3">
      <c r="A66">
        <v>60</v>
      </c>
      <c r="B66" t="s">
        <v>42</v>
      </c>
      <c r="C66" s="2">
        <v>44896.728807870371</v>
      </c>
      <c r="D66" t="s">
        <v>43</v>
      </c>
      <c r="E66" t="s">
        <v>13</v>
      </c>
      <c r="F66">
        <v>0</v>
      </c>
      <c r="G66">
        <v>6.0439999999999996</v>
      </c>
      <c r="H66" s="3">
        <v>7633</v>
      </c>
      <c r="I66">
        <v>1.0999999999999999E-2</v>
      </c>
      <c r="J66" t="s">
        <v>14</v>
      </c>
      <c r="K66" t="s">
        <v>14</v>
      </c>
      <c r="L66" t="s">
        <v>14</v>
      </c>
      <c r="M66" t="s">
        <v>14</v>
      </c>
      <c r="O66">
        <v>60</v>
      </c>
      <c r="P66" t="s">
        <v>42</v>
      </c>
      <c r="Q66" s="2">
        <v>44896.728807870371</v>
      </c>
      <c r="R66" t="s">
        <v>43</v>
      </c>
      <c r="S66" t="s">
        <v>13</v>
      </c>
      <c r="T66">
        <v>0</v>
      </c>
      <c r="U66" t="s">
        <v>14</v>
      </c>
      <c r="V66" s="3" t="s">
        <v>14</v>
      </c>
      <c r="W66" t="s">
        <v>14</v>
      </c>
      <c r="X66" t="s">
        <v>14</v>
      </c>
      <c r="Y66" t="s">
        <v>14</v>
      </c>
      <c r="Z66" t="s">
        <v>14</v>
      </c>
      <c r="AA66" t="s">
        <v>14</v>
      </c>
      <c r="AC66">
        <v>60</v>
      </c>
      <c r="AD66" t="s">
        <v>42</v>
      </c>
      <c r="AE66" s="2">
        <v>44896.728807870371</v>
      </c>
      <c r="AF66" t="s">
        <v>43</v>
      </c>
      <c r="AG66" t="s">
        <v>13</v>
      </c>
      <c r="AH66">
        <v>0</v>
      </c>
      <c r="AI66">
        <v>12.19</v>
      </c>
      <c r="AJ66" s="3">
        <v>32714</v>
      </c>
      <c r="AK66">
        <v>6.835</v>
      </c>
      <c r="AL66" t="s">
        <v>14</v>
      </c>
      <c r="AM66" t="s">
        <v>14</v>
      </c>
      <c r="AN66" t="s">
        <v>14</v>
      </c>
      <c r="AO66" t="s">
        <v>14</v>
      </c>
      <c r="AQ66">
        <v>1</v>
      </c>
      <c r="AS66">
        <v>60</v>
      </c>
      <c r="AT66" s="9">
        <f>IF(H66&lt;10000,((0.0000001453*H66^2)+(0.0008349*H66)+(-1.805)),(IF(H66&lt;700000,((-0.00000000008054*H66^2)+(0.002348*H66)+(-2.47)), ((-0.00000001938*V66^2)+(0.2471*V66)+(226.8)))))</f>
        <v>13.033360411700002</v>
      </c>
      <c r="AU66" s="10">
        <f>(-0.00000002552*AJ66^2)+(0.2067*AJ66)+(-103.7)</f>
        <v>6630.9721480860799</v>
      </c>
      <c r="AW66" s="5">
        <f>IF(H66&lt;15000,((0.00000002125*H66^2)+(0.002705*H66)+(-4.371)),(IF(H66&lt;700000,((-0.0000000008162*H66^2)+(0.003141*H66)+(0.4702)), ((0.000000003285*V66^2)+(0.1899*V66)+(559.5)))))</f>
        <v>17.514347141249999</v>
      </c>
      <c r="AX66" s="6">
        <f>((-0.00000006277*AJ66^2)+(0.1854*AJ66)+(34.83))</f>
        <v>6032.8287821850809</v>
      </c>
      <c r="AZ66" s="7">
        <f>IF(H66&lt;10000,((-0.00000005795*H66^2)+(0.003823*H66)+(-6.715)),(IF(H66&lt;700000,((-0.0000000001209*H66^2)+(0.002635*H66)+(-0.4111)), ((-0.00000002007*V66^2)+(0.2564*V66)+(286.1)))))</f>
        <v>19.089636172450003</v>
      </c>
      <c r="BA66" s="8">
        <f>(-0.00000001626*AJ66^2)+(0.1912*AJ66)+(-3.858)</f>
        <v>6233.6572537570401</v>
      </c>
      <c r="BC66" s="9">
        <f>IF(H66&lt;10000,((0.0000001453*H66^2)+(0.0008349*H66)+(-1.805)),(IF(H66&lt;700000,((-0.00000000008054*H66^2)+(0.002348*H66)+(-2.47)), ((-0.00000001938*V66^2)+(0.2471*V66)+(226.8)))))</f>
        <v>13.033360411700002</v>
      </c>
      <c r="BD66" s="10">
        <f>(-0.00000002552*AJ66^2)+(0.2067*AJ66)+(-103.7)</f>
        <v>6630.9721480860799</v>
      </c>
      <c r="BF66" s="12">
        <f>IF(H66&lt;100000,((0.0000000152*H66^2)+(0.0014347*H66)+(-4.08313)),((0.00000295*V66^2)+(0.083061*V66)+(133)))</f>
        <v>7.7535279727999997</v>
      </c>
      <c r="BG66" s="13">
        <f>(-0.00000172*AJ66^2)+(0.108838*AJ66)+(-21.89)</f>
        <v>1697.8823628799998</v>
      </c>
      <c r="BI66">
        <v>60</v>
      </c>
      <c r="BJ66" t="s">
        <v>42</v>
      </c>
      <c r="BK66" s="2">
        <v>44896.728807870371</v>
      </c>
      <c r="BL66" t="s">
        <v>43</v>
      </c>
      <c r="BM66" t="s">
        <v>13</v>
      </c>
      <c r="BN66">
        <v>0</v>
      </c>
      <c r="BO66">
        <v>2.72</v>
      </c>
      <c r="BP66" s="3">
        <v>5173467</v>
      </c>
      <c r="BQ66">
        <v>958.61</v>
      </c>
      <c r="BR66" t="s">
        <v>14</v>
      </c>
      <c r="BS66" t="s">
        <v>14</v>
      </c>
      <c r="BT66" t="s">
        <v>14</v>
      </c>
      <c r="BU66" t="s">
        <v>14</v>
      </c>
    </row>
    <row r="67" spans="1:73" x14ac:dyDescent="0.3">
      <c r="A67">
        <v>80</v>
      </c>
      <c r="B67" t="s">
        <v>222</v>
      </c>
      <c r="C67" s="2">
        <v>44896.271886574075</v>
      </c>
      <c r="D67" t="s">
        <v>223</v>
      </c>
      <c r="E67" t="s">
        <v>13</v>
      </c>
      <c r="F67">
        <v>0</v>
      </c>
      <c r="G67">
        <v>6.0279999999999996</v>
      </c>
      <c r="H67" s="3">
        <v>17878</v>
      </c>
      <c r="I67">
        <v>3.1E-2</v>
      </c>
      <c r="J67" t="s">
        <v>14</v>
      </c>
      <c r="K67" t="s">
        <v>14</v>
      </c>
      <c r="L67" t="s">
        <v>14</v>
      </c>
      <c r="M67" t="s">
        <v>14</v>
      </c>
      <c r="O67">
        <v>80</v>
      </c>
      <c r="P67" t="s">
        <v>222</v>
      </c>
      <c r="Q67" s="2">
        <v>44896.271886574075</v>
      </c>
      <c r="R67" t="s">
        <v>223</v>
      </c>
      <c r="S67" t="s">
        <v>13</v>
      </c>
      <c r="T67">
        <v>0</v>
      </c>
      <c r="U67" t="s">
        <v>14</v>
      </c>
      <c r="V67" t="s">
        <v>14</v>
      </c>
      <c r="W67" t="s">
        <v>14</v>
      </c>
      <c r="X67" t="s">
        <v>14</v>
      </c>
      <c r="Y67" t="s">
        <v>14</v>
      </c>
      <c r="Z67" t="s">
        <v>14</v>
      </c>
      <c r="AA67" t="s">
        <v>14</v>
      </c>
      <c r="AC67">
        <v>80</v>
      </c>
      <c r="AD67" t="s">
        <v>222</v>
      </c>
      <c r="AE67" s="2">
        <v>44896.271886574075</v>
      </c>
      <c r="AF67" t="s">
        <v>223</v>
      </c>
      <c r="AG67" t="s">
        <v>13</v>
      </c>
      <c r="AH67">
        <v>0</v>
      </c>
      <c r="AI67">
        <v>12.159000000000001</v>
      </c>
      <c r="AJ67" s="3">
        <v>52457</v>
      </c>
      <c r="AK67">
        <v>10.952999999999999</v>
      </c>
      <c r="AL67" t="s">
        <v>14</v>
      </c>
      <c r="AM67" t="s">
        <v>14</v>
      </c>
      <c r="AN67" t="s">
        <v>14</v>
      </c>
      <c r="AO67" t="s">
        <v>14</v>
      </c>
      <c r="BI67">
        <v>80</v>
      </c>
      <c r="BJ67" t="s">
        <v>222</v>
      </c>
      <c r="BK67" s="2">
        <v>44896.271886574075</v>
      </c>
      <c r="BL67" t="s">
        <v>223</v>
      </c>
      <c r="BM67" t="s">
        <v>13</v>
      </c>
      <c r="BN67">
        <v>0</v>
      </c>
      <c r="BO67">
        <v>2.7149999999999999</v>
      </c>
      <c r="BP67" s="3">
        <v>4957984</v>
      </c>
      <c r="BQ67">
        <v>956.79499999999996</v>
      </c>
      <c r="BR67" t="s">
        <v>14</v>
      </c>
      <c r="BS67" t="s">
        <v>14</v>
      </c>
      <c r="BT67" t="s">
        <v>14</v>
      </c>
      <c r="BU67" t="s">
        <v>14</v>
      </c>
    </row>
    <row r="68" spans="1:73" x14ac:dyDescent="0.3">
      <c r="A68">
        <v>76</v>
      </c>
      <c r="B68" t="s">
        <v>156</v>
      </c>
      <c r="C68" s="2">
        <v>44901.0390162037</v>
      </c>
      <c r="D68" t="s">
        <v>157</v>
      </c>
      <c r="E68" t="s">
        <v>13</v>
      </c>
      <c r="F68">
        <v>0</v>
      </c>
      <c r="G68">
        <v>6.0410000000000004</v>
      </c>
      <c r="H68" s="3">
        <v>19475</v>
      </c>
      <c r="I68">
        <v>3.5000000000000003E-2</v>
      </c>
      <c r="J68" t="s">
        <v>14</v>
      </c>
      <c r="K68" t="s">
        <v>14</v>
      </c>
      <c r="L68" t="s">
        <v>14</v>
      </c>
      <c r="M68" t="s">
        <v>14</v>
      </c>
      <c r="O68">
        <v>76</v>
      </c>
      <c r="P68" t="s">
        <v>156</v>
      </c>
      <c r="Q68" s="2">
        <v>44901.0390162037</v>
      </c>
      <c r="R68" t="s">
        <v>157</v>
      </c>
      <c r="S68" t="s">
        <v>13</v>
      </c>
      <c r="T68">
        <v>0</v>
      </c>
      <c r="U68" t="s">
        <v>14</v>
      </c>
      <c r="V68" t="s">
        <v>14</v>
      </c>
      <c r="W68" t="s">
        <v>14</v>
      </c>
      <c r="X68" t="s">
        <v>14</v>
      </c>
      <c r="Y68" t="s">
        <v>14</v>
      </c>
      <c r="Z68" t="s">
        <v>14</v>
      </c>
      <c r="AA68" t="s">
        <v>14</v>
      </c>
      <c r="AC68">
        <v>76</v>
      </c>
      <c r="AD68" t="s">
        <v>156</v>
      </c>
      <c r="AE68" s="2">
        <v>44901.0390162037</v>
      </c>
      <c r="AF68" t="s">
        <v>157</v>
      </c>
      <c r="AG68" t="s">
        <v>13</v>
      </c>
      <c r="AH68">
        <v>0</v>
      </c>
      <c r="AI68">
        <v>12.153</v>
      </c>
      <c r="AJ68" s="3">
        <v>56761</v>
      </c>
      <c r="AK68">
        <v>11.845000000000001</v>
      </c>
      <c r="AL68" t="s">
        <v>14</v>
      </c>
      <c r="AM68" t="s">
        <v>14</v>
      </c>
      <c r="AN68" t="s">
        <v>14</v>
      </c>
      <c r="AO68" t="s">
        <v>14</v>
      </c>
      <c r="AQ68">
        <v>1</v>
      </c>
      <c r="AS68">
        <v>76</v>
      </c>
      <c r="AT68" s="9">
        <f>IF(H68&lt;10000,((0.0000001453*H68^2)+(0.0008349*H68)+(-1.805)),(IF(H68&lt;700000,((-0.00000000008054*H68^2)+(0.002348*H68)+(-2.47)), ((-0.00000001938*V68^2)+(0.2471*V68)+(226.8)))))</f>
        <v>43.226753141162497</v>
      </c>
      <c r="AU68" s="10">
        <f>(-0.00000002552*AJ68^2)+(0.2067*AJ68)+(-103.7)</f>
        <v>11546.578080192079</v>
      </c>
      <c r="AW68" s="5">
        <f>IF(H68&lt;15000,((0.00000002125*H68^2)+(0.002705*H68)+(-4.371)),(IF(H68&lt;700000,((-0.0000000008162*H68^2)+(0.003141*H68)+(0.4702)), ((0.000000003285*V68^2)+(0.1899*V68)+(559.5)))))</f>
        <v>61.331610234875001</v>
      </c>
      <c r="AX68" s="6">
        <f>((-0.00000006277*AJ68^2)+(0.1854*AJ68)+(34.83))</f>
        <v>10356.08631593483</v>
      </c>
      <c r="AZ68" s="7">
        <f>IF(H68&lt;10000,((-0.00000005795*H68^2)+(0.003823*H68)+(-6.715)),(IF(H68&lt;700000,((-0.0000000001209*H68^2)+(0.002635*H68)+(-0.4111)), ((-0.00000002007*V68^2)+(0.2564*V68)+(286.1)))))</f>
        <v>50.859670576937503</v>
      </c>
      <c r="BA68" s="8">
        <f>(-0.00000001626*AJ68^2)+(0.1912*AJ68)+(-3.858)</f>
        <v>10796.45855117254</v>
      </c>
      <c r="BC68" s="9">
        <f>IF(H68&lt;10000,((0.0000001453*H68^2)+(0.0008349*H68)+(-1.805)),(IF(H68&lt;700000,((-0.00000000008054*H68^2)+(0.002348*H68)+(-2.47)), ((-0.00000001938*V68^2)+(0.2471*V68)+(226.8)))))</f>
        <v>43.226753141162497</v>
      </c>
      <c r="BD68" s="10">
        <f>(-0.00000002552*AJ68^2)+(0.2067*AJ68)+(-103.7)</f>
        <v>11546.578080192079</v>
      </c>
      <c r="BF68" s="12">
        <f>IF(H68&lt;100000,((0.0000000152*H68^2)+(0.0014347*H68)+(-4.08313)),((0.00000295*V68^2)+(0.083061*V68)+(133)))</f>
        <v>29.622641999999995</v>
      </c>
      <c r="BG68" s="13">
        <f>(-0.00000172*AJ68^2)+(0.108838*AJ68)+(-21.89)</f>
        <v>614.34858987999939</v>
      </c>
      <c r="BI68">
        <v>76</v>
      </c>
      <c r="BJ68" t="s">
        <v>156</v>
      </c>
      <c r="BK68" s="2">
        <v>44901.0390162037</v>
      </c>
      <c r="BL68" t="s">
        <v>157</v>
      </c>
      <c r="BM68" t="s">
        <v>13</v>
      </c>
      <c r="BN68">
        <v>0</v>
      </c>
      <c r="BO68">
        <v>2.7269999999999999</v>
      </c>
      <c r="BP68" s="3">
        <v>5042621</v>
      </c>
      <c r="BQ68">
        <v>957.55499999999995</v>
      </c>
      <c r="BR68" t="s">
        <v>14</v>
      </c>
      <c r="BS68" t="s">
        <v>14</v>
      </c>
      <c r="BT68" t="s">
        <v>14</v>
      </c>
      <c r="BU68" t="s">
        <v>14</v>
      </c>
    </row>
    <row r="69" spans="1:73" x14ac:dyDescent="0.3">
      <c r="A69">
        <v>75</v>
      </c>
      <c r="B69" t="s">
        <v>212</v>
      </c>
      <c r="C69" s="2">
        <v>44896.165590277778</v>
      </c>
      <c r="D69" t="s">
        <v>213</v>
      </c>
      <c r="E69" t="s">
        <v>13</v>
      </c>
      <c r="F69">
        <v>0</v>
      </c>
      <c r="G69">
        <v>6.0289999999999999</v>
      </c>
      <c r="H69" s="3">
        <v>18201</v>
      </c>
      <c r="I69">
        <v>3.2000000000000001E-2</v>
      </c>
      <c r="J69" t="s">
        <v>14</v>
      </c>
      <c r="K69" t="s">
        <v>14</v>
      </c>
      <c r="L69" t="s">
        <v>14</v>
      </c>
      <c r="M69" t="s">
        <v>14</v>
      </c>
      <c r="O69">
        <v>75</v>
      </c>
      <c r="P69" t="s">
        <v>212</v>
      </c>
      <c r="Q69" s="2">
        <v>44896.165590277778</v>
      </c>
      <c r="R69" t="s">
        <v>213</v>
      </c>
      <c r="S69" t="s">
        <v>13</v>
      </c>
      <c r="T69">
        <v>0</v>
      </c>
      <c r="U69" t="s">
        <v>14</v>
      </c>
      <c r="V69" s="3" t="s">
        <v>14</v>
      </c>
      <c r="W69" t="s">
        <v>14</v>
      </c>
      <c r="X69" t="s">
        <v>14</v>
      </c>
      <c r="Y69" t="s">
        <v>14</v>
      </c>
      <c r="Z69" t="s">
        <v>14</v>
      </c>
      <c r="AA69" t="s">
        <v>14</v>
      </c>
      <c r="AC69">
        <v>75</v>
      </c>
      <c r="AD69" t="s">
        <v>212</v>
      </c>
      <c r="AE69" s="2">
        <v>44896.165590277778</v>
      </c>
      <c r="AF69" t="s">
        <v>213</v>
      </c>
      <c r="AG69" t="s">
        <v>13</v>
      </c>
      <c r="AH69">
        <v>0</v>
      </c>
      <c r="AI69">
        <v>12.157</v>
      </c>
      <c r="AJ69" s="3">
        <v>50847</v>
      </c>
      <c r="AK69">
        <v>10.618</v>
      </c>
      <c r="AL69" t="s">
        <v>14</v>
      </c>
      <c r="AM69" t="s">
        <v>14</v>
      </c>
      <c r="AN69" t="s">
        <v>14</v>
      </c>
      <c r="AO69" t="s">
        <v>14</v>
      </c>
      <c r="BI69">
        <v>75</v>
      </c>
      <c r="BJ69" t="s">
        <v>212</v>
      </c>
      <c r="BK69" s="2">
        <v>44896.165590277778</v>
      </c>
      <c r="BL69" t="s">
        <v>213</v>
      </c>
      <c r="BM69" t="s">
        <v>13</v>
      </c>
      <c r="BN69">
        <v>0</v>
      </c>
      <c r="BO69">
        <v>2.7170000000000001</v>
      </c>
      <c r="BP69" s="3">
        <v>4892355</v>
      </c>
      <c r="BQ69">
        <v>956.149</v>
      </c>
      <c r="BR69" t="s">
        <v>14</v>
      </c>
      <c r="BS69" t="s">
        <v>14</v>
      </c>
      <c r="BT69" t="s">
        <v>14</v>
      </c>
      <c r="BU69" t="s">
        <v>14</v>
      </c>
    </row>
    <row r="70" spans="1:73" x14ac:dyDescent="0.3">
      <c r="A70">
        <v>70</v>
      </c>
      <c r="B70" t="s">
        <v>62</v>
      </c>
      <c r="C70" s="2">
        <v>44896.941296296296</v>
      </c>
      <c r="D70" t="s">
        <v>63</v>
      </c>
      <c r="E70" t="s">
        <v>13</v>
      </c>
      <c r="F70">
        <v>0</v>
      </c>
      <c r="G70">
        <v>6.0389999999999997</v>
      </c>
      <c r="H70" s="3">
        <v>45242</v>
      </c>
      <c r="I70">
        <v>8.6999999999999994E-2</v>
      </c>
      <c r="J70" t="s">
        <v>14</v>
      </c>
      <c r="K70" t="s">
        <v>14</v>
      </c>
      <c r="L70" t="s">
        <v>14</v>
      </c>
      <c r="M70" t="s">
        <v>14</v>
      </c>
      <c r="O70">
        <v>70</v>
      </c>
      <c r="P70" t="s">
        <v>62</v>
      </c>
      <c r="Q70" s="2">
        <v>44896.941296296296</v>
      </c>
      <c r="R70" t="s">
        <v>63</v>
      </c>
      <c r="S70" t="s">
        <v>13</v>
      </c>
      <c r="T70">
        <v>0</v>
      </c>
      <c r="U70" t="s">
        <v>14</v>
      </c>
      <c r="V70" s="3" t="s">
        <v>14</v>
      </c>
      <c r="W70" t="s">
        <v>14</v>
      </c>
      <c r="X70" t="s">
        <v>14</v>
      </c>
      <c r="Y70" t="s">
        <v>14</v>
      </c>
      <c r="Z70" t="s">
        <v>14</v>
      </c>
      <c r="AA70" t="s">
        <v>14</v>
      </c>
      <c r="AC70">
        <v>70</v>
      </c>
      <c r="AD70" t="s">
        <v>62</v>
      </c>
      <c r="AE70" s="2">
        <v>44896.941296296296</v>
      </c>
      <c r="AF70" t="s">
        <v>63</v>
      </c>
      <c r="AG70" t="s">
        <v>13</v>
      </c>
      <c r="AH70">
        <v>0</v>
      </c>
      <c r="AI70">
        <v>12.034000000000001</v>
      </c>
      <c r="AJ70" s="3">
        <v>200212</v>
      </c>
      <c r="AK70">
        <v>40.569000000000003</v>
      </c>
      <c r="AL70" t="s">
        <v>14</v>
      </c>
      <c r="AM70" t="s">
        <v>14</v>
      </c>
      <c r="AN70" t="s">
        <v>14</v>
      </c>
      <c r="AO70" t="s">
        <v>14</v>
      </c>
      <c r="AQ70">
        <v>1</v>
      </c>
      <c r="AS70">
        <v>70</v>
      </c>
      <c r="AT70" s="9">
        <f>IF(H70&lt;10000,((0.0000001453*H70^2)+(0.0008349*H70)+(-1.805)),(IF(H70&lt;700000,((-0.00000000008054*H70^2)+(0.002348*H70)+(-2.47)), ((-0.00000001938*V70^2)+(0.2471*V70)+(226.8)))))</f>
        <v>103.59336362205543</v>
      </c>
      <c r="AU70" s="10">
        <f>(-0.00000002552*AJ70^2)+(0.2067*AJ70)+(-103.7)</f>
        <v>40257.155157029119</v>
      </c>
      <c r="AW70" s="5">
        <f>IF(H70&lt;15000,((0.00000002125*H70^2)+(0.002705*H70)+(-4.371)),(IF(H70&lt;700000,((-0.0000000008162*H70^2)+(0.003141*H70)+(0.4702)), ((0.000000003285*V70^2)+(0.1899*V70)+(559.5)))))</f>
        <v>140.90469236406321</v>
      </c>
      <c r="AX70" s="6">
        <f>((-0.00000006277*AJ70^2)+(0.1854*AJ70)+(34.83))</f>
        <v>34638.00908286513</v>
      </c>
      <c r="AZ70" s="7">
        <f>IF(H70&lt;10000,((-0.00000005795*H70^2)+(0.003823*H70)+(-6.715)),(IF(H70&lt;700000,((-0.0000000001209*H70^2)+(0.002635*H70)+(-0.4111)), ((-0.00000002007*V70^2)+(0.2564*V70)+(286.1)))))</f>
        <v>118.5541072176124</v>
      </c>
      <c r="BA70" s="8">
        <f>(-0.00000001626*AJ70^2)+(0.1912*AJ70)+(-3.858)</f>
        <v>37624.896821210561</v>
      </c>
      <c r="BC70" s="9">
        <f>IF(H70&lt;10000,((0.0000001453*H70^2)+(0.0008349*H70)+(-1.805)),(IF(H70&lt;700000,((-0.00000000008054*H70^2)+(0.002348*H70)+(-2.47)), ((-0.00000001938*V70^2)+(0.2471*V70)+(226.8)))))</f>
        <v>103.59336362205543</v>
      </c>
      <c r="BD70" s="10">
        <f>(-0.00000002552*AJ70^2)+(0.2067*AJ70)+(-103.7)</f>
        <v>40257.155157029119</v>
      </c>
      <c r="BF70" s="12">
        <f>IF(H70&lt;100000,((0.0000000152*H70^2)+(0.0014347*H70)+(-4.08313)),((0.00000295*V70^2)+(0.083061*V70)+(133)))</f>
        <v>91.9375135728</v>
      </c>
      <c r="BG70" s="13">
        <f>(-0.00000172*AJ70^2)+(0.108838*AJ70)+(-21.89)</f>
        <v>-47177.149647680009</v>
      </c>
      <c r="BI70">
        <v>70</v>
      </c>
      <c r="BJ70" t="s">
        <v>62</v>
      </c>
      <c r="BK70" s="2">
        <v>44896.941296296296</v>
      </c>
      <c r="BL70" t="s">
        <v>63</v>
      </c>
      <c r="BM70" t="s">
        <v>13</v>
      </c>
      <c r="BN70">
        <v>0</v>
      </c>
      <c r="BO70">
        <v>2.7309999999999999</v>
      </c>
      <c r="BP70" s="3">
        <v>4828876</v>
      </c>
      <c r="BQ70">
        <v>955.46299999999997</v>
      </c>
      <c r="BR70" t="s">
        <v>14</v>
      </c>
      <c r="BS70" t="s">
        <v>14</v>
      </c>
      <c r="BT70" t="s">
        <v>14</v>
      </c>
      <c r="BU70" t="s">
        <v>14</v>
      </c>
    </row>
    <row r="71" spans="1:73" x14ac:dyDescent="0.3">
      <c r="A71">
        <v>93</v>
      </c>
      <c r="B71" t="s">
        <v>190</v>
      </c>
      <c r="C71" s="2">
        <v>44901.400185185186</v>
      </c>
      <c r="D71" t="s">
        <v>191</v>
      </c>
      <c r="E71" t="s">
        <v>13</v>
      </c>
      <c r="F71">
        <v>0</v>
      </c>
      <c r="G71">
        <v>6.0350000000000001</v>
      </c>
      <c r="H71" s="3">
        <v>48525</v>
      </c>
      <c r="I71">
        <v>9.2999999999999999E-2</v>
      </c>
      <c r="J71" t="s">
        <v>14</v>
      </c>
      <c r="K71" t="s">
        <v>14</v>
      </c>
      <c r="L71" t="s">
        <v>14</v>
      </c>
      <c r="M71" t="s">
        <v>14</v>
      </c>
      <c r="O71">
        <v>93</v>
      </c>
      <c r="P71" t="s">
        <v>190</v>
      </c>
      <c r="Q71" s="2">
        <v>44901.400185185186</v>
      </c>
      <c r="R71" t="s">
        <v>191</v>
      </c>
      <c r="S71" t="s">
        <v>13</v>
      </c>
      <c r="T71">
        <v>0</v>
      </c>
      <c r="U71" t="s">
        <v>14</v>
      </c>
      <c r="V71" t="s">
        <v>14</v>
      </c>
      <c r="W71" t="s">
        <v>14</v>
      </c>
      <c r="X71" t="s">
        <v>14</v>
      </c>
      <c r="Y71" t="s">
        <v>14</v>
      </c>
      <c r="Z71" t="s">
        <v>14</v>
      </c>
      <c r="AA71" t="s">
        <v>14</v>
      </c>
      <c r="AC71">
        <v>93</v>
      </c>
      <c r="AD71" t="s">
        <v>190</v>
      </c>
      <c r="AE71" s="2">
        <v>44901.400185185186</v>
      </c>
      <c r="AF71" t="s">
        <v>191</v>
      </c>
      <c r="AG71" t="s">
        <v>13</v>
      </c>
      <c r="AH71">
        <v>0</v>
      </c>
      <c r="AI71">
        <v>12.016</v>
      </c>
      <c r="AJ71" s="3">
        <v>211537</v>
      </c>
      <c r="AK71">
        <v>42.759</v>
      </c>
      <c r="AL71" t="s">
        <v>14</v>
      </c>
      <c r="AM71" t="s">
        <v>14</v>
      </c>
      <c r="AN71" t="s">
        <v>14</v>
      </c>
      <c r="AO71" t="s">
        <v>14</v>
      </c>
      <c r="AQ71">
        <v>1</v>
      </c>
      <c r="AS71">
        <v>93</v>
      </c>
      <c r="AT71" s="9">
        <f>IF(H71&lt;10000,((0.0000001453*H71^2)+(0.0008349*H71)+(-1.805)),(IF(H71&lt;700000,((-0.00000000008054*H71^2)+(0.002348*H71)+(-2.47)), ((-0.00000001938*V71^2)+(0.2471*V71)+(226.8)))))</f>
        <v>111.27705442516249</v>
      </c>
      <c r="AU71" s="10">
        <f>(-0.00000002552*AJ71^2)+(0.2067*AJ71)+(-103.7)</f>
        <v>42479.031431543124</v>
      </c>
      <c r="AW71" s="5">
        <f>IF(H71&lt;15000,((0.00000002125*H71^2)+(0.002705*H71)+(-4.371)),(IF(H71&lt;700000,((-0.0000000008162*H71^2)+(0.003141*H71)+(0.4702)), ((0.000000003285*V71^2)+(0.1899*V71)+(559.5)))))</f>
        <v>150.96533875487501</v>
      </c>
      <c r="AX71" s="6">
        <f>((-0.00000006277*AJ71^2)+(0.1854*AJ71)+(34.83))</f>
        <v>36444.963968297874</v>
      </c>
      <c r="AZ71" s="7">
        <f>IF(H71&lt;10000,((-0.00000005795*H71^2)+(0.003823*H71)+(-6.715)),(IF(H71&lt;700000,((-0.0000000001209*H71^2)+(0.002635*H71)+(-0.4111)), ((-0.00000002007*V71^2)+(0.2564*V71)+(286.1)))))</f>
        <v>127.1675947169375</v>
      </c>
      <c r="BA71" s="8">
        <f>(-0.00000001626*AJ71^2)+(0.1912*AJ71)+(-3.858)</f>
        <v>39714.415507480058</v>
      </c>
      <c r="BC71" s="9">
        <f>IF(H71&lt;10000,((0.0000001453*H71^2)+(0.0008349*H71)+(-1.805)),(IF(H71&lt;700000,((-0.00000000008054*H71^2)+(0.002348*H71)+(-2.47)), ((-0.00000001938*V71^2)+(0.2471*V71)+(226.8)))))</f>
        <v>111.27705442516249</v>
      </c>
      <c r="BD71" s="10">
        <f>(-0.00000002552*AJ71^2)+(0.2067*AJ71)+(-103.7)</f>
        <v>42479.031431543124</v>
      </c>
      <c r="BF71" s="12">
        <f>IF(H71&lt;100000,((0.0000000152*H71^2)+(0.0014347*H71)+(-4.08313)),((0.00000295*V71^2)+(0.083061*V71)+(133)))</f>
        <v>101.326757</v>
      </c>
      <c r="BG71" s="13">
        <f>(-0.00000172*AJ71^2)+(0.108838*AJ71)+(-21.89)</f>
        <v>-53965.018068680001</v>
      </c>
      <c r="BI71">
        <v>93</v>
      </c>
      <c r="BJ71" t="s">
        <v>190</v>
      </c>
      <c r="BK71" s="2">
        <v>44901.400185185186</v>
      </c>
      <c r="BL71" t="s">
        <v>191</v>
      </c>
      <c r="BM71" t="s">
        <v>13</v>
      </c>
      <c r="BN71">
        <v>0</v>
      </c>
      <c r="BO71">
        <v>2.7280000000000002</v>
      </c>
      <c r="BP71" s="3">
        <v>4940733</v>
      </c>
      <c r="BQ71">
        <v>956.63</v>
      </c>
      <c r="BR71" t="s">
        <v>14</v>
      </c>
      <c r="BS71" t="s">
        <v>14</v>
      </c>
      <c r="BT71" t="s">
        <v>14</v>
      </c>
      <c r="BU71" t="s">
        <v>14</v>
      </c>
    </row>
    <row r="72" spans="1:73" x14ac:dyDescent="0.3">
      <c r="A72">
        <v>98</v>
      </c>
      <c r="B72" t="s">
        <v>200</v>
      </c>
      <c r="C72" s="2">
        <v>44901.50640046296</v>
      </c>
      <c r="D72" t="s">
        <v>201</v>
      </c>
      <c r="E72" t="s">
        <v>13</v>
      </c>
      <c r="F72">
        <v>0</v>
      </c>
      <c r="G72">
        <v>6.0380000000000003</v>
      </c>
      <c r="H72" s="3">
        <v>48413</v>
      </c>
      <c r="I72">
        <v>9.2999999999999999E-2</v>
      </c>
      <c r="J72" t="s">
        <v>14</v>
      </c>
      <c r="K72" t="s">
        <v>14</v>
      </c>
      <c r="L72" t="s">
        <v>14</v>
      </c>
      <c r="M72" t="s">
        <v>14</v>
      </c>
      <c r="O72">
        <v>98</v>
      </c>
      <c r="P72" t="s">
        <v>200</v>
      </c>
      <c r="Q72" s="2">
        <v>44901.50640046296</v>
      </c>
      <c r="R72" t="s">
        <v>201</v>
      </c>
      <c r="S72" t="s">
        <v>13</v>
      </c>
      <c r="T72">
        <v>0</v>
      </c>
      <c r="U72" t="s">
        <v>14</v>
      </c>
      <c r="V72" s="3" t="s">
        <v>14</v>
      </c>
      <c r="W72" t="s">
        <v>14</v>
      </c>
      <c r="X72" t="s">
        <v>14</v>
      </c>
      <c r="Y72" t="s">
        <v>14</v>
      </c>
      <c r="Z72" t="s">
        <v>14</v>
      </c>
      <c r="AA72" t="s">
        <v>14</v>
      </c>
      <c r="AC72">
        <v>98</v>
      </c>
      <c r="AD72" t="s">
        <v>200</v>
      </c>
      <c r="AE72" s="2">
        <v>44901.50640046296</v>
      </c>
      <c r="AF72" t="s">
        <v>201</v>
      </c>
      <c r="AG72" t="s">
        <v>13</v>
      </c>
      <c r="AH72">
        <v>0</v>
      </c>
      <c r="AI72">
        <v>12.016</v>
      </c>
      <c r="AJ72" s="3">
        <v>208132</v>
      </c>
      <c r="AK72">
        <v>42.101999999999997</v>
      </c>
      <c r="AL72" t="s">
        <v>14</v>
      </c>
      <c r="AM72" t="s">
        <v>14</v>
      </c>
      <c r="AN72" t="s">
        <v>14</v>
      </c>
      <c r="AO72" t="s">
        <v>14</v>
      </c>
      <c r="AQ72">
        <v>1</v>
      </c>
      <c r="AS72">
        <v>98</v>
      </c>
      <c r="AT72" s="9">
        <f>IF(H72&lt;10000,((0.0000001453*H72^2)+(0.0008349*H72)+(-1.805)),(IF(H72&lt;700000,((-0.00000000008054*H72^2)+(0.002348*H72)+(-2.47)), ((-0.00000001938*V72^2)+(0.2471*V72)+(226.8)))))</f>
        <v>111.01495285245274</v>
      </c>
      <c r="AU72" s="10">
        <f>(-0.00000002552*AJ72^2)+(0.2067*AJ72)+(-103.7)</f>
        <v>41811.685321099518</v>
      </c>
      <c r="AW72" s="5">
        <f>IF(H72&lt;15000,((0.00000002125*H72^2)+(0.002705*H72)+(-4.371)),(IF(H72&lt;700000,((-0.0000000008162*H72^2)+(0.003141*H72)+(0.4702)), ((0.000000003285*V72^2)+(0.1899*V72)+(559.5)))))</f>
        <v>150.62240828398222</v>
      </c>
      <c r="AX72" s="6">
        <f>((-0.00000006277*AJ72^2)+(0.1854*AJ72)+(34.83))</f>
        <v>35903.373600055522</v>
      </c>
      <c r="AZ72" s="7">
        <f>IF(H72&lt;10000,((-0.00000005795*H72^2)+(0.003823*H72)+(-6.715)),(IF(H72&lt;700000,((-0.0000000001209*H72^2)+(0.002635*H72)+(-0.4111)), ((-0.00000002007*V72^2)+(0.2564*V72)+(286.1)))))</f>
        <v>126.8737873350079</v>
      </c>
      <c r="BA72" s="8">
        <f>(-0.00000001626*AJ72^2)+(0.1912*AJ72)+(-3.858)</f>
        <v>39086.61460756576</v>
      </c>
      <c r="BC72" s="9">
        <f>IF(H72&lt;10000,((0.0000001453*H72^2)+(0.0008349*H72)+(-1.805)),(IF(H72&lt;700000,((-0.00000000008054*H72^2)+(0.002348*H72)+(-2.47)), ((-0.00000001938*V72^2)+(0.2471*V72)+(226.8)))))</f>
        <v>111.01495285245274</v>
      </c>
      <c r="BD72" s="10">
        <f>(-0.00000002552*AJ72^2)+(0.2067*AJ72)+(-103.7)</f>
        <v>41811.685321099518</v>
      </c>
      <c r="BF72" s="12">
        <f>IF(H72&lt;100000,((0.0000000152*H72^2)+(0.0014347*H72)+(-4.08313)),((0.00000295*V72^2)+(0.083061*V72)+(133)))</f>
        <v>101.0010433488</v>
      </c>
      <c r="BG72" s="13">
        <f>(-0.00000172*AJ72^2)+(0.108838*AJ72)+(-21.89)</f>
        <v>-51877.777993280004</v>
      </c>
      <c r="BI72">
        <v>98</v>
      </c>
      <c r="BJ72" t="s">
        <v>200</v>
      </c>
      <c r="BK72" s="2">
        <v>44901.50640046296</v>
      </c>
      <c r="BL72" t="s">
        <v>201</v>
      </c>
      <c r="BM72" t="s">
        <v>13</v>
      </c>
      <c r="BN72">
        <v>0</v>
      </c>
      <c r="BO72">
        <v>2.7320000000000002</v>
      </c>
      <c r="BP72" s="3">
        <v>4989115</v>
      </c>
      <c r="BQ72">
        <v>957.08299999999997</v>
      </c>
      <c r="BR72" t="s">
        <v>14</v>
      </c>
      <c r="BS72" t="s">
        <v>14</v>
      </c>
      <c r="BT72" t="s">
        <v>14</v>
      </c>
      <c r="BU72" t="s">
        <v>14</v>
      </c>
    </row>
    <row r="73" spans="1:73" x14ac:dyDescent="0.3">
      <c r="A73">
        <v>69</v>
      </c>
      <c r="B73" t="s">
        <v>60</v>
      </c>
      <c r="C73" s="2">
        <v>44896.920057870368</v>
      </c>
      <c r="D73" t="s">
        <v>61</v>
      </c>
      <c r="E73" t="s">
        <v>13</v>
      </c>
      <c r="F73">
        <v>0</v>
      </c>
      <c r="G73">
        <v>6.0389999999999997</v>
      </c>
      <c r="H73" s="3">
        <v>80334</v>
      </c>
      <c r="I73">
        <v>0.157</v>
      </c>
      <c r="J73" t="s">
        <v>14</v>
      </c>
      <c r="K73" t="s">
        <v>14</v>
      </c>
      <c r="L73" t="s">
        <v>14</v>
      </c>
      <c r="M73" t="s">
        <v>14</v>
      </c>
      <c r="O73">
        <v>69</v>
      </c>
      <c r="P73" t="s">
        <v>60</v>
      </c>
      <c r="Q73" s="2">
        <v>44896.920057870368</v>
      </c>
      <c r="R73" t="s">
        <v>61</v>
      </c>
      <c r="S73" t="s">
        <v>13</v>
      </c>
      <c r="T73">
        <v>0</v>
      </c>
      <c r="U73" t="s">
        <v>14</v>
      </c>
      <c r="V73" s="3" t="s">
        <v>14</v>
      </c>
      <c r="W73" t="s">
        <v>14</v>
      </c>
      <c r="X73" t="s">
        <v>14</v>
      </c>
      <c r="Y73" t="s">
        <v>14</v>
      </c>
      <c r="Z73" t="s">
        <v>14</v>
      </c>
      <c r="AA73" t="s">
        <v>14</v>
      </c>
      <c r="AC73">
        <v>69</v>
      </c>
      <c r="AD73" t="s">
        <v>60</v>
      </c>
      <c r="AE73" s="2">
        <v>44896.920057870368</v>
      </c>
      <c r="AF73" t="s">
        <v>61</v>
      </c>
      <c r="AG73" t="s">
        <v>13</v>
      </c>
      <c r="AH73">
        <v>0</v>
      </c>
      <c r="AI73">
        <v>12.198</v>
      </c>
      <c r="AJ73" s="3">
        <v>33679</v>
      </c>
      <c r="AK73">
        <v>7.0369999999999999</v>
      </c>
      <c r="AL73" t="s">
        <v>14</v>
      </c>
      <c r="AM73" t="s">
        <v>14</v>
      </c>
      <c r="AN73" t="s">
        <v>14</v>
      </c>
      <c r="AO73" t="s">
        <v>14</v>
      </c>
      <c r="AQ73">
        <v>1</v>
      </c>
      <c r="AS73">
        <v>69</v>
      </c>
      <c r="AT73" s="9">
        <f>IF(H73&lt;10000,((0.0000001453*H73^2)+(0.0008349*H73)+(-1.805)),(IF(H73&lt;700000,((-0.00000000008054*H73^2)+(0.002348*H73)+(-2.47)), ((-0.00000001938*V73^2)+(0.2471*V73)+(226.8)))))</f>
        <v>185.63446295767974</v>
      </c>
      <c r="AU73" s="10">
        <f>(-0.00000002552*AJ73^2)+(0.2067*AJ73)+(-103.7)</f>
        <v>6828.8026009536807</v>
      </c>
      <c r="AW73" s="5">
        <f>IF(H73&lt;15000,((0.00000002125*H73^2)+(0.002705*H73)+(-4.371)),(IF(H73&lt;700000,((-0.0000000008162*H73^2)+(0.003141*H73)+(0.4702)), ((0.000000003285*V73^2)+(0.1899*V73)+(559.5)))))</f>
        <v>247.53190521999281</v>
      </c>
      <c r="AX73" s="6">
        <f>((-0.00000006277*AJ73^2)+(0.1854*AJ73)+(34.83))</f>
        <v>6207.7181556764308</v>
      </c>
      <c r="AZ73" s="7">
        <f>IF(H73&lt;10000,((-0.00000005795*H73^2)+(0.003823*H73)+(-6.715)),(IF(H73&lt;700000,((-0.0000000001209*H73^2)+(0.002635*H73)+(-0.4111)), ((-0.00000002007*V73^2)+(0.2564*V73)+(286.1)))))</f>
        <v>210.48875561687962</v>
      </c>
      <c r="BA73" s="8">
        <f>(-0.00000001626*AJ73^2)+(0.1912*AJ73)+(-3.858)</f>
        <v>6417.1234878333407</v>
      </c>
      <c r="BC73" s="9">
        <f>IF(H73&lt;10000,((0.0000001453*H73^2)+(0.0008349*H73)+(-1.805)),(IF(H73&lt;700000,((-0.00000000008054*H73^2)+(0.002348*H73)+(-2.47)), ((-0.00000001938*V73^2)+(0.2471*V73)+(226.8)))))</f>
        <v>185.63446295767974</v>
      </c>
      <c r="BD73" s="10">
        <f>(-0.00000002552*AJ73^2)+(0.2067*AJ73)+(-103.7)</f>
        <v>6828.8026009536807</v>
      </c>
      <c r="BF73" s="12">
        <f>IF(H73&lt;100000,((0.0000000152*H73^2)+(0.0014347*H73)+(-4.08313)),((0.00000295*V73^2)+(0.083061*V73)+(133)))</f>
        <v>209.26604345119998</v>
      </c>
      <c r="BG73" s="13">
        <f>(-0.00000172*AJ73^2)+(0.108838*AJ73)+(-21.89)</f>
        <v>1692.71193148</v>
      </c>
      <c r="BI73">
        <v>69</v>
      </c>
      <c r="BJ73" t="s">
        <v>60</v>
      </c>
      <c r="BK73" s="2">
        <v>44896.920057870368</v>
      </c>
      <c r="BL73" t="s">
        <v>61</v>
      </c>
      <c r="BM73" t="s">
        <v>13</v>
      </c>
      <c r="BN73">
        <v>0</v>
      </c>
      <c r="BO73">
        <v>2.7290000000000001</v>
      </c>
      <c r="BP73" s="3">
        <v>4964676</v>
      </c>
      <c r="BQ73">
        <v>956.85699999999997</v>
      </c>
      <c r="BR73" t="s">
        <v>14</v>
      </c>
      <c r="BS73" t="s">
        <v>14</v>
      </c>
      <c r="BT73" t="s">
        <v>14</v>
      </c>
      <c r="BU73" t="s">
        <v>14</v>
      </c>
    </row>
    <row r="74" spans="1:73" x14ac:dyDescent="0.3">
      <c r="A74">
        <v>89</v>
      </c>
      <c r="B74" t="s">
        <v>100</v>
      </c>
      <c r="C74" s="2">
        <v>44897.345185185186</v>
      </c>
      <c r="D74" t="s">
        <v>101</v>
      </c>
      <c r="E74" t="s">
        <v>13</v>
      </c>
      <c r="F74">
        <v>0</v>
      </c>
      <c r="G74">
        <v>6.0410000000000004</v>
      </c>
      <c r="H74" s="3">
        <v>79414</v>
      </c>
      <c r="I74">
        <v>0.156</v>
      </c>
      <c r="J74" t="s">
        <v>14</v>
      </c>
      <c r="K74" t="s">
        <v>14</v>
      </c>
      <c r="L74" t="s">
        <v>14</v>
      </c>
      <c r="M74" t="s">
        <v>14</v>
      </c>
      <c r="O74">
        <v>89</v>
      </c>
      <c r="P74" t="s">
        <v>100</v>
      </c>
      <c r="Q74" s="2">
        <v>44897.345185185186</v>
      </c>
      <c r="R74" t="s">
        <v>101</v>
      </c>
      <c r="S74" t="s">
        <v>13</v>
      </c>
      <c r="T74">
        <v>0</v>
      </c>
      <c r="U74" t="s">
        <v>14</v>
      </c>
      <c r="V74" s="3" t="s">
        <v>14</v>
      </c>
      <c r="W74" t="s">
        <v>14</v>
      </c>
      <c r="X74" t="s">
        <v>14</v>
      </c>
      <c r="Y74" t="s">
        <v>14</v>
      </c>
      <c r="Z74" t="s">
        <v>14</v>
      </c>
      <c r="AA74" t="s">
        <v>14</v>
      </c>
      <c r="AC74">
        <v>89</v>
      </c>
      <c r="AD74" t="s">
        <v>100</v>
      </c>
      <c r="AE74" s="2">
        <v>44897.345185185186</v>
      </c>
      <c r="AF74" t="s">
        <v>101</v>
      </c>
      <c r="AG74" t="s">
        <v>13</v>
      </c>
      <c r="AH74">
        <v>0</v>
      </c>
      <c r="AI74">
        <v>12.191000000000001</v>
      </c>
      <c r="AJ74" s="3">
        <v>35077</v>
      </c>
      <c r="AK74">
        <v>7.33</v>
      </c>
      <c r="AL74" t="s">
        <v>14</v>
      </c>
      <c r="AM74" t="s">
        <v>14</v>
      </c>
      <c r="AN74" t="s">
        <v>14</v>
      </c>
      <c r="AO74" t="s">
        <v>14</v>
      </c>
      <c r="AQ74">
        <v>1</v>
      </c>
      <c r="AS74">
        <v>89</v>
      </c>
      <c r="AT74" s="9">
        <f>IF(H74&lt;10000,((0.0000001453*H74^2)+(0.0008349*H74)+(-1.805)),(IF(H74&lt;700000,((-0.00000000008054*H74^2)+(0.002348*H74)+(-2.47)), ((-0.00000001938*V74^2)+(0.2471*V74)+(226.8)))))</f>
        <v>183.48613977328614</v>
      </c>
      <c r="AU74" s="10">
        <f>(-0.00000002552*AJ74^2)+(0.2067*AJ74)+(-103.7)</f>
        <v>7115.31619589192</v>
      </c>
      <c r="AW74" s="5">
        <f>IF(H74&lt;15000,((0.00000002125*H74^2)+(0.002705*H74)+(-4.371)),(IF(H74&lt;700000,((-0.0000000008162*H74^2)+(0.003141*H74)+(0.4702)), ((0.000000003285*V74^2)+(0.1899*V74)+(559.5)))))</f>
        <v>244.76214063218481</v>
      </c>
      <c r="AX74" s="6">
        <f>((-0.00000006277*AJ74^2)+(0.1854*AJ74)+(34.83))</f>
        <v>6460.8738475366699</v>
      </c>
      <c r="AZ74" s="7">
        <f>IF(H74&lt;10000,((-0.00000005795*H74^2)+(0.003823*H74)+(-6.715)),(IF(H74&lt;700000,((-0.0000000001209*H74^2)+(0.002635*H74)+(-0.4111)), ((-0.00000002007*V74^2)+(0.2564*V74)+(286.1)))))</f>
        <v>208.08232406742363</v>
      </c>
      <c r="BA74" s="8">
        <f>(-0.00000001626*AJ74^2)+(0.1912*AJ74)+(-3.858)</f>
        <v>6682.8581621944604</v>
      </c>
      <c r="BC74" s="9">
        <f>IF(H74&lt;10000,((0.0000001453*H74^2)+(0.0008349*H74)+(-1.805)),(IF(H74&lt;700000,((-0.00000000008054*H74^2)+(0.002348*H74)+(-2.47)), ((-0.00000001938*V74^2)+(0.2471*V74)+(226.8)))))</f>
        <v>183.48613977328614</v>
      </c>
      <c r="BD74" s="10">
        <f>(-0.00000002552*AJ74^2)+(0.2067*AJ74)+(-103.7)</f>
        <v>7115.31619589192</v>
      </c>
      <c r="BF74" s="12">
        <f>IF(H74&lt;100000,((0.0000000152*H74^2)+(0.0014347*H74)+(-4.08313)),((0.00000295*V74^2)+(0.083061*V74)+(133)))</f>
        <v>205.71220341919999</v>
      </c>
      <c r="BG74" s="13">
        <f>(-0.00000172*AJ74^2)+(0.108838*AJ74)+(-21.89)</f>
        <v>1679.5395281200001</v>
      </c>
      <c r="BI74">
        <v>89</v>
      </c>
      <c r="BJ74" t="s">
        <v>100</v>
      </c>
      <c r="BK74" s="2">
        <v>44897.345185185186</v>
      </c>
      <c r="BL74" t="s">
        <v>101</v>
      </c>
      <c r="BM74" t="s">
        <v>13</v>
      </c>
      <c r="BN74">
        <v>0</v>
      </c>
      <c r="BO74">
        <v>2.7280000000000002</v>
      </c>
      <c r="BP74" s="3">
        <v>5010733</v>
      </c>
      <c r="BQ74">
        <v>957.27700000000004</v>
      </c>
      <c r="BR74" t="s">
        <v>14</v>
      </c>
      <c r="BS74" t="s">
        <v>14</v>
      </c>
      <c r="BT74" t="s">
        <v>14</v>
      </c>
      <c r="BU74" t="s">
        <v>14</v>
      </c>
    </row>
    <row r="75" spans="1:73" x14ac:dyDescent="0.3">
      <c r="A75">
        <v>88</v>
      </c>
      <c r="B75" t="s">
        <v>238</v>
      </c>
      <c r="C75" s="2">
        <v>44896.441851851851</v>
      </c>
      <c r="D75" t="s">
        <v>241</v>
      </c>
      <c r="E75" t="s">
        <v>13</v>
      </c>
      <c r="F75">
        <v>0</v>
      </c>
      <c r="G75">
        <v>6.0410000000000004</v>
      </c>
      <c r="H75" s="3">
        <v>81507</v>
      </c>
      <c r="I75">
        <v>0.16</v>
      </c>
      <c r="J75" t="s">
        <v>14</v>
      </c>
      <c r="K75" t="s">
        <v>14</v>
      </c>
      <c r="L75" t="s">
        <v>14</v>
      </c>
      <c r="M75" t="s">
        <v>14</v>
      </c>
      <c r="O75">
        <v>88</v>
      </c>
      <c r="P75" t="s">
        <v>238</v>
      </c>
      <c r="Q75" s="2">
        <v>44896.441851851851</v>
      </c>
      <c r="R75" t="s">
        <v>239</v>
      </c>
      <c r="S75" t="s">
        <v>13</v>
      </c>
      <c r="T75">
        <v>0</v>
      </c>
      <c r="U75" t="s">
        <v>14</v>
      </c>
      <c r="V75" t="s">
        <v>14</v>
      </c>
      <c r="W75" t="s">
        <v>14</v>
      </c>
      <c r="X75" t="s">
        <v>14</v>
      </c>
      <c r="Y75" t="s">
        <v>14</v>
      </c>
      <c r="Z75" t="s">
        <v>14</v>
      </c>
      <c r="AA75" t="s">
        <v>14</v>
      </c>
      <c r="AC75">
        <v>88</v>
      </c>
      <c r="AD75" t="s">
        <v>238</v>
      </c>
      <c r="AE75" s="2">
        <v>44896.441851851851</v>
      </c>
      <c r="AF75" t="s">
        <v>239</v>
      </c>
      <c r="AG75" t="s">
        <v>13</v>
      </c>
      <c r="AH75">
        <v>0</v>
      </c>
      <c r="AI75">
        <v>12.193</v>
      </c>
      <c r="AJ75" s="3">
        <v>32316</v>
      </c>
      <c r="AK75">
        <v>6.7519999999999998</v>
      </c>
      <c r="AL75" t="s">
        <v>14</v>
      </c>
      <c r="AM75" t="s">
        <v>14</v>
      </c>
      <c r="AN75" t="s">
        <v>14</v>
      </c>
      <c r="AO75" t="s">
        <v>14</v>
      </c>
      <c r="BI75">
        <v>88</v>
      </c>
      <c r="BJ75" t="s">
        <v>238</v>
      </c>
      <c r="BK75" s="2">
        <v>44896.441851851851</v>
      </c>
      <c r="BL75" t="s">
        <v>239</v>
      </c>
      <c r="BM75" t="s">
        <v>13</v>
      </c>
      <c r="BN75">
        <v>0</v>
      </c>
      <c r="BO75">
        <v>2.7280000000000002</v>
      </c>
      <c r="BP75" s="3">
        <v>5045047</v>
      </c>
      <c r="BQ75">
        <v>957.57500000000005</v>
      </c>
      <c r="BR75" t="s">
        <v>14</v>
      </c>
      <c r="BS75" t="s">
        <v>14</v>
      </c>
      <c r="BT75" t="s">
        <v>14</v>
      </c>
      <c r="BU75" t="s">
        <v>14</v>
      </c>
    </row>
    <row r="76" spans="1:73" x14ac:dyDescent="0.3">
      <c r="A76">
        <v>71</v>
      </c>
      <c r="B76" t="s">
        <v>204</v>
      </c>
      <c r="C76" s="2">
        <v>44896.080613425926</v>
      </c>
      <c r="D76" t="s">
        <v>205</v>
      </c>
      <c r="E76" t="s">
        <v>13</v>
      </c>
      <c r="F76">
        <v>0</v>
      </c>
      <c r="G76">
        <v>6.0739999999999998</v>
      </c>
      <c r="H76" s="3">
        <v>2043</v>
      </c>
      <c r="I76">
        <v>-1E-3</v>
      </c>
      <c r="J76" t="s">
        <v>14</v>
      </c>
      <c r="K76" t="s">
        <v>14</v>
      </c>
      <c r="L76" t="s">
        <v>14</v>
      </c>
      <c r="M76" t="s">
        <v>14</v>
      </c>
      <c r="O76">
        <v>71</v>
      </c>
      <c r="P76" t="s">
        <v>204</v>
      </c>
      <c r="Q76" s="2">
        <v>44896.080613425926</v>
      </c>
      <c r="R76" t="s">
        <v>205</v>
      </c>
      <c r="S76" t="s">
        <v>13</v>
      </c>
      <c r="T76">
        <v>0</v>
      </c>
      <c r="U76" t="s">
        <v>14</v>
      </c>
      <c r="V76" s="3" t="s">
        <v>14</v>
      </c>
      <c r="W76" t="s">
        <v>14</v>
      </c>
      <c r="X76" t="s">
        <v>14</v>
      </c>
      <c r="Y76" t="s">
        <v>14</v>
      </c>
      <c r="Z76" t="s">
        <v>14</v>
      </c>
      <c r="AA76" t="s">
        <v>14</v>
      </c>
      <c r="AC76">
        <v>71</v>
      </c>
      <c r="AD76" t="s">
        <v>204</v>
      </c>
      <c r="AE76" s="2">
        <v>44896.080613425926</v>
      </c>
      <c r="AF76" t="s">
        <v>205</v>
      </c>
      <c r="AG76" t="s">
        <v>13</v>
      </c>
      <c r="AH76">
        <v>0</v>
      </c>
      <c r="AI76">
        <v>12.177</v>
      </c>
      <c r="AJ76" s="3">
        <v>37346</v>
      </c>
      <c r="AK76">
        <v>7.8049999999999997</v>
      </c>
      <c r="AL76" t="s">
        <v>14</v>
      </c>
      <c r="AM76" t="s">
        <v>14</v>
      </c>
      <c r="AN76" t="s">
        <v>14</v>
      </c>
      <c r="AO76" t="s">
        <v>14</v>
      </c>
      <c r="AQ76">
        <v>1</v>
      </c>
      <c r="AS76">
        <v>71</v>
      </c>
      <c r="AT76" s="9">
        <f>IF(H76&lt;10000,((0.0000001453*H76^2)+(0.0008349*H76)+(-1.805)),(IF(H76&lt;700000,((-0.00000000008054*H76^2)+(0.002348*H76)+(-2.47)), ((-0.00000001938*V76^2)+(0.2471*V76)+(226.8)))))</f>
        <v>0.50716095969999997</v>
      </c>
      <c r="AU76" s="10">
        <f>(-0.00000002552*AJ76^2)+(0.2067*AJ76)+(-103.7)</f>
        <v>7580.1248507676801</v>
      </c>
      <c r="AW76" s="5">
        <f>IF(H76&lt;15000,((0.00000002125*H76^2)+(0.002705*H76)+(-4.371)),(IF(H76&lt;700000,((-0.0000000008162*H76^2)+(0.003141*H76)+(0.4702)), ((0.000000003285*V76^2)+(0.1899*V76)+(559.5)))))</f>
        <v>1.2440092912500003</v>
      </c>
      <c r="AX76" s="6">
        <f>((-0.00000006277*AJ76^2)+(0.1854*AJ76)+(34.83))</f>
        <v>6871.2315923466804</v>
      </c>
      <c r="AZ76" s="7">
        <f>IF(H76&lt;10000,((-0.00000005795*H76^2)+(0.003823*H76)+(-6.715)),(IF(H76&lt;700000,((-0.0000000001209*H76^2)+(0.002635*H76)+(-0.4111)), ((-0.00000002007*V76^2)+(0.2564*V76)+(286.1)))))</f>
        <v>0.85351445044999963</v>
      </c>
      <c r="BA76" s="8">
        <f>(-0.00000001626*AJ76^2)+(0.1912*AJ76)+(-3.858)</f>
        <v>7114.0189923778407</v>
      </c>
      <c r="BC76" s="9">
        <f>IF(H76&lt;10000,((0.0000001453*H76^2)+(0.0008349*H76)+(-1.805)),(IF(H76&lt;700000,((-0.00000000008054*H76^2)+(0.002348*H76)+(-2.47)), ((-0.00000001938*V76^2)+(0.2471*V76)+(226.8)))))</f>
        <v>0.50716095969999997</v>
      </c>
      <c r="BD76" s="10">
        <f>(-0.00000002552*AJ76^2)+(0.2067*AJ76)+(-103.7)</f>
        <v>7580.1248507676801</v>
      </c>
      <c r="BF76" s="12">
        <f>IF(H76&lt;100000,((0.0000000152*H76^2)+(0.0014347*H76)+(-4.08313)),((0.00000295*V76^2)+(0.083061*V76)+(133)))</f>
        <v>-1.0885953952</v>
      </c>
      <c r="BG76" s="13">
        <f>(-0.00000172*AJ76^2)+(0.108838*AJ76)+(-21.89)</f>
        <v>1643.8491564800004</v>
      </c>
      <c r="BI76">
        <v>71</v>
      </c>
      <c r="BJ76" t="s">
        <v>204</v>
      </c>
      <c r="BK76" s="2">
        <v>44896.080613425926</v>
      </c>
      <c r="BL76" t="s">
        <v>205</v>
      </c>
      <c r="BM76" t="s">
        <v>13</v>
      </c>
      <c r="BN76">
        <v>0</v>
      </c>
      <c r="BO76">
        <v>2.726</v>
      </c>
      <c r="BP76" s="3">
        <v>4931293</v>
      </c>
      <c r="BQ76">
        <v>956.53899999999999</v>
      </c>
      <c r="BR76" t="s">
        <v>14</v>
      </c>
      <c r="BS76" t="s">
        <v>14</v>
      </c>
      <c r="BT76" t="s">
        <v>14</v>
      </c>
      <c r="BU76" t="s">
        <v>14</v>
      </c>
    </row>
    <row r="77" spans="1:73" x14ac:dyDescent="0.3">
      <c r="A77">
        <v>66</v>
      </c>
      <c r="B77" t="s">
        <v>54</v>
      </c>
      <c r="C77" s="2">
        <v>44896.856273148151</v>
      </c>
      <c r="D77" t="s">
        <v>55</v>
      </c>
      <c r="E77" t="s">
        <v>13</v>
      </c>
      <c r="F77">
        <v>0</v>
      </c>
      <c r="G77">
        <v>6.07</v>
      </c>
      <c r="H77" s="3">
        <v>1658</v>
      </c>
      <c r="I77">
        <v>-1E-3</v>
      </c>
      <c r="J77" t="s">
        <v>14</v>
      </c>
      <c r="K77" t="s">
        <v>14</v>
      </c>
      <c r="L77" t="s">
        <v>14</v>
      </c>
      <c r="M77" t="s">
        <v>14</v>
      </c>
      <c r="O77">
        <v>66</v>
      </c>
      <c r="P77" t="s">
        <v>54</v>
      </c>
      <c r="Q77" s="2">
        <v>44896.856273148151</v>
      </c>
      <c r="R77" t="s">
        <v>55</v>
      </c>
      <c r="S77" t="s">
        <v>13</v>
      </c>
      <c r="T77">
        <v>0</v>
      </c>
      <c r="U77" t="s">
        <v>14</v>
      </c>
      <c r="V77" s="3" t="s">
        <v>14</v>
      </c>
      <c r="W77" t="s">
        <v>14</v>
      </c>
      <c r="X77" t="s">
        <v>14</v>
      </c>
      <c r="Y77" t="s">
        <v>14</v>
      </c>
      <c r="Z77" t="s">
        <v>14</v>
      </c>
      <c r="AA77" t="s">
        <v>14</v>
      </c>
      <c r="AC77">
        <v>66</v>
      </c>
      <c r="AD77" t="s">
        <v>54</v>
      </c>
      <c r="AE77" s="2">
        <v>44896.856273148151</v>
      </c>
      <c r="AF77" t="s">
        <v>55</v>
      </c>
      <c r="AG77" t="s">
        <v>13</v>
      </c>
      <c r="AH77">
        <v>0</v>
      </c>
      <c r="AI77">
        <v>12.186999999999999</v>
      </c>
      <c r="AJ77" s="3">
        <v>39123</v>
      </c>
      <c r="AK77">
        <v>8.1760000000000002</v>
      </c>
      <c r="AL77" t="s">
        <v>14</v>
      </c>
      <c r="AM77" t="s">
        <v>14</v>
      </c>
      <c r="AN77" t="s">
        <v>14</v>
      </c>
      <c r="AO77" t="s">
        <v>14</v>
      </c>
      <c r="AQ77">
        <v>1</v>
      </c>
      <c r="AS77">
        <v>66</v>
      </c>
      <c r="AT77" s="9">
        <f>IF(H77&lt;10000,((0.0000001453*H77^2)+(0.0008349*H77)+(-1.805)),(IF(H77&lt;700000,((-0.00000000008054*H77^2)+(0.002348*H77)+(-2.47)), ((-0.00000001938*V77^2)+(0.2471*V77)+(226.8)))))</f>
        <v>-2.1311330800000139E-2</v>
      </c>
      <c r="AU77" s="10">
        <f>(-0.00000002552*AJ77^2)+(0.2067*AJ77)+(-103.7)</f>
        <v>7943.9629550279196</v>
      </c>
      <c r="AW77" s="5">
        <f>IF(H77&lt;15000,((0.00000002125*H77^2)+(0.002705*H77)+(-4.371)),(IF(H77&lt;700000,((-0.0000000008162*H77^2)+(0.003141*H77)+(0.4702)), ((0.000000003285*V77^2)+(0.1899*V77)+(559.5)))))</f>
        <v>0.17230548499999987</v>
      </c>
      <c r="AX77" s="6">
        <f>((-0.00000006277*AJ77^2)+(0.1854*AJ77)+(34.83))</f>
        <v>7192.1578649726698</v>
      </c>
      <c r="AZ77" s="7">
        <f>IF(H77&lt;10000,((-0.00000005795*H77^2)+(0.003823*H77)+(-6.715)),(IF(H77&lt;700000,((-0.0000000001209*H77^2)+(0.002635*H77)+(-0.4111)), ((-0.00000002007*V77^2)+(0.2564*V77)+(286.1)))))</f>
        <v>-0.53576846379999932</v>
      </c>
      <c r="BA77" s="8">
        <f>(-0.00000001626*AJ77^2)+(0.1912*AJ77)+(-3.858)</f>
        <v>7451.5718955624598</v>
      </c>
      <c r="BC77" s="9">
        <f>IF(H77&lt;10000,((0.0000001453*H77^2)+(0.0008349*H77)+(-1.805)),(IF(H77&lt;700000,((-0.00000000008054*H77^2)+(0.002348*H77)+(-2.47)), ((-0.00000001938*V77^2)+(0.2471*V77)+(226.8)))))</f>
        <v>-2.1311330800000139E-2</v>
      </c>
      <c r="BD77" s="10">
        <f>(-0.00000002552*AJ77^2)+(0.2067*AJ77)+(-103.7)</f>
        <v>7943.9629550279196</v>
      </c>
      <c r="BF77" s="12">
        <f>IF(H77&lt;100000,((0.0000000152*H77^2)+(0.0014347*H77)+(-4.08313)),((0.00000295*V77^2)+(0.083061*V77)+(133)))</f>
        <v>-1.6626131472000001</v>
      </c>
      <c r="BG77" s="13">
        <f>(-0.00000172*AJ77^2)+(0.108838*AJ77)+(-21.89)</f>
        <v>1603.5313721199998</v>
      </c>
      <c r="BI77">
        <v>66</v>
      </c>
      <c r="BJ77" t="s">
        <v>54</v>
      </c>
      <c r="BK77" s="2">
        <v>44896.856273148151</v>
      </c>
      <c r="BL77" t="s">
        <v>55</v>
      </c>
      <c r="BM77" t="s">
        <v>13</v>
      </c>
      <c r="BN77">
        <v>0</v>
      </c>
      <c r="BO77">
        <v>2.722</v>
      </c>
      <c r="BP77" s="3">
        <v>5054514</v>
      </c>
      <c r="BQ77">
        <v>957.65599999999995</v>
      </c>
      <c r="BR77" t="s">
        <v>14</v>
      </c>
      <c r="BS77" t="s">
        <v>14</v>
      </c>
      <c r="BT77" t="s">
        <v>14</v>
      </c>
      <c r="BU77" t="s">
        <v>14</v>
      </c>
    </row>
    <row r="78" spans="1:73" x14ac:dyDescent="0.3">
      <c r="A78">
        <v>59</v>
      </c>
      <c r="B78" t="s">
        <v>40</v>
      </c>
      <c r="C78" s="2">
        <v>44896.707569444443</v>
      </c>
      <c r="D78" t="s">
        <v>41</v>
      </c>
      <c r="E78" t="s">
        <v>13</v>
      </c>
      <c r="F78">
        <v>0</v>
      </c>
      <c r="G78">
        <v>6.0810000000000004</v>
      </c>
      <c r="H78" s="3">
        <v>1832</v>
      </c>
      <c r="I78">
        <v>-1E-3</v>
      </c>
      <c r="J78" t="s">
        <v>14</v>
      </c>
      <c r="K78" t="s">
        <v>14</v>
      </c>
      <c r="L78" t="s">
        <v>14</v>
      </c>
      <c r="M78" t="s">
        <v>14</v>
      </c>
      <c r="O78">
        <v>59</v>
      </c>
      <c r="P78" t="s">
        <v>40</v>
      </c>
      <c r="Q78" s="2">
        <v>44896.707569444443</v>
      </c>
      <c r="R78" t="s">
        <v>41</v>
      </c>
      <c r="S78" t="s">
        <v>13</v>
      </c>
      <c r="T78">
        <v>0</v>
      </c>
      <c r="U78" t="s">
        <v>14</v>
      </c>
      <c r="V78" s="3" t="s">
        <v>14</v>
      </c>
      <c r="W78" t="s">
        <v>14</v>
      </c>
      <c r="X78" t="s">
        <v>14</v>
      </c>
      <c r="Y78" t="s">
        <v>14</v>
      </c>
      <c r="Z78" t="s">
        <v>14</v>
      </c>
      <c r="AA78" t="s">
        <v>14</v>
      </c>
      <c r="AC78">
        <v>59</v>
      </c>
      <c r="AD78" t="s">
        <v>40</v>
      </c>
      <c r="AE78" s="2">
        <v>44896.707569444443</v>
      </c>
      <c r="AF78" t="s">
        <v>41</v>
      </c>
      <c r="AG78" t="s">
        <v>13</v>
      </c>
      <c r="AH78">
        <v>0</v>
      </c>
      <c r="AI78">
        <v>12.179</v>
      </c>
      <c r="AJ78" s="3">
        <v>38337</v>
      </c>
      <c r="AK78">
        <v>8.0120000000000005</v>
      </c>
      <c r="AL78" t="s">
        <v>14</v>
      </c>
      <c r="AM78" t="s">
        <v>14</v>
      </c>
      <c r="AN78" t="s">
        <v>14</v>
      </c>
      <c r="AO78" t="s">
        <v>14</v>
      </c>
      <c r="AQ78">
        <v>1</v>
      </c>
      <c r="AS78">
        <v>59</v>
      </c>
      <c r="AT78" s="9">
        <f>IF(H78&lt;10000,((0.0000001453*H78^2)+(0.0008349*H78)+(-1.805)),(IF(H78&lt;700000,((-0.00000000008054*H78^2)+(0.002348*H78)+(-2.47)), ((-0.00000001938*V78^2)+(0.2471*V78)+(226.8)))))</f>
        <v>0.21219614720000002</v>
      </c>
      <c r="AU78" s="10">
        <f>(-0.00000002552*AJ78^2)+(0.2067*AJ78)+(-103.7)</f>
        <v>7783.0505034791195</v>
      </c>
      <c r="AW78" s="5">
        <f>IF(H78&lt;15000,((0.00000002125*H78^2)+(0.002705*H78)+(-4.371)),(IF(H78&lt;700000,((-0.0000000008162*H78^2)+(0.003141*H78)+(0.4702)), ((0.000000003285*V78^2)+(0.1899*V78)+(559.5)))))</f>
        <v>0.65587975999999948</v>
      </c>
      <c r="AX78" s="6">
        <f>((-0.00000006277*AJ78^2)+(0.1854*AJ78)+(34.83))</f>
        <v>7050.2551260338705</v>
      </c>
      <c r="AZ78" s="7">
        <f>IF(H78&lt;10000,((-0.00000005795*H78^2)+(0.003823*H78)+(-6.715)),(IF(H78&lt;700000,((-0.0000000001209*H78^2)+(0.002635*H78)+(-0.4111)), ((-0.00000002007*V78^2)+(0.2564*V78)+(286.1)))))</f>
        <v>9.4242819199999772E-2</v>
      </c>
      <c r="BA78" s="8">
        <f>(-0.00000001626*AJ78^2)+(0.1912*AJ78)+(-3.858)</f>
        <v>7302.2786622480598</v>
      </c>
      <c r="BC78" s="9">
        <f>IF(H78&lt;10000,((0.0000001453*H78^2)+(0.0008349*H78)+(-1.805)),(IF(H78&lt;700000,((-0.00000000008054*H78^2)+(0.002348*H78)+(-2.47)), ((-0.00000001938*V78^2)+(0.2471*V78)+(226.8)))))</f>
        <v>0.21219614720000002</v>
      </c>
      <c r="BD78" s="10">
        <f>(-0.00000002552*AJ78^2)+(0.2067*AJ78)+(-103.7)</f>
        <v>7783.0505034791195</v>
      </c>
      <c r="BF78" s="12">
        <f>IF(H78&lt;100000,((0.0000000152*H78^2)+(0.0014347*H78)+(-4.08313)),((0.00000295*V78^2)+(0.083061*V78)+(133)))</f>
        <v>-1.4037449951999998</v>
      </c>
      <c r="BG78" s="13">
        <f>(-0.00000172*AJ78^2)+(0.108838*AJ78)+(-21.89)</f>
        <v>1622.7044273199997</v>
      </c>
      <c r="BI78">
        <v>59</v>
      </c>
      <c r="BJ78" t="s">
        <v>40</v>
      </c>
      <c r="BK78" s="2">
        <v>44896.707569444443</v>
      </c>
      <c r="BL78" t="s">
        <v>41</v>
      </c>
      <c r="BM78" t="s">
        <v>13</v>
      </c>
      <c r="BN78">
        <v>0</v>
      </c>
      <c r="BO78">
        <v>2.722</v>
      </c>
      <c r="BP78" s="3">
        <v>5094733</v>
      </c>
      <c r="BQ78">
        <v>957.99</v>
      </c>
      <c r="BR78" t="s">
        <v>14</v>
      </c>
      <c r="BS78" t="s">
        <v>14</v>
      </c>
      <c r="BT78" t="s">
        <v>14</v>
      </c>
      <c r="BU78" t="s">
        <v>14</v>
      </c>
    </row>
    <row r="79" spans="1:73" x14ac:dyDescent="0.3">
      <c r="A79">
        <v>95</v>
      </c>
      <c r="B79" t="s">
        <v>194</v>
      </c>
      <c r="C79" s="2">
        <v>44901.442719907405</v>
      </c>
      <c r="D79" t="s">
        <v>195</v>
      </c>
      <c r="E79" t="s">
        <v>13</v>
      </c>
      <c r="F79">
        <v>0</v>
      </c>
      <c r="G79">
        <v>6.0549999999999997</v>
      </c>
      <c r="H79" s="3">
        <v>6608</v>
      </c>
      <c r="I79">
        <v>8.9999999999999993E-3</v>
      </c>
      <c r="J79" t="s">
        <v>14</v>
      </c>
      <c r="K79" t="s">
        <v>14</v>
      </c>
      <c r="L79" t="s">
        <v>14</v>
      </c>
      <c r="M79" t="s">
        <v>14</v>
      </c>
      <c r="O79">
        <v>95</v>
      </c>
      <c r="P79" t="s">
        <v>194</v>
      </c>
      <c r="Q79" s="2">
        <v>44901.442719907405</v>
      </c>
      <c r="R79" t="s">
        <v>195</v>
      </c>
      <c r="S79" t="s">
        <v>13</v>
      </c>
      <c r="T79">
        <v>0</v>
      </c>
      <c r="U79" t="s">
        <v>14</v>
      </c>
      <c r="V79" t="s">
        <v>14</v>
      </c>
      <c r="W79" t="s">
        <v>14</v>
      </c>
      <c r="X79" t="s">
        <v>14</v>
      </c>
      <c r="Y79" t="s">
        <v>14</v>
      </c>
      <c r="Z79" t="s">
        <v>14</v>
      </c>
      <c r="AA79" t="s">
        <v>14</v>
      </c>
      <c r="AC79">
        <v>95</v>
      </c>
      <c r="AD79" t="s">
        <v>194</v>
      </c>
      <c r="AE79" s="2">
        <v>44901.442719907405</v>
      </c>
      <c r="AF79" t="s">
        <v>195</v>
      </c>
      <c r="AG79" t="s">
        <v>13</v>
      </c>
      <c r="AH79">
        <v>0</v>
      </c>
      <c r="AI79">
        <v>12.135</v>
      </c>
      <c r="AJ79" s="3">
        <v>74244</v>
      </c>
      <c r="AK79">
        <v>15.45</v>
      </c>
      <c r="AL79" t="s">
        <v>14</v>
      </c>
      <c r="AM79" t="s">
        <v>14</v>
      </c>
      <c r="AN79" t="s">
        <v>14</v>
      </c>
      <c r="AO79" t="s">
        <v>14</v>
      </c>
      <c r="AQ79">
        <v>1</v>
      </c>
      <c r="AS79">
        <v>95</v>
      </c>
      <c r="AT79" s="9">
        <f>IF(H79&lt;10000,((0.0000001453*H79^2)+(0.0008349*H79)+(-1.805)),(IF(H79&lt;700000,((-0.00000000008054*H79^2)+(0.002348*H79)+(-2.47)), ((-0.00000001938*V79^2)+(0.2471*V79)+(226.8)))))</f>
        <v>10.0566401792</v>
      </c>
      <c r="AU79" s="10">
        <f>(-0.00000002552*AJ79^2)+(0.2067*AJ79)+(-103.7)</f>
        <v>15101.864182401279</v>
      </c>
      <c r="AW79" s="5">
        <f>IF(H79&lt;15000,((0.00000002125*H79^2)+(0.002705*H79)+(-4.371)),(IF(H79&lt;700000,((-0.0000000008162*H79^2)+(0.003141*H79)+(0.4702)), ((0.000000003285*V79^2)+(0.1899*V79)+(559.5)))))</f>
        <v>14.43153536</v>
      </c>
      <c r="AX79" s="6">
        <f>((-0.00000006277*AJ79^2)+(0.1854*AJ79)+(34.83))</f>
        <v>13453.668592685281</v>
      </c>
      <c r="AZ79" s="7">
        <f>IF(H79&lt;10000,((-0.00000005795*H79^2)+(0.003823*H79)+(-6.715)),(IF(H79&lt;700000,((-0.0000000001209*H79^2)+(0.002635*H79)+(-0.4111)), ((-0.00000002007*V79^2)+(0.2564*V79)+(286.1)))))</f>
        <v>16.016958771200002</v>
      </c>
      <c r="BA79" s="8">
        <f>(-0.00000001626*AJ79^2)+(0.1912*AJ79)+(-3.858)</f>
        <v>14101.96689082464</v>
      </c>
      <c r="BC79" s="9">
        <f>IF(H79&lt;10000,((0.0000001453*H79^2)+(0.0008349*H79)+(-1.805)),(IF(H79&lt;700000,((-0.00000000008054*H79^2)+(0.002348*H79)+(-2.47)), ((-0.00000001938*V79^2)+(0.2471*V79)+(226.8)))))</f>
        <v>10.0566401792</v>
      </c>
      <c r="BD79" s="10">
        <f>(-0.00000002552*AJ79^2)+(0.2067*AJ79)+(-103.7)</f>
        <v>15101.864182401279</v>
      </c>
      <c r="BF79" s="12">
        <f>IF(H79&lt;100000,((0.0000000152*H79^2)+(0.0014347*H79)+(-4.08313)),((0.00000295*V79^2)+(0.083061*V79)+(133)))</f>
        <v>6.0610856927999999</v>
      </c>
      <c r="BG79" s="13">
        <f>(-0.00000172*AJ79^2)+(0.108838*AJ79)+(-21.89)</f>
        <v>-1422.2565699200002</v>
      </c>
      <c r="BI79">
        <v>95</v>
      </c>
      <c r="BJ79" t="s">
        <v>194</v>
      </c>
      <c r="BK79" s="2">
        <v>44901.442719907405</v>
      </c>
      <c r="BL79" t="s">
        <v>195</v>
      </c>
      <c r="BM79" t="s">
        <v>13</v>
      </c>
      <c r="BN79">
        <v>0</v>
      </c>
      <c r="BO79">
        <v>2.7280000000000002</v>
      </c>
      <c r="BP79" s="3">
        <v>5022526</v>
      </c>
      <c r="BQ79">
        <v>957.38</v>
      </c>
      <c r="BR79" t="s">
        <v>14</v>
      </c>
      <c r="BS79" t="s">
        <v>14</v>
      </c>
      <c r="BT79" t="s">
        <v>14</v>
      </c>
      <c r="BU79" t="s">
        <v>14</v>
      </c>
    </row>
    <row r="80" spans="1:73" x14ac:dyDescent="0.3">
      <c r="A80">
        <v>86</v>
      </c>
      <c r="B80" t="s">
        <v>94</v>
      </c>
      <c r="C80" s="2">
        <v>44897.281388888892</v>
      </c>
      <c r="D80" t="s">
        <v>95</v>
      </c>
      <c r="E80" t="s">
        <v>13</v>
      </c>
      <c r="F80">
        <v>0</v>
      </c>
      <c r="G80">
        <v>6.0490000000000004</v>
      </c>
      <c r="H80" s="3">
        <v>5726</v>
      </c>
      <c r="I80">
        <v>7.0000000000000001E-3</v>
      </c>
      <c r="J80" t="s">
        <v>14</v>
      </c>
      <c r="K80" t="s">
        <v>14</v>
      </c>
      <c r="L80" t="s">
        <v>14</v>
      </c>
      <c r="M80" t="s">
        <v>14</v>
      </c>
      <c r="O80">
        <v>86</v>
      </c>
      <c r="P80" t="s">
        <v>94</v>
      </c>
      <c r="Q80" s="2">
        <v>44897.281388888892</v>
      </c>
      <c r="R80" t="s">
        <v>95</v>
      </c>
      <c r="S80" t="s">
        <v>13</v>
      </c>
      <c r="T80">
        <v>0</v>
      </c>
      <c r="U80" t="s">
        <v>14</v>
      </c>
      <c r="V80" s="3" t="s">
        <v>14</v>
      </c>
      <c r="W80" t="s">
        <v>14</v>
      </c>
      <c r="X80" t="s">
        <v>14</v>
      </c>
      <c r="Y80" t="s">
        <v>14</v>
      </c>
      <c r="Z80" t="s">
        <v>14</v>
      </c>
      <c r="AA80" t="s">
        <v>14</v>
      </c>
      <c r="AC80">
        <v>86</v>
      </c>
      <c r="AD80" t="s">
        <v>94</v>
      </c>
      <c r="AE80" s="2">
        <v>44897.281388888892</v>
      </c>
      <c r="AF80" t="s">
        <v>95</v>
      </c>
      <c r="AG80" t="s">
        <v>13</v>
      </c>
      <c r="AH80">
        <v>0</v>
      </c>
      <c r="AI80">
        <v>12.153</v>
      </c>
      <c r="AJ80" s="3">
        <v>73676</v>
      </c>
      <c r="AK80">
        <v>15.333</v>
      </c>
      <c r="AL80" t="s">
        <v>14</v>
      </c>
      <c r="AM80" t="s">
        <v>14</v>
      </c>
      <c r="AN80" t="s">
        <v>14</v>
      </c>
      <c r="AO80" t="s">
        <v>14</v>
      </c>
      <c r="AQ80">
        <v>1</v>
      </c>
      <c r="AS80">
        <v>86</v>
      </c>
      <c r="AT80" s="9">
        <f>IF(H80&lt;10000,((0.0000001453*H80^2)+(0.0008349*H80)+(-1.805)),(IF(H80&lt;700000,((-0.00000000008054*H80^2)+(0.002348*H80)+(-2.47)), ((-0.00000001938*V80^2)+(0.2471*V80)+(226.8)))))</f>
        <v>7.7395995428000006</v>
      </c>
      <c r="AU80" s="10">
        <f>(-0.00000002552*AJ80^2)+(0.2067*AJ80)+(-103.7)</f>
        <v>14986.602736052479</v>
      </c>
      <c r="AW80" s="5">
        <f>IF(H80&lt;15000,((0.00000002125*H80^2)+(0.002705*H80)+(-4.371)),(IF(H80&lt;700000,((-0.0000000008162*H80^2)+(0.003141*H80)+(0.4702)), ((0.000000003285*V80^2)+(0.1899*V80)+(559.5)))))</f>
        <v>11.814555364999999</v>
      </c>
      <c r="AX80" s="6">
        <f>((-0.00000006277*AJ80^2)+(0.1854*AJ80)+(34.83))</f>
        <v>13353.635237696481</v>
      </c>
      <c r="AZ80" s="7">
        <f>IF(H80&lt;10000,((-0.00000005795*H80^2)+(0.003823*H80)+(-6.715)),(IF(H80&lt;700000,((-0.0000000001209*H80^2)+(0.002635*H80)+(-0.4111)), ((-0.00000002007*V80^2)+(0.2564*V80)+(286.1)))))</f>
        <v>13.275486945800001</v>
      </c>
      <c r="BA80" s="8">
        <f>(-0.00000001626*AJ80^2)+(0.1912*AJ80)+(-3.858)</f>
        <v>13994.731432610241</v>
      </c>
      <c r="BC80" s="9">
        <f>IF(H80&lt;10000,((0.0000001453*H80^2)+(0.0008349*H80)+(-1.805)),(IF(H80&lt;700000,((-0.00000000008054*H80^2)+(0.002348*H80)+(-2.47)), ((-0.00000001938*V80^2)+(0.2471*V80)+(226.8)))))</f>
        <v>7.7395995428000006</v>
      </c>
      <c r="BD80" s="10">
        <f>(-0.00000002552*AJ80^2)+(0.2067*AJ80)+(-103.7)</f>
        <v>14986.602736052479</v>
      </c>
      <c r="BF80" s="12">
        <f>IF(H80&lt;100000,((0.0000000152*H80^2)+(0.0014347*H80)+(-4.08313)),((0.00000295*V80^2)+(0.083061*V80)+(133)))</f>
        <v>4.6303257551999986</v>
      </c>
      <c r="BG80" s="13">
        <f>(-0.00000172*AJ80^2)+(0.108838*AJ80)+(-21.89)</f>
        <v>-1339.5646307200002</v>
      </c>
      <c r="BI80">
        <v>86</v>
      </c>
      <c r="BJ80" t="s">
        <v>94</v>
      </c>
      <c r="BK80" s="2">
        <v>44897.281388888892</v>
      </c>
      <c r="BL80" t="s">
        <v>95</v>
      </c>
      <c r="BM80" t="s">
        <v>13</v>
      </c>
      <c r="BN80">
        <v>0</v>
      </c>
      <c r="BO80">
        <v>2.7250000000000001</v>
      </c>
      <c r="BP80" s="3">
        <v>5090616</v>
      </c>
      <c r="BQ80">
        <v>957.95699999999999</v>
      </c>
      <c r="BR80" t="s">
        <v>14</v>
      </c>
      <c r="BS80" t="s">
        <v>14</v>
      </c>
      <c r="BT80" t="s">
        <v>14</v>
      </c>
      <c r="BU80" t="s">
        <v>14</v>
      </c>
    </row>
    <row r="81" spans="1:73" x14ac:dyDescent="0.3">
      <c r="A81">
        <v>73</v>
      </c>
      <c r="B81" t="s">
        <v>150</v>
      </c>
      <c r="C81" s="2">
        <v>44900.975266203706</v>
      </c>
      <c r="D81" t="s">
        <v>151</v>
      </c>
      <c r="E81" t="s">
        <v>13</v>
      </c>
      <c r="F81">
        <v>0</v>
      </c>
      <c r="G81">
        <v>6.0549999999999997</v>
      </c>
      <c r="H81" s="3">
        <v>6831</v>
      </c>
      <c r="I81">
        <v>8.9999999999999993E-3</v>
      </c>
      <c r="J81" t="s">
        <v>14</v>
      </c>
      <c r="K81" t="s">
        <v>14</v>
      </c>
      <c r="L81" t="s">
        <v>14</v>
      </c>
      <c r="M81" t="s">
        <v>14</v>
      </c>
      <c r="O81">
        <v>73</v>
      </c>
      <c r="P81" t="s">
        <v>150</v>
      </c>
      <c r="Q81" s="2">
        <v>44900.975266203706</v>
      </c>
      <c r="R81" t="s">
        <v>151</v>
      </c>
      <c r="S81" t="s">
        <v>13</v>
      </c>
      <c r="T81">
        <v>0</v>
      </c>
      <c r="U81" t="s">
        <v>14</v>
      </c>
      <c r="V81" s="3" t="s">
        <v>14</v>
      </c>
      <c r="W81" t="s">
        <v>14</v>
      </c>
      <c r="X81" t="s">
        <v>14</v>
      </c>
      <c r="Y81" t="s">
        <v>14</v>
      </c>
      <c r="Z81" t="s">
        <v>14</v>
      </c>
      <c r="AA81" t="s">
        <v>14</v>
      </c>
      <c r="AC81">
        <v>73</v>
      </c>
      <c r="AD81" t="s">
        <v>150</v>
      </c>
      <c r="AE81" s="2">
        <v>44900.975266203706</v>
      </c>
      <c r="AF81" t="s">
        <v>151</v>
      </c>
      <c r="AG81" t="s">
        <v>13</v>
      </c>
      <c r="AH81">
        <v>0</v>
      </c>
      <c r="AI81">
        <v>12.154</v>
      </c>
      <c r="AJ81" s="3">
        <v>60042</v>
      </c>
      <c r="AK81">
        <v>12.523999999999999</v>
      </c>
      <c r="AL81" t="s">
        <v>14</v>
      </c>
      <c r="AM81" t="s">
        <v>14</v>
      </c>
      <c r="AN81" t="s">
        <v>14</v>
      </c>
      <c r="AO81" t="s">
        <v>14</v>
      </c>
      <c r="AQ81">
        <v>1</v>
      </c>
      <c r="AS81">
        <v>73</v>
      </c>
      <c r="AT81" s="9">
        <f>IF(H81&lt;10000,((0.0000001453*H81^2)+(0.0008349*H81)+(-1.805)),(IF(H81&lt;700000,((-0.00000000008054*H81^2)+(0.002348*H81)+(-2.47)), ((-0.00000001938*V81^2)+(0.2471*V81)+(226.8)))))</f>
        <v>10.678272013300001</v>
      </c>
      <c r="AU81" s="10">
        <f>(-0.00000002552*AJ81^2)+(0.2067*AJ81)+(-103.7)</f>
        <v>12214.980734182718</v>
      </c>
      <c r="AW81" s="5">
        <f>IF(H81&lt;15000,((0.00000002125*H81^2)+(0.002705*H81)+(-4.371)),(IF(H81&lt;700000,((-0.0000000008162*H81^2)+(0.003141*H81)+(0.4702)), ((0.000000003285*V81^2)+(0.1899*V81)+(559.5)))))</f>
        <v>15.098434421249996</v>
      </c>
      <c r="AX81" s="6">
        <f>((-0.00000006277*AJ81^2)+(0.1854*AJ81)+(34.83))</f>
        <v>10940.328328473719</v>
      </c>
      <c r="AZ81" s="7">
        <f>IF(H81&lt;10000,((-0.00000005795*H81^2)+(0.003823*H81)+(-6.715)),(IF(H81&lt;700000,((-0.0000000001209*H81^2)+(0.002635*H81)+(-0.4111)), ((-0.00000002007*V81^2)+(0.2564*V81)+(286.1)))))</f>
        <v>16.695817590050002</v>
      </c>
      <c r="BA81" s="8">
        <f>(-0.00000001626*AJ81^2)+(0.1912*AJ81)+(-3.858)</f>
        <v>11417.554420917359</v>
      </c>
      <c r="BC81" s="9">
        <f>IF(H81&lt;10000,((0.0000001453*H81^2)+(0.0008349*H81)+(-1.805)),(IF(H81&lt;700000,((-0.00000000008054*H81^2)+(0.002348*H81)+(-2.47)), ((-0.00000001938*V81^2)+(0.2471*V81)+(226.8)))))</f>
        <v>10.678272013300001</v>
      </c>
      <c r="BD81" s="10">
        <f>(-0.00000002552*AJ81^2)+(0.2067*AJ81)+(-103.7)</f>
        <v>12214.980734182718</v>
      </c>
      <c r="BF81" s="12">
        <f>IF(H81&lt;100000,((0.0000000152*H81^2)+(0.0014347*H81)+(-4.08313)),((0.00000295*V81^2)+(0.083061*V81)+(133)))</f>
        <v>6.4265766272000002</v>
      </c>
      <c r="BG81" s="13">
        <f>(-0.00000172*AJ81^2)+(0.108838*AJ81)+(-21.89)</f>
        <v>312.28936192000072</v>
      </c>
      <c r="BI81">
        <v>73</v>
      </c>
      <c r="BJ81" t="s">
        <v>150</v>
      </c>
      <c r="BK81" s="2">
        <v>44900.975266203706</v>
      </c>
      <c r="BL81" t="s">
        <v>151</v>
      </c>
      <c r="BM81" t="s">
        <v>13</v>
      </c>
      <c r="BN81">
        <v>0</v>
      </c>
      <c r="BO81">
        <v>2.722</v>
      </c>
      <c r="BP81" s="3">
        <v>5136585</v>
      </c>
      <c r="BQ81">
        <v>958.32500000000005</v>
      </c>
      <c r="BR81" t="s">
        <v>14</v>
      </c>
      <c r="BS81" t="s">
        <v>14</v>
      </c>
      <c r="BT81" t="s">
        <v>14</v>
      </c>
      <c r="BU81" t="s">
        <v>14</v>
      </c>
    </row>
    <row r="82" spans="1:73" x14ac:dyDescent="0.3">
      <c r="A82">
        <v>79</v>
      </c>
      <c r="B82" t="s">
        <v>220</v>
      </c>
      <c r="C82" s="2">
        <v>44896.250625000001</v>
      </c>
      <c r="D82" t="s">
        <v>221</v>
      </c>
      <c r="E82" t="s">
        <v>13</v>
      </c>
      <c r="F82">
        <v>0</v>
      </c>
      <c r="G82">
        <v>6.0250000000000004</v>
      </c>
      <c r="H82" s="3">
        <v>133798</v>
      </c>
      <c r="I82">
        <v>0.26500000000000001</v>
      </c>
      <c r="J82" t="s">
        <v>14</v>
      </c>
      <c r="K82" t="s">
        <v>14</v>
      </c>
      <c r="L82" t="s">
        <v>14</v>
      </c>
      <c r="M82" t="s">
        <v>14</v>
      </c>
      <c r="O82">
        <v>79</v>
      </c>
      <c r="P82" t="s">
        <v>220</v>
      </c>
      <c r="Q82" s="2">
        <v>44896.250625000001</v>
      </c>
      <c r="R82" t="s">
        <v>221</v>
      </c>
      <c r="S82" t="s">
        <v>13</v>
      </c>
      <c r="T82">
        <v>0</v>
      </c>
      <c r="U82" t="s">
        <v>14</v>
      </c>
      <c r="V82" s="3" t="s">
        <v>14</v>
      </c>
      <c r="W82" t="s">
        <v>14</v>
      </c>
      <c r="X82" t="s">
        <v>14</v>
      </c>
      <c r="Y82" t="s">
        <v>14</v>
      </c>
      <c r="Z82" t="s">
        <v>14</v>
      </c>
      <c r="AA82" t="s">
        <v>14</v>
      </c>
      <c r="AC82">
        <v>79</v>
      </c>
      <c r="AD82" t="s">
        <v>220</v>
      </c>
      <c r="AE82" s="2">
        <v>44896.250625000001</v>
      </c>
      <c r="AF82" t="s">
        <v>221</v>
      </c>
      <c r="AG82" t="s">
        <v>13</v>
      </c>
      <c r="AH82">
        <v>0</v>
      </c>
      <c r="AI82">
        <v>12.106</v>
      </c>
      <c r="AJ82" s="3">
        <v>107235</v>
      </c>
      <c r="AK82">
        <v>22.17</v>
      </c>
      <c r="AL82" t="s">
        <v>14</v>
      </c>
      <c r="AM82" t="s">
        <v>14</v>
      </c>
      <c r="AN82" t="s">
        <v>14</v>
      </c>
      <c r="AO82" t="s">
        <v>14</v>
      </c>
      <c r="BI82">
        <v>79</v>
      </c>
      <c r="BJ82" t="s">
        <v>220</v>
      </c>
      <c r="BK82" s="2">
        <v>44896.250625000001</v>
      </c>
      <c r="BL82" t="s">
        <v>221</v>
      </c>
      <c r="BM82" t="s">
        <v>13</v>
      </c>
      <c r="BN82">
        <v>0</v>
      </c>
      <c r="BO82">
        <v>2.7160000000000002</v>
      </c>
      <c r="BP82" s="3">
        <v>4952935</v>
      </c>
      <c r="BQ82">
        <v>956.74699999999996</v>
      </c>
      <c r="BR82" t="s">
        <v>14</v>
      </c>
      <c r="BS82" t="s">
        <v>14</v>
      </c>
      <c r="BT82" t="s">
        <v>14</v>
      </c>
      <c r="BU82" t="s">
        <v>14</v>
      </c>
    </row>
    <row r="83" spans="1:73" x14ac:dyDescent="0.3">
      <c r="A83">
        <v>62</v>
      </c>
      <c r="B83" t="s">
        <v>128</v>
      </c>
      <c r="C83" s="2">
        <v>44900.741585648146</v>
      </c>
      <c r="D83" t="s">
        <v>129</v>
      </c>
      <c r="E83" t="s">
        <v>13</v>
      </c>
      <c r="F83">
        <v>0</v>
      </c>
      <c r="G83">
        <v>6.0270000000000001</v>
      </c>
      <c r="H83" s="3">
        <v>142796</v>
      </c>
      <c r="I83">
        <v>0.28399999999999997</v>
      </c>
      <c r="J83" t="s">
        <v>14</v>
      </c>
      <c r="K83" t="s">
        <v>14</v>
      </c>
      <c r="L83" t="s">
        <v>14</v>
      </c>
      <c r="M83" t="s">
        <v>14</v>
      </c>
      <c r="O83">
        <v>62</v>
      </c>
      <c r="P83" t="s">
        <v>128</v>
      </c>
      <c r="Q83" s="2">
        <v>44900.741585648146</v>
      </c>
      <c r="R83" t="s">
        <v>129</v>
      </c>
      <c r="S83" t="s">
        <v>13</v>
      </c>
      <c r="T83">
        <v>0</v>
      </c>
      <c r="U83">
        <v>5.952</v>
      </c>
      <c r="V83" s="3">
        <v>1143</v>
      </c>
      <c r="W83">
        <v>0.43</v>
      </c>
      <c r="X83" t="s">
        <v>14</v>
      </c>
      <c r="Y83" t="s">
        <v>14</v>
      </c>
      <c r="Z83" t="s">
        <v>14</v>
      </c>
      <c r="AA83" t="s">
        <v>14</v>
      </c>
      <c r="AC83">
        <v>62</v>
      </c>
      <c r="AD83" t="s">
        <v>128</v>
      </c>
      <c r="AE83" s="2">
        <v>44900.741585648146</v>
      </c>
      <c r="AF83" t="s">
        <v>129</v>
      </c>
      <c r="AG83" t="s">
        <v>13</v>
      </c>
      <c r="AH83">
        <v>0</v>
      </c>
      <c r="AI83">
        <v>12.099</v>
      </c>
      <c r="AJ83" s="3">
        <v>109365</v>
      </c>
      <c r="AK83">
        <v>22.600999999999999</v>
      </c>
      <c r="AL83" t="s">
        <v>14</v>
      </c>
      <c r="AM83" t="s">
        <v>14</v>
      </c>
      <c r="AN83" t="s">
        <v>14</v>
      </c>
      <c r="AO83" t="s">
        <v>14</v>
      </c>
      <c r="AQ83">
        <v>1</v>
      </c>
      <c r="AS83">
        <v>62</v>
      </c>
      <c r="AT83" s="9">
        <f>IF(H83&lt;10000,((0.0000001453*H83^2)+(0.0008349*H83)+(-1.805)),(IF(H83&lt;700000,((-0.00000000008054*H83^2)+(0.002348*H83)+(-2.47)), ((-0.00000001938*V83^2)+(0.2471*V83)+(226.8)))))</f>
        <v>331.17274121400726</v>
      </c>
      <c r="AU83" s="10">
        <f>(-0.00000002552*AJ83^2)+(0.2067*AJ83)+(-103.7)</f>
        <v>22196.808353698001</v>
      </c>
      <c r="AW83" s="5">
        <f>IF(H83&lt;15000,((0.00000002125*H83^2)+(0.002705*H83)+(-4.371)),(IF(H83&lt;700000,((-0.0000000008162*H83^2)+(0.003141*H83)+(0.4702)), ((0.000000003285*V83^2)+(0.1899*V83)+(559.5)))))</f>
        <v>432.34954860582081</v>
      </c>
      <c r="AX83" s="6">
        <f>((-0.00000006277*AJ83^2)+(0.1854*AJ83)+(34.83))</f>
        <v>19560.327658566752</v>
      </c>
      <c r="AZ83" s="7">
        <f>IF(H83&lt;10000,((-0.00000005795*H83^2)+(0.003823*H83)+(-6.715)),(IF(H83&lt;700000,((-0.0000000001209*H83^2)+(0.002635*H83)+(-0.4111)), ((-0.00000002007*V83^2)+(0.2564*V83)+(286.1)))))</f>
        <v>373.39112465822564</v>
      </c>
      <c r="BA83" s="8">
        <f>(-0.00000001626*AJ83^2)+(0.1912*AJ83)+(-3.858)</f>
        <v>20712.248965561499</v>
      </c>
      <c r="BC83" s="9">
        <f>IF(H83&lt;10000,((0.0000001453*H83^2)+(0.0008349*H83)+(-1.805)),(IF(H83&lt;700000,((-0.00000000008054*H83^2)+(0.002348*H83)+(-2.47)), ((-0.00000001938*V83^2)+(0.2471*V83)+(226.8)))))</f>
        <v>331.17274121400726</v>
      </c>
      <c r="BD83" s="10">
        <f>(-0.00000002552*AJ83^2)+(0.2067*AJ83)+(-103.7)</f>
        <v>22196.808353698001</v>
      </c>
      <c r="BF83" s="12">
        <f>IF(H83&lt;100000,((0.0000000152*H83^2)+(0.0014347*H83)+(-4.08313)),((0.00000295*V83^2)+(0.083061*V83)+(133)))</f>
        <v>231.79274755</v>
      </c>
      <c r="BG83" s="13">
        <f>(-0.00000172*AJ83^2)+(0.108838*AJ83)+(-21.89)</f>
        <v>-8691.2316769999979</v>
      </c>
      <c r="BI83">
        <v>62</v>
      </c>
      <c r="BJ83" t="s">
        <v>128</v>
      </c>
      <c r="BK83" s="2">
        <v>44900.741585648146</v>
      </c>
      <c r="BL83" t="s">
        <v>129</v>
      </c>
      <c r="BM83" t="s">
        <v>13</v>
      </c>
      <c r="BN83">
        <v>0</v>
      </c>
      <c r="BO83">
        <v>2.7080000000000002</v>
      </c>
      <c r="BP83" s="3">
        <v>5408006</v>
      </c>
      <c r="BQ83">
        <v>960.25599999999997</v>
      </c>
      <c r="BR83" t="s">
        <v>14</v>
      </c>
      <c r="BS83" t="s">
        <v>14</v>
      </c>
      <c r="BT83" t="s">
        <v>14</v>
      </c>
      <c r="BU83" t="s">
        <v>14</v>
      </c>
    </row>
    <row r="84" spans="1:73" x14ac:dyDescent="0.3">
      <c r="A84">
        <v>71</v>
      </c>
      <c r="B84" t="s">
        <v>64</v>
      </c>
      <c r="C84" s="2">
        <v>44896.962534722225</v>
      </c>
      <c r="D84" t="s">
        <v>65</v>
      </c>
      <c r="E84" t="s">
        <v>13</v>
      </c>
      <c r="F84">
        <v>0</v>
      </c>
      <c r="G84">
        <v>6.0369999999999999</v>
      </c>
      <c r="H84" s="3">
        <v>135611</v>
      </c>
      <c r="I84">
        <v>0.26900000000000002</v>
      </c>
      <c r="J84" t="s">
        <v>14</v>
      </c>
      <c r="K84" t="s">
        <v>14</v>
      </c>
      <c r="L84" t="s">
        <v>14</v>
      </c>
      <c r="M84" t="s">
        <v>14</v>
      </c>
      <c r="O84">
        <v>71</v>
      </c>
      <c r="P84" t="s">
        <v>64</v>
      </c>
      <c r="Q84" s="2">
        <v>44896.962534722225</v>
      </c>
      <c r="R84" t="s">
        <v>65</v>
      </c>
      <c r="S84" t="s">
        <v>13</v>
      </c>
      <c r="T84">
        <v>0</v>
      </c>
      <c r="U84" t="s">
        <v>14</v>
      </c>
      <c r="V84" s="3" t="s">
        <v>14</v>
      </c>
      <c r="W84" t="s">
        <v>14</v>
      </c>
      <c r="X84" t="s">
        <v>14</v>
      </c>
      <c r="Y84" t="s">
        <v>14</v>
      </c>
      <c r="Z84" t="s">
        <v>14</v>
      </c>
      <c r="AA84" t="s">
        <v>14</v>
      </c>
      <c r="AC84">
        <v>71</v>
      </c>
      <c r="AD84" t="s">
        <v>64</v>
      </c>
      <c r="AE84" s="2">
        <v>44896.962534722225</v>
      </c>
      <c r="AF84" t="s">
        <v>65</v>
      </c>
      <c r="AG84" t="s">
        <v>13</v>
      </c>
      <c r="AH84">
        <v>0</v>
      </c>
      <c r="AI84">
        <v>12.124000000000001</v>
      </c>
      <c r="AJ84" s="3">
        <v>103136</v>
      </c>
      <c r="AK84">
        <v>21.341000000000001</v>
      </c>
      <c r="AL84" t="s">
        <v>14</v>
      </c>
      <c r="AM84" t="s">
        <v>14</v>
      </c>
      <c r="AN84" t="s">
        <v>14</v>
      </c>
      <c r="AO84" t="s">
        <v>14</v>
      </c>
      <c r="AQ84">
        <v>1</v>
      </c>
      <c r="AS84">
        <v>71</v>
      </c>
      <c r="AT84" s="9">
        <f>IF(H84&lt;10000,((0.0000001453*H84^2)+(0.0008349*H84)+(-1.805)),(IF(H84&lt;700000,((-0.00000000008054*H84^2)+(0.002348*H84)+(-2.47)), ((-0.00000001938*V84^2)+(0.2471*V84)+(226.8)))))</f>
        <v>314.46346974892663</v>
      </c>
      <c r="AU84" s="10">
        <f>(-0.00000002552*AJ84^2)+(0.2067*AJ84)+(-103.7)</f>
        <v>20943.054079662077</v>
      </c>
      <c r="AW84" s="5">
        <f>IF(H84&lt;15000,((0.00000002125*H84^2)+(0.002705*H84)+(-4.371)),(IF(H84&lt;700000,((-0.0000000008162*H84^2)+(0.003141*H84)+(0.4702)), ((0.000000003285*V84^2)+(0.1899*V84)+(559.5)))))</f>
        <v>411.41415278139982</v>
      </c>
      <c r="AX84" s="6">
        <f>((-0.00000006277*AJ84^2)+(0.1854*AJ84)+(34.83))</f>
        <v>18488.557744686084</v>
      </c>
      <c r="AZ84" s="7">
        <f>IF(H84&lt;10000,((-0.00000005795*H84^2)+(0.003823*H84)+(-6.715)),(IF(H84&lt;700000,((-0.0000000001209*H84^2)+(0.002635*H84)+(-0.4111)), ((-0.00000002007*V84^2)+(0.2564*V84)+(286.1)))))</f>
        <v>354.70049249249115</v>
      </c>
      <c r="BA84" s="8">
        <f>(-0.00000001626*AJ84^2)+(0.1912*AJ84)+(-3.858)</f>
        <v>19542.787019095042</v>
      </c>
      <c r="BC84" s="9">
        <f>IF(H84&lt;10000,((0.0000001453*H84^2)+(0.0008349*H84)+(-1.805)),(IF(H84&lt;700000,((-0.00000000008054*H84^2)+(0.002348*H84)+(-2.47)), ((-0.00000001938*V84^2)+(0.2471*V84)+(226.8)))))</f>
        <v>314.46346974892663</v>
      </c>
      <c r="BD84" s="10">
        <f>(-0.00000002552*AJ84^2)+(0.2067*AJ84)+(-103.7)</f>
        <v>20943.054079662077</v>
      </c>
      <c r="BF84" s="12" t="e">
        <f>IF(H84&lt;100000,((0.0000000152*H84^2)+(0.0014347*H84)+(-4.08313)),((0.00000295*V84^2)+(0.083061*V84)+(133)))</f>
        <v>#VALUE!</v>
      </c>
      <c r="BG84" s="13">
        <f>(-0.00000172*AJ84^2)+(0.108838*AJ84)+(-21.89)</f>
        <v>-7092.4733651199995</v>
      </c>
      <c r="BI84">
        <v>71</v>
      </c>
      <c r="BJ84" t="s">
        <v>64</v>
      </c>
      <c r="BK84" s="2">
        <v>44896.962534722225</v>
      </c>
      <c r="BL84" t="s">
        <v>65</v>
      </c>
      <c r="BM84" t="s">
        <v>13</v>
      </c>
      <c r="BN84">
        <v>0</v>
      </c>
      <c r="BO84">
        <v>2.7280000000000002</v>
      </c>
      <c r="BP84" s="3">
        <v>4895035</v>
      </c>
      <c r="BQ84">
        <v>956.17700000000002</v>
      </c>
      <c r="BR84" t="s">
        <v>14</v>
      </c>
      <c r="BS84" t="s">
        <v>14</v>
      </c>
      <c r="BT84" t="s">
        <v>14</v>
      </c>
      <c r="BU84" t="s">
        <v>14</v>
      </c>
    </row>
    <row r="85" spans="1:73" x14ac:dyDescent="0.3">
      <c r="A85">
        <v>62</v>
      </c>
      <c r="B85" t="s">
        <v>46</v>
      </c>
      <c r="C85" s="2">
        <v>44896.771296296298</v>
      </c>
      <c r="D85" t="s">
        <v>47</v>
      </c>
      <c r="E85" t="s">
        <v>13</v>
      </c>
      <c r="F85">
        <v>0</v>
      </c>
      <c r="G85">
        <v>6.0430000000000001</v>
      </c>
      <c r="H85" s="3">
        <v>6503</v>
      </c>
      <c r="I85">
        <v>8.0000000000000002E-3</v>
      </c>
      <c r="J85" t="s">
        <v>14</v>
      </c>
      <c r="K85" t="s">
        <v>14</v>
      </c>
      <c r="L85" t="s">
        <v>14</v>
      </c>
      <c r="M85" t="s">
        <v>14</v>
      </c>
      <c r="O85">
        <v>62</v>
      </c>
      <c r="P85" t="s">
        <v>46</v>
      </c>
      <c r="Q85" s="2">
        <v>44896.771296296298</v>
      </c>
      <c r="R85" t="s">
        <v>47</v>
      </c>
      <c r="S85" t="s">
        <v>13</v>
      </c>
      <c r="T85">
        <v>0</v>
      </c>
      <c r="U85" t="s">
        <v>14</v>
      </c>
      <c r="V85" s="3" t="s">
        <v>14</v>
      </c>
      <c r="W85" t="s">
        <v>14</v>
      </c>
      <c r="X85" t="s">
        <v>14</v>
      </c>
      <c r="Y85" t="s">
        <v>14</v>
      </c>
      <c r="Z85" t="s">
        <v>14</v>
      </c>
      <c r="AA85" t="s">
        <v>14</v>
      </c>
      <c r="AC85">
        <v>62</v>
      </c>
      <c r="AD85" t="s">
        <v>46</v>
      </c>
      <c r="AE85" s="2">
        <v>44896.771296296298</v>
      </c>
      <c r="AF85" t="s">
        <v>47</v>
      </c>
      <c r="AG85" t="s">
        <v>13</v>
      </c>
      <c r="AH85">
        <v>0</v>
      </c>
      <c r="AI85">
        <v>12.215999999999999</v>
      </c>
      <c r="AJ85" s="3">
        <v>9364</v>
      </c>
      <c r="AK85">
        <v>1.9119999999999999</v>
      </c>
      <c r="AL85" t="s">
        <v>14</v>
      </c>
      <c r="AM85" t="s">
        <v>14</v>
      </c>
      <c r="AN85" t="s">
        <v>14</v>
      </c>
      <c r="AO85" t="s">
        <v>14</v>
      </c>
      <c r="AQ85">
        <v>1</v>
      </c>
      <c r="AS85">
        <v>62</v>
      </c>
      <c r="AT85" s="9">
        <f>IF(H85&lt;10000,((0.0000001453*H85^2)+(0.0008349*H85)+(-1.805)),(IF(H85&lt;700000,((-0.00000000008054*H85^2)+(0.002348*H85)+(-2.47)), ((-0.00000001938*V85^2)+(0.2471*V85)+(226.8)))))</f>
        <v>9.7689477077000006</v>
      </c>
      <c r="AU85" s="10">
        <f>(-0.00000002552*AJ85^2)+(0.2067*AJ85)+(-103.7)</f>
        <v>1829.6010916620801</v>
      </c>
      <c r="AW85" s="5">
        <f>IF(H85&lt;15000,((0.00000002125*H85^2)+(0.002705*H85)+(-4.371)),(IF(H85&lt;700000,((-0.0000000008162*H85^2)+(0.003141*H85)+(0.4702)), ((0.000000003285*V85^2)+(0.1899*V85)+(559.5)))))</f>
        <v>14.118256441249999</v>
      </c>
      <c r="AX85" s="6">
        <f>((-0.00000006277*AJ85^2)+(0.1854*AJ85)+(34.83))</f>
        <v>1765.4116441860801</v>
      </c>
      <c r="AZ85" s="7">
        <f>IF(H85&lt;10000,((-0.00000005795*H85^2)+(0.003823*H85)+(-6.715)),(IF(H85&lt;700000,((-0.0000000001209*H85^2)+(0.002635*H85)+(-0.4111)), ((-0.00000002007*V85^2)+(0.2564*V85)+(286.1)))))</f>
        <v>15.695320928450002</v>
      </c>
      <c r="BA85" s="8">
        <f>(-0.00000001626*AJ85^2)+(0.1912*AJ85)+(-3.858)</f>
        <v>1785.1130500950401</v>
      </c>
      <c r="BC85" s="9">
        <f>IF(H85&lt;10000,((0.0000001453*H85^2)+(0.0008349*H85)+(-1.805)),(IF(H85&lt;700000,((-0.00000000008054*H85^2)+(0.002348*H85)+(-2.47)), ((-0.00000001938*V85^2)+(0.2471*V85)+(226.8)))))</f>
        <v>9.7689477077000006</v>
      </c>
      <c r="BD85" s="10">
        <f>(-0.00000002552*AJ85^2)+(0.2067*AJ85)+(-103.7)</f>
        <v>1829.6010916620801</v>
      </c>
      <c r="BF85" s="12">
        <f>IF(H85&lt;100000,((0.0000000152*H85^2)+(0.0014347*H85)+(-4.08313)),((0.00000295*V85^2)+(0.083061*V85)+(133)))</f>
        <v>5.8895170367999983</v>
      </c>
      <c r="BG85" s="13">
        <f>(-0.00000172*AJ85^2)+(0.108838*AJ85)+(-21.89)</f>
        <v>846.45169887999998</v>
      </c>
      <c r="BI85">
        <v>62</v>
      </c>
      <c r="BJ85" t="s">
        <v>46</v>
      </c>
      <c r="BK85" s="2">
        <v>44896.771296296298</v>
      </c>
      <c r="BL85" t="s">
        <v>47</v>
      </c>
      <c r="BM85" t="s">
        <v>13</v>
      </c>
      <c r="BN85">
        <v>0</v>
      </c>
      <c r="BO85">
        <v>2.72</v>
      </c>
      <c r="BP85" s="3">
        <v>5105045</v>
      </c>
      <c r="BQ85">
        <v>958.07399999999996</v>
      </c>
      <c r="BR85" t="s">
        <v>14</v>
      </c>
      <c r="BS85" t="s">
        <v>14</v>
      </c>
      <c r="BT85" t="s">
        <v>14</v>
      </c>
      <c r="BU85" t="s">
        <v>14</v>
      </c>
    </row>
    <row r="86" spans="1:73" x14ac:dyDescent="0.3">
      <c r="A86">
        <v>70</v>
      </c>
      <c r="B86" t="s">
        <v>144</v>
      </c>
      <c r="C86" s="2">
        <v>44900.911527777775</v>
      </c>
      <c r="D86" t="s">
        <v>145</v>
      </c>
      <c r="E86" t="s">
        <v>13</v>
      </c>
      <c r="F86">
        <v>0</v>
      </c>
      <c r="G86">
        <v>6.0549999999999997</v>
      </c>
      <c r="H86" s="3">
        <v>8038</v>
      </c>
      <c r="I86">
        <v>1.0999999999999999E-2</v>
      </c>
      <c r="J86" t="s">
        <v>14</v>
      </c>
      <c r="K86" t="s">
        <v>14</v>
      </c>
      <c r="L86" t="s">
        <v>14</v>
      </c>
      <c r="M86" t="s">
        <v>14</v>
      </c>
      <c r="O86">
        <v>70</v>
      </c>
      <c r="P86" t="s">
        <v>144</v>
      </c>
      <c r="Q86" s="2">
        <v>44900.911527777775</v>
      </c>
      <c r="R86" t="s">
        <v>145</v>
      </c>
      <c r="S86" t="s">
        <v>13</v>
      </c>
      <c r="T86">
        <v>0</v>
      </c>
      <c r="U86" t="s">
        <v>14</v>
      </c>
      <c r="V86" s="3" t="s">
        <v>14</v>
      </c>
      <c r="W86" t="s">
        <v>14</v>
      </c>
      <c r="X86" t="s">
        <v>14</v>
      </c>
      <c r="Y86" t="s">
        <v>14</v>
      </c>
      <c r="Z86" t="s">
        <v>14</v>
      </c>
      <c r="AA86" t="s">
        <v>14</v>
      </c>
      <c r="AC86">
        <v>70</v>
      </c>
      <c r="AD86" t="s">
        <v>144</v>
      </c>
      <c r="AE86" s="2">
        <v>44900.911527777775</v>
      </c>
      <c r="AF86" t="s">
        <v>145</v>
      </c>
      <c r="AG86" t="s">
        <v>13</v>
      </c>
      <c r="AH86">
        <v>0</v>
      </c>
      <c r="AI86">
        <v>12.21</v>
      </c>
      <c r="AJ86" s="3">
        <v>12430</v>
      </c>
      <c r="AK86">
        <v>2.5619999999999998</v>
      </c>
      <c r="AL86" t="s">
        <v>14</v>
      </c>
      <c r="AM86" t="s">
        <v>14</v>
      </c>
      <c r="AN86" t="s">
        <v>14</v>
      </c>
      <c r="AO86" t="s">
        <v>14</v>
      </c>
      <c r="AQ86">
        <v>1</v>
      </c>
      <c r="AS86">
        <v>70</v>
      </c>
      <c r="AT86" s="9">
        <f>IF(H86&lt;10000,((0.0000001453*H86^2)+(0.0008349*H86)+(-1.805)),(IF(H86&lt;700000,((-0.00000000008054*H86^2)+(0.002348*H86)+(-2.47)), ((-0.00000001938*V86^2)+(0.2471*V86)+(226.8)))))</f>
        <v>14.293678413199999</v>
      </c>
      <c r="AU86" s="10">
        <f>(-0.00000002552*AJ86^2)+(0.2067*AJ86)+(-103.7)</f>
        <v>2461.638034952</v>
      </c>
      <c r="AW86" s="5">
        <f>IF(H86&lt;15000,((0.00000002125*H86^2)+(0.002705*H86)+(-4.371)),(IF(H86&lt;700000,((-0.0000000008162*H86^2)+(0.003141*H86)+(0.4702)), ((0.000000003285*V86^2)+(0.1899*V86)+(559.5)))))</f>
        <v>18.744740684999996</v>
      </c>
      <c r="AX86" s="6">
        <f>((-0.00000006277*AJ86^2)+(0.1854*AJ86)+(34.83))</f>
        <v>2329.6537274269999</v>
      </c>
      <c r="AZ86" s="7">
        <f>IF(H86&lt;10000,((-0.00000005795*H86^2)+(0.003823*H86)+(-6.715)),(IF(H86&lt;700000,((-0.0000000001209*H86^2)+(0.002635*H86)+(-0.4111)), ((-0.00000002007*V86^2)+(0.2564*V86)+(286.1)))))</f>
        <v>20.270156720199999</v>
      </c>
      <c r="BA86" s="8">
        <f>(-0.00000001626*AJ86^2)+(0.1912*AJ86)+(-3.858)</f>
        <v>2370.2457503259998</v>
      </c>
      <c r="BC86" s="9">
        <f>IF(H86&lt;10000,((0.0000001453*H86^2)+(0.0008349*H86)+(-1.805)),(IF(H86&lt;700000,((-0.00000000008054*H86^2)+(0.002348*H86)+(-2.47)), ((-0.00000001938*V86^2)+(0.2471*V86)+(226.8)))))</f>
        <v>14.293678413199999</v>
      </c>
      <c r="BD86" s="10">
        <f>(-0.00000002552*AJ86^2)+(0.2067*AJ86)+(-103.7)</f>
        <v>2461.638034952</v>
      </c>
      <c r="BF86" s="12">
        <f>IF(H86&lt;100000,((0.0000000152*H86^2)+(0.0014347*H86)+(-4.08313)),((0.00000295*V86^2)+(0.083061*V86)+(133)))</f>
        <v>8.4310521487999992</v>
      </c>
      <c r="BG86" s="13">
        <f>(-0.00000172*AJ86^2)+(0.108838*AJ86)+(-21.89)</f>
        <v>1065.2179119999998</v>
      </c>
      <c r="BI86">
        <v>70</v>
      </c>
      <c r="BJ86" t="s">
        <v>144</v>
      </c>
      <c r="BK86" s="2">
        <v>44900.911527777775</v>
      </c>
      <c r="BL86" t="s">
        <v>145</v>
      </c>
      <c r="BM86" t="s">
        <v>13</v>
      </c>
      <c r="BN86">
        <v>0</v>
      </c>
      <c r="BO86">
        <v>2.7240000000000002</v>
      </c>
      <c r="BP86" s="3">
        <v>5168228</v>
      </c>
      <c r="BQ86">
        <v>958.57</v>
      </c>
      <c r="BR86" t="s">
        <v>14</v>
      </c>
      <c r="BS86" t="s">
        <v>14</v>
      </c>
      <c r="BT86" t="s">
        <v>14</v>
      </c>
      <c r="BU86" t="s">
        <v>14</v>
      </c>
    </row>
    <row r="87" spans="1:73" x14ac:dyDescent="0.3">
      <c r="A87">
        <v>77</v>
      </c>
      <c r="B87" t="s">
        <v>76</v>
      </c>
      <c r="C87" s="2">
        <v>44897.090092592596</v>
      </c>
      <c r="D87" t="s">
        <v>77</v>
      </c>
      <c r="E87" t="s">
        <v>13</v>
      </c>
      <c r="F87">
        <v>0</v>
      </c>
      <c r="G87">
        <v>6.0410000000000004</v>
      </c>
      <c r="H87" s="3">
        <v>6552</v>
      </c>
      <c r="I87">
        <v>8.0000000000000002E-3</v>
      </c>
      <c r="J87" t="s">
        <v>14</v>
      </c>
      <c r="K87" t="s">
        <v>14</v>
      </c>
      <c r="L87" t="s">
        <v>14</v>
      </c>
      <c r="M87" t="s">
        <v>14</v>
      </c>
      <c r="O87">
        <v>77</v>
      </c>
      <c r="P87" t="s">
        <v>76</v>
      </c>
      <c r="Q87" s="2">
        <v>44897.090092592596</v>
      </c>
      <c r="R87" t="s">
        <v>77</v>
      </c>
      <c r="S87" t="s">
        <v>13</v>
      </c>
      <c r="T87">
        <v>0</v>
      </c>
      <c r="U87" t="s">
        <v>14</v>
      </c>
      <c r="V87" s="3" t="s">
        <v>14</v>
      </c>
      <c r="W87" t="s">
        <v>14</v>
      </c>
      <c r="X87" t="s">
        <v>14</v>
      </c>
      <c r="Y87" t="s">
        <v>14</v>
      </c>
      <c r="Z87" t="s">
        <v>14</v>
      </c>
      <c r="AA87" t="s">
        <v>14</v>
      </c>
      <c r="AC87">
        <v>77</v>
      </c>
      <c r="AD87" t="s">
        <v>76</v>
      </c>
      <c r="AE87" s="2">
        <v>44897.090092592596</v>
      </c>
      <c r="AF87" t="s">
        <v>77</v>
      </c>
      <c r="AG87" t="s">
        <v>13</v>
      </c>
      <c r="AH87">
        <v>0</v>
      </c>
      <c r="AI87">
        <v>12.212999999999999</v>
      </c>
      <c r="AJ87" s="3">
        <v>10600</v>
      </c>
      <c r="AK87">
        <v>2.1739999999999999</v>
      </c>
      <c r="AL87" t="s">
        <v>14</v>
      </c>
      <c r="AM87" t="s">
        <v>14</v>
      </c>
      <c r="AN87" t="s">
        <v>14</v>
      </c>
      <c r="AO87" t="s">
        <v>14</v>
      </c>
      <c r="AQ87">
        <v>1</v>
      </c>
      <c r="AS87">
        <v>77</v>
      </c>
      <c r="AT87" s="9">
        <f>IF(H87&lt;10000,((0.0000001453*H87^2)+(0.0008349*H87)+(-1.805)),(IF(H87&lt;700000,((-0.00000000008054*H87^2)+(0.002348*H87)+(-2.47)), ((-0.00000001938*V87^2)+(0.2471*V87)+(226.8)))))</f>
        <v>9.9028054912000005</v>
      </c>
      <c r="AU87" s="10">
        <f>(-0.00000002552*AJ87^2)+(0.2067*AJ87)+(-103.7)</f>
        <v>2084.4525728000003</v>
      </c>
      <c r="AW87" s="5">
        <f>IF(H87&lt;15000,((0.00000002125*H87^2)+(0.002705*H87)+(-4.371)),(IF(H87&lt;700000,((-0.0000000008162*H87^2)+(0.003141*H87)+(0.4702)), ((0.000000003285*V87^2)+(0.1899*V87)+(559.5)))))</f>
        <v>14.264394959999999</v>
      </c>
      <c r="AX87" s="6">
        <f>((-0.00000006277*AJ87^2)+(0.1854*AJ87)+(34.83))</f>
        <v>1993.0171627999998</v>
      </c>
      <c r="AZ87" s="7">
        <f>IF(H87&lt;10000,((-0.00000005795*H87^2)+(0.003823*H87)+(-6.715)),(IF(H87&lt;700000,((-0.0000000001209*H87^2)+(0.002635*H87)+(-0.4111)), ((-0.00000002007*V87^2)+(0.2564*V87)+(286.1)))))</f>
        <v>15.845577603200002</v>
      </c>
      <c r="BA87" s="8">
        <f>(-0.00000001626*AJ87^2)+(0.1912*AJ87)+(-3.858)</f>
        <v>2021.0350264000001</v>
      </c>
      <c r="BC87" s="9">
        <f>IF(H87&lt;10000,((0.0000001453*H87^2)+(0.0008349*H87)+(-1.805)),(IF(H87&lt;700000,((-0.00000000008054*H87^2)+(0.002348*H87)+(-2.47)), ((-0.00000001938*V87^2)+(0.2471*V87)+(226.8)))))</f>
        <v>9.9028054912000005</v>
      </c>
      <c r="BD87" s="10">
        <f>(-0.00000002552*AJ87^2)+(0.2067*AJ87)+(-103.7)</f>
        <v>2084.4525728000003</v>
      </c>
      <c r="BF87" s="12">
        <f>IF(H87&lt;100000,((0.0000000152*H87^2)+(0.0014347*H87)+(-4.08313)),((0.00000295*V87^2)+(0.083061*V87)+(133)))</f>
        <v>5.9695407008000005</v>
      </c>
      <c r="BG87" s="13">
        <f>(-0.00000172*AJ87^2)+(0.108838*AJ87)+(-21.89)</f>
        <v>938.53360000000009</v>
      </c>
      <c r="BI87">
        <v>77</v>
      </c>
      <c r="BJ87" t="s">
        <v>76</v>
      </c>
      <c r="BK87" s="2">
        <v>44897.090092592596</v>
      </c>
      <c r="BL87" t="s">
        <v>77</v>
      </c>
      <c r="BM87" t="s">
        <v>13</v>
      </c>
      <c r="BN87">
        <v>0</v>
      </c>
      <c r="BO87">
        <v>2.722</v>
      </c>
      <c r="BP87" s="3">
        <v>5121818</v>
      </c>
      <c r="BQ87">
        <v>958.20799999999997</v>
      </c>
      <c r="BR87" t="s">
        <v>14</v>
      </c>
      <c r="BS87" t="s">
        <v>14</v>
      </c>
      <c r="BT87" t="s">
        <v>14</v>
      </c>
      <c r="BU87" t="s">
        <v>14</v>
      </c>
    </row>
    <row r="88" spans="1:73" x14ac:dyDescent="0.3">
      <c r="A88">
        <v>63</v>
      </c>
      <c r="B88" t="s">
        <v>48</v>
      </c>
      <c r="C88" s="2">
        <v>44896.792546296296</v>
      </c>
      <c r="D88" t="s">
        <v>49</v>
      </c>
      <c r="E88" t="s">
        <v>13</v>
      </c>
      <c r="F88">
        <v>0</v>
      </c>
      <c r="G88">
        <v>6.056</v>
      </c>
      <c r="H88" s="3">
        <v>3408</v>
      </c>
      <c r="I88">
        <v>2E-3</v>
      </c>
      <c r="J88" t="s">
        <v>14</v>
      </c>
      <c r="K88" t="s">
        <v>14</v>
      </c>
      <c r="L88" t="s">
        <v>14</v>
      </c>
      <c r="M88" t="s">
        <v>14</v>
      </c>
      <c r="O88">
        <v>63</v>
      </c>
      <c r="P88" t="s">
        <v>48</v>
      </c>
      <c r="Q88" s="2">
        <v>44896.792546296296</v>
      </c>
      <c r="R88" t="s">
        <v>49</v>
      </c>
      <c r="S88" t="s">
        <v>13</v>
      </c>
      <c r="T88">
        <v>0</v>
      </c>
      <c r="U88" t="s">
        <v>14</v>
      </c>
      <c r="V88" s="3" t="s">
        <v>14</v>
      </c>
      <c r="W88" t="s">
        <v>14</v>
      </c>
      <c r="X88" t="s">
        <v>14</v>
      </c>
      <c r="Y88" t="s">
        <v>14</v>
      </c>
      <c r="Z88" t="s">
        <v>14</v>
      </c>
      <c r="AA88" t="s">
        <v>14</v>
      </c>
      <c r="AC88">
        <v>63</v>
      </c>
      <c r="AD88" t="s">
        <v>48</v>
      </c>
      <c r="AE88" s="2">
        <v>44896.792546296296</v>
      </c>
      <c r="AF88" t="s">
        <v>49</v>
      </c>
      <c r="AG88" t="s">
        <v>13</v>
      </c>
      <c r="AH88">
        <v>0</v>
      </c>
      <c r="AI88">
        <v>12.14</v>
      </c>
      <c r="AJ88" s="3">
        <v>84727</v>
      </c>
      <c r="AK88">
        <v>17.597000000000001</v>
      </c>
      <c r="AL88" t="s">
        <v>14</v>
      </c>
      <c r="AM88" t="s">
        <v>14</v>
      </c>
      <c r="AN88" t="s">
        <v>14</v>
      </c>
      <c r="AO88" t="s">
        <v>14</v>
      </c>
      <c r="AQ88">
        <v>1</v>
      </c>
      <c r="AS88">
        <v>63</v>
      </c>
      <c r="AT88" s="9">
        <f>IF(H88&lt;10000,((0.0000001453*H88^2)+(0.0008349*H88)+(-1.805)),(IF(H88&lt;700000,((-0.00000000008054*H88^2)+(0.002348*H88)+(-2.47)), ((-0.00000001938*V88^2)+(0.2471*V88)+(226.8)))))</f>
        <v>2.7279208192000004</v>
      </c>
      <c r="AU88" s="10">
        <f>(-0.00000002552*AJ88^2)+(0.2067*AJ88)+(-103.7)</f>
        <v>17226.17138121992</v>
      </c>
      <c r="AW88" s="5">
        <f>IF(H88&lt;15000,((0.00000002125*H88^2)+(0.002705*H88)+(-4.371)),(IF(H88&lt;700000,((-0.0000000008162*H88^2)+(0.003141*H88)+(0.4702)), ((0.000000003285*V88^2)+(0.1899*V88)+(559.5)))))</f>
        <v>5.0944473600000002</v>
      </c>
      <c r="AX88" s="6">
        <f>((-0.00000006277*AJ88^2)+(0.1854*AJ88)+(34.83))</f>
        <v>15292.611027514669</v>
      </c>
      <c r="AZ88" s="7">
        <f>IF(H88&lt;10000,((-0.00000005795*H88^2)+(0.003823*H88)+(-6.715)),(IF(H88&lt;700000,((-0.0000000001209*H88^2)+(0.002635*H88)+(-0.4111)), ((-0.00000002007*V88^2)+(0.2564*V88)+(286.1)))))</f>
        <v>5.6407258111999994</v>
      </c>
      <c r="BA88" s="8">
        <f>(-0.00000001626*AJ88^2)+(0.1912*AJ88)+(-3.858)</f>
        <v>16079.21931475846</v>
      </c>
      <c r="BC88" s="9">
        <f>IF(H88&lt;10000,((0.0000001453*H88^2)+(0.0008349*H88)+(-1.805)),(IF(H88&lt;700000,((-0.00000000008054*H88^2)+(0.002348*H88)+(-2.47)), ((-0.00000001938*V88^2)+(0.2471*V88)+(226.8)))))</f>
        <v>2.7279208192000004</v>
      </c>
      <c r="BD88" s="10">
        <f>(-0.00000002552*AJ88^2)+(0.2067*AJ88)+(-103.7)</f>
        <v>17226.17138121992</v>
      </c>
      <c r="BF88" s="12">
        <f>IF(H88&lt;100000,((0.0000000152*H88^2)+(0.0014347*H88)+(-4.08313)),((0.00000295*V88^2)+(0.083061*V88)+(133)))</f>
        <v>0.98286745280000076</v>
      </c>
      <c r="BG88" s="13">
        <f>(-0.00000172*AJ88^2)+(0.108838*AJ88)+(-21.89)</f>
        <v>-3147.6757638799995</v>
      </c>
      <c r="BI88">
        <v>63</v>
      </c>
      <c r="BJ88" t="s">
        <v>48</v>
      </c>
      <c r="BK88" s="2">
        <v>44896.792546296296</v>
      </c>
      <c r="BL88" t="s">
        <v>49</v>
      </c>
      <c r="BM88" t="s">
        <v>13</v>
      </c>
      <c r="BN88">
        <v>0</v>
      </c>
      <c r="BO88">
        <v>2.7250000000000001</v>
      </c>
      <c r="BP88" s="3">
        <v>5054905</v>
      </c>
      <c r="BQ88">
        <v>957.65899999999999</v>
      </c>
      <c r="BR88" t="s">
        <v>14</v>
      </c>
      <c r="BS88" t="s">
        <v>14</v>
      </c>
      <c r="BT88" t="s">
        <v>14</v>
      </c>
      <c r="BU88" t="s">
        <v>14</v>
      </c>
    </row>
    <row r="89" spans="1:73" x14ac:dyDescent="0.3">
      <c r="A89">
        <v>83</v>
      </c>
      <c r="B89" t="s">
        <v>228</v>
      </c>
      <c r="C89" s="2">
        <v>44896.335601851853</v>
      </c>
      <c r="D89" t="s">
        <v>229</v>
      </c>
      <c r="E89" t="s">
        <v>13</v>
      </c>
      <c r="F89">
        <v>0</v>
      </c>
      <c r="G89">
        <v>6.0579999999999998</v>
      </c>
      <c r="H89" s="3">
        <v>3468</v>
      </c>
      <c r="I89">
        <v>2E-3</v>
      </c>
      <c r="J89" t="s">
        <v>14</v>
      </c>
      <c r="K89" t="s">
        <v>14</v>
      </c>
      <c r="L89" t="s">
        <v>14</v>
      </c>
      <c r="M89" t="s">
        <v>14</v>
      </c>
      <c r="O89">
        <v>83</v>
      </c>
      <c r="P89" t="s">
        <v>228</v>
      </c>
      <c r="Q89" s="2">
        <v>44896.335601851853</v>
      </c>
      <c r="R89" t="s">
        <v>229</v>
      </c>
      <c r="S89" t="s">
        <v>13</v>
      </c>
      <c r="T89">
        <v>0</v>
      </c>
      <c r="U89" t="s">
        <v>14</v>
      </c>
      <c r="V89" t="s">
        <v>14</v>
      </c>
      <c r="W89" t="s">
        <v>14</v>
      </c>
      <c r="X89" t="s">
        <v>14</v>
      </c>
      <c r="Y89" t="s">
        <v>14</v>
      </c>
      <c r="Z89" t="s">
        <v>14</v>
      </c>
      <c r="AA89" t="s">
        <v>14</v>
      </c>
      <c r="AC89">
        <v>83</v>
      </c>
      <c r="AD89" t="s">
        <v>228</v>
      </c>
      <c r="AE89" s="2">
        <v>44896.335601851853</v>
      </c>
      <c r="AF89" t="s">
        <v>229</v>
      </c>
      <c r="AG89" t="s">
        <v>13</v>
      </c>
      <c r="AH89">
        <v>0</v>
      </c>
      <c r="AI89">
        <v>12.141</v>
      </c>
      <c r="AJ89" s="3">
        <v>80662</v>
      </c>
      <c r="AK89">
        <v>16.765999999999998</v>
      </c>
      <c r="AL89" t="s">
        <v>14</v>
      </c>
      <c r="AM89" t="s">
        <v>14</v>
      </c>
      <c r="AN89" t="s">
        <v>14</v>
      </c>
      <c r="AO89" t="s">
        <v>14</v>
      </c>
      <c r="BI89">
        <v>83</v>
      </c>
      <c r="BJ89" t="s">
        <v>228</v>
      </c>
      <c r="BK89" s="2">
        <v>44896.335601851853</v>
      </c>
      <c r="BL89" t="s">
        <v>229</v>
      </c>
      <c r="BM89" t="s">
        <v>13</v>
      </c>
      <c r="BN89">
        <v>0</v>
      </c>
      <c r="BO89">
        <v>2.7269999999999999</v>
      </c>
      <c r="BP89" s="3">
        <v>4977892</v>
      </c>
      <c r="BQ89">
        <v>956.98</v>
      </c>
      <c r="BR89" t="s">
        <v>14</v>
      </c>
      <c r="BS89" t="s">
        <v>14</v>
      </c>
      <c r="BT89" t="s">
        <v>14</v>
      </c>
      <c r="BU89" t="s">
        <v>14</v>
      </c>
    </row>
    <row r="90" spans="1:73" x14ac:dyDescent="0.3">
      <c r="A90">
        <v>55</v>
      </c>
      <c r="B90" t="s">
        <v>32</v>
      </c>
      <c r="C90" s="2">
        <v>44896.62263888889</v>
      </c>
      <c r="D90" t="s">
        <v>33</v>
      </c>
      <c r="E90" t="s">
        <v>13</v>
      </c>
      <c r="F90">
        <v>0</v>
      </c>
      <c r="G90">
        <v>6.0579999999999998</v>
      </c>
      <c r="H90" s="3">
        <v>3524</v>
      </c>
      <c r="I90">
        <v>2E-3</v>
      </c>
      <c r="J90" t="s">
        <v>14</v>
      </c>
      <c r="K90" t="s">
        <v>14</v>
      </c>
      <c r="L90" t="s">
        <v>14</v>
      </c>
      <c r="M90" t="s">
        <v>14</v>
      </c>
      <c r="O90">
        <v>55</v>
      </c>
      <c r="P90" t="s">
        <v>32</v>
      </c>
      <c r="Q90" s="2">
        <v>44896.62263888889</v>
      </c>
      <c r="R90" t="s">
        <v>33</v>
      </c>
      <c r="S90" t="s">
        <v>13</v>
      </c>
      <c r="T90">
        <v>0</v>
      </c>
      <c r="U90" t="s">
        <v>14</v>
      </c>
      <c r="V90" s="3" t="s">
        <v>14</v>
      </c>
      <c r="W90" t="s">
        <v>14</v>
      </c>
      <c r="X90" t="s">
        <v>14</v>
      </c>
      <c r="Y90" t="s">
        <v>14</v>
      </c>
      <c r="Z90" t="s">
        <v>14</v>
      </c>
      <c r="AA90" t="s">
        <v>14</v>
      </c>
      <c r="AC90">
        <v>55</v>
      </c>
      <c r="AD90" t="s">
        <v>32</v>
      </c>
      <c r="AE90" s="2">
        <v>44896.62263888889</v>
      </c>
      <c r="AF90" t="s">
        <v>33</v>
      </c>
      <c r="AG90" t="s">
        <v>13</v>
      </c>
      <c r="AH90">
        <v>0</v>
      </c>
      <c r="AI90">
        <v>12.132999999999999</v>
      </c>
      <c r="AJ90" s="3">
        <v>85311</v>
      </c>
      <c r="AK90">
        <v>17.716000000000001</v>
      </c>
      <c r="AL90" t="s">
        <v>14</v>
      </c>
      <c r="AM90" t="s">
        <v>14</v>
      </c>
      <c r="AN90" t="s">
        <v>14</v>
      </c>
      <c r="AO90" t="s">
        <v>14</v>
      </c>
      <c r="AQ90">
        <v>1</v>
      </c>
      <c r="AS90">
        <v>55</v>
      </c>
      <c r="AT90" s="9">
        <f>IF(H90&lt;10000,((0.0000001453*H90^2)+(0.0008349*H90)+(-1.805)),(IF(H90&lt;700000,((-0.00000000008054*H90^2)+(0.002348*H90)+(-2.47)), ((-0.00000001938*V90^2)+(0.2471*V90)+(226.8)))))</f>
        <v>2.9416066928000006</v>
      </c>
      <c r="AU90" s="10">
        <f>(-0.00000002552*AJ90^2)+(0.2067*AJ90)+(-103.7)</f>
        <v>17344.349989280079</v>
      </c>
      <c r="AW90" s="5">
        <f>IF(H90&lt;15000,((0.00000002125*H90^2)+(0.002705*H90)+(-4.371)),(IF(H90&lt;700000,((-0.0000000008162*H90^2)+(0.003141*H90)+(0.4702)), ((0.000000003285*V90^2)+(0.1899*V90)+(559.5)))))</f>
        <v>5.4253147399999992</v>
      </c>
      <c r="AX90" s="6">
        <f>((-0.00000006277*AJ90^2)+(0.1854*AJ90)+(34.83))</f>
        <v>15394.651428922831</v>
      </c>
      <c r="AZ90" s="7">
        <f>IF(H90&lt;10000,((-0.00000005795*H90^2)+(0.003823*H90)+(-6.715)),(IF(H90&lt;700000,((-0.0000000001209*H90^2)+(0.002635*H90)+(-0.4111)), ((-0.00000002007*V90^2)+(0.2564*V90)+(286.1)))))</f>
        <v>6.0375955208000001</v>
      </c>
      <c r="BA90" s="8">
        <f>(-0.00000001626*AJ90^2)+(0.1912*AJ90)+(-3.858)</f>
        <v>16189.26546111654</v>
      </c>
      <c r="BC90" s="9">
        <f>IF(H90&lt;10000,((0.0000001453*H90^2)+(0.0008349*H90)+(-1.805)),(IF(H90&lt;700000,((-0.00000000008054*H90^2)+(0.002348*H90)+(-2.47)), ((-0.00000001938*V90^2)+(0.2471*V90)+(226.8)))))</f>
        <v>2.9416066928000006</v>
      </c>
      <c r="BD90" s="10">
        <f>(-0.00000002552*AJ90^2)+(0.2067*AJ90)+(-103.7)</f>
        <v>17344.349989280079</v>
      </c>
      <c r="BF90" s="12">
        <f>IF(H90&lt;100000,((0.0000000152*H90^2)+(0.0014347*H90)+(-4.08313)),((0.00000295*V90^2)+(0.083061*V90)+(133)))</f>
        <v>1.1615151552</v>
      </c>
      <c r="BG90" s="13">
        <f>(-0.00000172*AJ90^2)+(0.108838*AJ90)+(-21.89)</f>
        <v>-3254.9141421200006</v>
      </c>
      <c r="BI90">
        <v>55</v>
      </c>
      <c r="BJ90" t="s">
        <v>32</v>
      </c>
      <c r="BK90" s="2">
        <v>44896.62263888889</v>
      </c>
      <c r="BL90" t="s">
        <v>33</v>
      </c>
      <c r="BM90" t="s">
        <v>13</v>
      </c>
      <c r="BN90">
        <v>0</v>
      </c>
      <c r="BO90">
        <v>2.722</v>
      </c>
      <c r="BP90" s="3">
        <v>5095245</v>
      </c>
      <c r="BQ90">
        <v>957.99400000000003</v>
      </c>
      <c r="BR90" t="s">
        <v>14</v>
      </c>
      <c r="BS90" t="s">
        <v>14</v>
      </c>
      <c r="BT90" t="s">
        <v>14</v>
      </c>
      <c r="BU90" t="s">
        <v>14</v>
      </c>
    </row>
    <row r="91" spans="1:73" x14ac:dyDescent="0.3">
      <c r="A91">
        <v>91</v>
      </c>
      <c r="B91" t="s">
        <v>104</v>
      </c>
      <c r="C91" s="2">
        <v>44897.387719907405</v>
      </c>
      <c r="D91" t="s">
        <v>105</v>
      </c>
      <c r="E91" t="s">
        <v>13</v>
      </c>
      <c r="F91">
        <v>0</v>
      </c>
      <c r="G91">
        <v>6.0540000000000003</v>
      </c>
      <c r="H91" s="3">
        <v>2922</v>
      </c>
      <c r="I91">
        <v>1E-3</v>
      </c>
      <c r="J91" t="s">
        <v>14</v>
      </c>
      <c r="K91" t="s">
        <v>14</v>
      </c>
      <c r="L91" t="s">
        <v>14</v>
      </c>
      <c r="M91" t="s">
        <v>14</v>
      </c>
      <c r="O91">
        <v>91</v>
      </c>
      <c r="P91" t="s">
        <v>104</v>
      </c>
      <c r="Q91" s="2">
        <v>44897.387719907405</v>
      </c>
      <c r="R91" t="s">
        <v>105</v>
      </c>
      <c r="S91" t="s">
        <v>13</v>
      </c>
      <c r="T91">
        <v>0</v>
      </c>
      <c r="U91" t="s">
        <v>14</v>
      </c>
      <c r="V91" s="3" t="s">
        <v>14</v>
      </c>
      <c r="W91" t="s">
        <v>14</v>
      </c>
      <c r="X91" t="s">
        <v>14</v>
      </c>
      <c r="Y91" t="s">
        <v>14</v>
      </c>
      <c r="Z91" t="s">
        <v>14</v>
      </c>
      <c r="AA91" t="s">
        <v>14</v>
      </c>
      <c r="AC91">
        <v>91</v>
      </c>
      <c r="AD91" t="s">
        <v>104</v>
      </c>
      <c r="AE91" s="2">
        <v>44897.387719907405</v>
      </c>
      <c r="AF91" t="s">
        <v>105</v>
      </c>
      <c r="AG91" t="s">
        <v>13</v>
      </c>
      <c r="AH91">
        <v>0</v>
      </c>
      <c r="AI91">
        <v>12.231</v>
      </c>
      <c r="AJ91" s="3">
        <v>11320</v>
      </c>
      <c r="AK91">
        <v>2.327</v>
      </c>
      <c r="AL91" t="s">
        <v>14</v>
      </c>
      <c r="AM91" t="s">
        <v>14</v>
      </c>
      <c r="AN91" t="s">
        <v>14</v>
      </c>
      <c r="AO91" t="s">
        <v>14</v>
      </c>
      <c r="AQ91">
        <v>1</v>
      </c>
      <c r="AS91">
        <v>91</v>
      </c>
      <c r="AT91" s="9">
        <f>IF(H91&lt;10000,((0.0000001453*H91^2)+(0.0008349*H91)+(-1.805)),(IF(H91&lt;700000,((-0.00000000008054*H91^2)+(0.002348*H91)+(-2.47)), ((-0.00000001938*V91^2)+(0.2471*V91)+(226.8)))))</f>
        <v>1.8751614051999999</v>
      </c>
      <c r="AU91" s="10">
        <f>(-0.00000002552*AJ91^2)+(0.2067*AJ91)+(-103.7)</f>
        <v>2232.8738059520001</v>
      </c>
      <c r="AW91" s="5">
        <f>IF(H91&lt;15000,((0.00000002125*H91^2)+(0.002705*H91)+(-4.371)),(IF(H91&lt;700000,((-0.0000000008162*H91^2)+(0.003141*H91)+(0.4702)), ((0.000000003285*V91^2)+(0.1899*V91)+(559.5)))))</f>
        <v>3.714444284999999</v>
      </c>
      <c r="AX91" s="6">
        <f>((-0.00000006277*AJ91^2)+(0.1854*AJ91)+(34.83))</f>
        <v>2125.5145015520002</v>
      </c>
      <c r="AZ91" s="7">
        <f>IF(H91&lt;10000,((-0.00000005795*H91^2)+(0.003823*H91)+(-6.715)),(IF(H91&lt;700000,((-0.0000000001209*H91^2)+(0.002635*H91)+(-0.4111)), ((-0.00000002007*V91^2)+(0.2564*V91)+(286.1)))))</f>
        <v>3.961024032200001</v>
      </c>
      <c r="BA91" s="8">
        <f>(-0.00000001626*AJ91^2)+(0.1912*AJ91)+(-3.858)</f>
        <v>2158.4424045759997</v>
      </c>
      <c r="BC91" s="9">
        <f>IF(H91&lt;10000,((0.0000001453*H91^2)+(0.0008349*H91)+(-1.805)),(IF(H91&lt;700000,((-0.00000000008054*H91^2)+(0.002348*H91)+(-2.47)), ((-0.00000001938*V91^2)+(0.2471*V91)+(226.8)))))</f>
        <v>1.8751614051999999</v>
      </c>
      <c r="BD91" s="10">
        <f>(-0.00000002552*AJ91^2)+(0.2067*AJ91)+(-103.7)</f>
        <v>2232.8738059520001</v>
      </c>
      <c r="BF91" s="12">
        <f>IF(H91&lt;100000,((0.0000000152*H91^2)+(0.0014347*H91)+(-4.08313)),((0.00000295*V91^2)+(0.083061*V91)+(133)))</f>
        <v>0.23884227679999981</v>
      </c>
      <c r="BG91" s="13">
        <f>(-0.00000172*AJ91^2)+(0.108838*AJ91)+(-21.89)</f>
        <v>989.75123200000007</v>
      </c>
      <c r="BI91">
        <v>91</v>
      </c>
      <c r="BJ91" t="s">
        <v>104</v>
      </c>
      <c r="BK91" s="2">
        <v>44897.387719907405</v>
      </c>
      <c r="BL91" t="s">
        <v>105</v>
      </c>
      <c r="BM91" t="s">
        <v>13</v>
      </c>
      <c r="BN91">
        <v>0</v>
      </c>
      <c r="BO91">
        <v>2.73</v>
      </c>
      <c r="BP91" s="3">
        <v>4993320</v>
      </c>
      <c r="BQ91">
        <v>957.12099999999998</v>
      </c>
      <c r="BR91" t="s">
        <v>14</v>
      </c>
      <c r="BS91" t="s">
        <v>14</v>
      </c>
      <c r="BT91" t="s">
        <v>14</v>
      </c>
      <c r="BU91" t="s">
        <v>14</v>
      </c>
    </row>
    <row r="92" spans="1:73" x14ac:dyDescent="0.3">
      <c r="A92">
        <v>73</v>
      </c>
      <c r="B92" t="s">
        <v>208</v>
      </c>
      <c r="C92" s="2">
        <v>44896.123078703706</v>
      </c>
      <c r="D92" t="s">
        <v>209</v>
      </c>
      <c r="E92" t="s">
        <v>13</v>
      </c>
      <c r="F92">
        <v>0</v>
      </c>
      <c r="G92">
        <v>6.0590000000000002</v>
      </c>
      <c r="H92" s="3">
        <v>3068</v>
      </c>
      <c r="I92">
        <v>1E-3</v>
      </c>
      <c r="J92" t="s">
        <v>14</v>
      </c>
      <c r="K92" t="s">
        <v>14</v>
      </c>
      <c r="L92" t="s">
        <v>14</v>
      </c>
      <c r="M92" t="s">
        <v>14</v>
      </c>
      <c r="O92">
        <v>73</v>
      </c>
      <c r="P92" t="s">
        <v>208</v>
      </c>
      <c r="Q92" s="2">
        <v>44896.123078703706</v>
      </c>
      <c r="R92" t="s">
        <v>209</v>
      </c>
      <c r="S92" t="s">
        <v>13</v>
      </c>
      <c r="T92">
        <v>0</v>
      </c>
      <c r="U92" t="s">
        <v>14</v>
      </c>
      <c r="V92" s="3" t="s">
        <v>14</v>
      </c>
      <c r="W92" t="s">
        <v>14</v>
      </c>
      <c r="X92" t="s">
        <v>14</v>
      </c>
      <c r="Y92" t="s">
        <v>14</v>
      </c>
      <c r="Z92" t="s">
        <v>14</v>
      </c>
      <c r="AA92" t="s">
        <v>14</v>
      </c>
      <c r="AC92">
        <v>73</v>
      </c>
      <c r="AD92" t="s">
        <v>208</v>
      </c>
      <c r="AE92" s="2">
        <v>44896.123078703706</v>
      </c>
      <c r="AF92" t="s">
        <v>209</v>
      </c>
      <c r="AG92" t="s">
        <v>13</v>
      </c>
      <c r="AH92">
        <v>0</v>
      </c>
      <c r="AI92">
        <v>12.206</v>
      </c>
      <c r="AJ92" s="3">
        <v>12399</v>
      </c>
      <c r="AK92">
        <v>2.556</v>
      </c>
      <c r="AL92" t="s">
        <v>14</v>
      </c>
      <c r="AM92" t="s">
        <v>14</v>
      </c>
      <c r="AN92" t="s">
        <v>14</v>
      </c>
      <c r="AO92" t="s">
        <v>14</v>
      </c>
      <c r="AQ92">
        <v>1</v>
      </c>
      <c r="AS92">
        <v>73</v>
      </c>
      <c r="AT92" s="9">
        <f>IF(H92&lt;10000,((0.0000001453*H92^2)+(0.0008349*H92)+(-1.805)),(IF(H92&lt;700000,((-0.00000000008054*H92^2)+(0.002348*H92)+(-2.47)), ((-0.00000001938*V92^2)+(0.2471*V92)+(226.8)))))</f>
        <v>2.1241274672000001</v>
      </c>
      <c r="AU92" s="10">
        <f>(-0.00000002552*AJ92^2)+(0.2067*AJ92)+(-103.7)</f>
        <v>2455.2499776704799</v>
      </c>
      <c r="AW92" s="5">
        <f>IF(H92&lt;15000,((0.00000002125*H92^2)+(0.002705*H92)+(-4.371)),(IF(H92&lt;700000,((-0.0000000008162*H92^2)+(0.003141*H92)+(0.4702)), ((0.000000003285*V92^2)+(0.1899*V92)+(559.5)))))</f>
        <v>4.1279582599999998</v>
      </c>
      <c r="AX92" s="6">
        <f>((-0.00000006277*AJ92^2)+(0.1854*AJ92)+(34.83))</f>
        <v>2323.9546414332303</v>
      </c>
      <c r="AZ92" s="7">
        <f>IF(H92&lt;10000,((-0.00000005795*H92^2)+(0.003823*H92)+(-6.715)),(IF(H92&lt;700000,((-0.0000000001209*H92^2)+(0.002635*H92)+(-0.4111)), ((-0.00000002007*V92^2)+(0.2564*V92)+(286.1)))))</f>
        <v>4.4685024391999999</v>
      </c>
      <c r="BA92" s="8">
        <f>(-0.00000001626*AJ92^2)+(0.1912*AJ92)+(-3.858)</f>
        <v>2364.3310656317399</v>
      </c>
      <c r="BC92" s="9">
        <f>IF(H92&lt;10000,((0.0000001453*H92^2)+(0.0008349*H92)+(-1.805)),(IF(H92&lt;700000,((-0.00000000008054*H92^2)+(0.002348*H92)+(-2.47)), ((-0.00000001938*V92^2)+(0.2471*V92)+(226.8)))))</f>
        <v>2.1241274672000001</v>
      </c>
      <c r="BD92" s="10">
        <f>(-0.00000002552*AJ92^2)+(0.2067*AJ92)+(-103.7)</f>
        <v>2455.2499776704799</v>
      </c>
      <c r="BF92" s="12">
        <f>IF(H92&lt;100000,((0.0000000152*H92^2)+(0.0014347*H92)+(-4.08313)),((0.00000295*V92^2)+(0.083061*V92)+(133)))</f>
        <v>0.46160148480000007</v>
      </c>
      <c r="BG92" s="13">
        <f>(-0.00000172*AJ92^2)+(0.108838*AJ92)+(-21.89)</f>
        <v>1063.1678162799999</v>
      </c>
      <c r="BI92">
        <v>73</v>
      </c>
      <c r="BJ92" t="s">
        <v>208</v>
      </c>
      <c r="BK92" s="2">
        <v>44896.123078703706</v>
      </c>
      <c r="BL92" t="s">
        <v>209</v>
      </c>
      <c r="BM92" t="s">
        <v>13</v>
      </c>
      <c r="BN92">
        <v>0</v>
      </c>
      <c r="BO92">
        <v>2.7269999999999999</v>
      </c>
      <c r="BP92" s="3">
        <v>4946483</v>
      </c>
      <c r="BQ92">
        <v>956.68499999999995</v>
      </c>
      <c r="BR92" t="s">
        <v>14</v>
      </c>
      <c r="BS92" t="s">
        <v>14</v>
      </c>
      <c r="BT92" t="s">
        <v>14</v>
      </c>
      <c r="BU92" t="s">
        <v>14</v>
      </c>
    </row>
    <row r="93" spans="1:73" x14ac:dyDescent="0.3">
      <c r="A93">
        <v>87</v>
      </c>
      <c r="B93" t="s">
        <v>236</v>
      </c>
      <c r="C93" s="2">
        <v>44896.420601851853</v>
      </c>
      <c r="D93" t="s">
        <v>237</v>
      </c>
      <c r="E93" t="s">
        <v>13</v>
      </c>
      <c r="F93">
        <v>0</v>
      </c>
      <c r="G93">
        <v>6.0759999999999996</v>
      </c>
      <c r="H93" s="3">
        <v>1909</v>
      </c>
      <c r="I93">
        <v>-1E-3</v>
      </c>
      <c r="J93" t="s">
        <v>14</v>
      </c>
      <c r="K93" t="s">
        <v>14</v>
      </c>
      <c r="L93" t="s">
        <v>14</v>
      </c>
      <c r="M93" t="s">
        <v>14</v>
      </c>
      <c r="O93">
        <v>87</v>
      </c>
      <c r="P93" t="s">
        <v>236</v>
      </c>
      <c r="Q93" s="2">
        <v>44896.420601851853</v>
      </c>
      <c r="R93" t="s">
        <v>237</v>
      </c>
      <c r="S93" t="s">
        <v>13</v>
      </c>
      <c r="T93">
        <v>0</v>
      </c>
      <c r="U93" t="s">
        <v>14</v>
      </c>
      <c r="V93" t="s">
        <v>14</v>
      </c>
      <c r="W93" t="s">
        <v>14</v>
      </c>
      <c r="X93" t="s">
        <v>14</v>
      </c>
      <c r="Y93" t="s">
        <v>14</v>
      </c>
      <c r="Z93" t="s">
        <v>14</v>
      </c>
      <c r="AA93" t="s">
        <v>14</v>
      </c>
      <c r="AC93">
        <v>87</v>
      </c>
      <c r="AD93" t="s">
        <v>236</v>
      </c>
      <c r="AE93" s="2">
        <v>44896.420601851853</v>
      </c>
      <c r="AF93" t="s">
        <v>237</v>
      </c>
      <c r="AG93" t="s">
        <v>13</v>
      </c>
      <c r="AH93">
        <v>0</v>
      </c>
      <c r="AI93">
        <v>12.233000000000001</v>
      </c>
      <c r="AJ93" s="3">
        <v>3896</v>
      </c>
      <c r="AK93">
        <v>0.751</v>
      </c>
      <c r="AL93" t="s">
        <v>14</v>
      </c>
      <c r="AM93" t="s">
        <v>14</v>
      </c>
      <c r="AN93" t="s">
        <v>14</v>
      </c>
      <c r="AO93" t="s">
        <v>14</v>
      </c>
      <c r="BI93">
        <v>87</v>
      </c>
      <c r="BJ93" t="s">
        <v>236</v>
      </c>
      <c r="BK93" s="2">
        <v>44896.420601851853</v>
      </c>
      <c r="BL93" t="s">
        <v>237</v>
      </c>
      <c r="BM93" t="s">
        <v>13</v>
      </c>
      <c r="BN93">
        <v>0</v>
      </c>
      <c r="BO93">
        <v>2.7269999999999999</v>
      </c>
      <c r="BP93" s="3">
        <v>5056378</v>
      </c>
      <c r="BQ93">
        <v>957.67200000000003</v>
      </c>
      <c r="BR93" t="s">
        <v>14</v>
      </c>
      <c r="BS93" t="s">
        <v>14</v>
      </c>
      <c r="BT93" t="s">
        <v>14</v>
      </c>
      <c r="BU93" t="s">
        <v>14</v>
      </c>
    </row>
    <row r="94" spans="1:73" x14ac:dyDescent="0.3">
      <c r="A94">
        <v>79</v>
      </c>
      <c r="B94" t="s">
        <v>80</v>
      </c>
      <c r="C94" s="2">
        <v>44897.132604166669</v>
      </c>
      <c r="D94" t="s">
        <v>81</v>
      </c>
      <c r="E94" t="s">
        <v>13</v>
      </c>
      <c r="F94">
        <v>0</v>
      </c>
      <c r="G94">
        <v>6.0590000000000002</v>
      </c>
      <c r="H94" s="3">
        <v>1599</v>
      </c>
      <c r="I94">
        <v>-2E-3</v>
      </c>
      <c r="J94" t="s">
        <v>14</v>
      </c>
      <c r="K94" t="s">
        <v>14</v>
      </c>
      <c r="L94" t="s">
        <v>14</v>
      </c>
      <c r="M94" t="s">
        <v>14</v>
      </c>
      <c r="O94">
        <v>79</v>
      </c>
      <c r="P94" t="s">
        <v>80</v>
      </c>
      <c r="Q94" s="2">
        <v>44897.132604166669</v>
      </c>
      <c r="R94" t="s">
        <v>81</v>
      </c>
      <c r="S94" t="s">
        <v>13</v>
      </c>
      <c r="T94">
        <v>0</v>
      </c>
      <c r="U94" t="s">
        <v>14</v>
      </c>
      <c r="V94" s="3" t="s">
        <v>14</v>
      </c>
      <c r="W94" t="s">
        <v>14</v>
      </c>
      <c r="X94" t="s">
        <v>14</v>
      </c>
      <c r="Y94" t="s">
        <v>14</v>
      </c>
      <c r="Z94" t="s">
        <v>14</v>
      </c>
      <c r="AA94" t="s">
        <v>14</v>
      </c>
      <c r="AC94">
        <v>79</v>
      </c>
      <c r="AD94" t="s">
        <v>80</v>
      </c>
      <c r="AE94" s="2">
        <v>44897.132604166669</v>
      </c>
      <c r="AF94" t="s">
        <v>81</v>
      </c>
      <c r="AG94" t="s">
        <v>13</v>
      </c>
      <c r="AH94">
        <v>0</v>
      </c>
      <c r="AI94">
        <v>12.218999999999999</v>
      </c>
      <c r="AJ94" s="3">
        <v>5752</v>
      </c>
      <c r="AK94">
        <v>1.1459999999999999</v>
      </c>
      <c r="AL94" t="s">
        <v>14</v>
      </c>
      <c r="AM94" t="s">
        <v>14</v>
      </c>
      <c r="AN94" t="s">
        <v>14</v>
      </c>
      <c r="AO94" t="s">
        <v>14</v>
      </c>
      <c r="AQ94">
        <v>1</v>
      </c>
      <c r="AS94">
        <v>79</v>
      </c>
      <c r="AT94" s="9">
        <f>IF(H94&lt;10000,((0.0000001453*H94^2)+(0.0008349*H94)+(-1.805)),(IF(H94&lt;700000,((-0.00000000008054*H94^2)+(0.002348*H94)+(-2.47)), ((-0.00000001938*V94^2)+(0.2471*V94)+(226.8)))))</f>
        <v>-9.8491714699999955E-2</v>
      </c>
      <c r="AU94" s="10">
        <f>(-0.00000002552*AJ94^2)+(0.2067*AJ94)+(-103.7)</f>
        <v>1084.39405793792</v>
      </c>
      <c r="AW94" s="5">
        <f>IF(H94&lt;15000,((0.00000002125*H94^2)+(0.002705*H94)+(-4.371)),(IF(H94&lt;700000,((-0.0000000008162*H94^2)+(0.003141*H94)+(0.4702)), ((0.000000003285*V94^2)+(0.1899*V94)+(559.5)))))</f>
        <v>8.6270212499988119E-3</v>
      </c>
      <c r="AX94" s="6">
        <f>((-0.00000006277*AJ94^2)+(0.1854*AJ94)+(34.83))</f>
        <v>1099.17402291392</v>
      </c>
      <c r="AZ94" s="7">
        <f>IF(H94&lt;10000,((-0.00000005795*H94^2)+(0.003823*H94)+(-6.715)),(IF(H94&lt;700000,((-0.0000000001209*H94^2)+(0.002635*H94)+(-0.4111)), ((-0.00000002007*V94^2)+(0.2564*V94)+(286.1)))))</f>
        <v>-0.75018961795000028</v>
      </c>
      <c r="BA94" s="8">
        <f>(-0.00000001626*AJ94^2)+(0.1912*AJ94)+(-3.858)</f>
        <v>1095.3864297049602</v>
      </c>
      <c r="BC94" s="9">
        <f>IF(H94&lt;10000,((0.0000001453*H94^2)+(0.0008349*H94)+(-1.805)),(IF(H94&lt;700000,((-0.00000000008054*H94^2)+(0.002348*H94)+(-2.47)), ((-0.00000001938*V94^2)+(0.2471*V94)+(226.8)))))</f>
        <v>-9.8491714699999955E-2</v>
      </c>
      <c r="BD94" s="10">
        <f>(-0.00000002552*AJ94^2)+(0.2067*AJ94)+(-103.7)</f>
        <v>1084.39405793792</v>
      </c>
      <c r="BF94" s="12">
        <f>IF(H94&lt;100000,((0.0000000152*H94^2)+(0.0014347*H94)+(-4.08313)),((0.00000295*V94^2)+(0.083061*V94)+(133)))</f>
        <v>-1.7501813247999998</v>
      </c>
      <c r="BG94" s="13">
        <f>(-0.00000172*AJ94^2)+(0.108838*AJ94)+(-21.89)</f>
        <v>547.23910912000008</v>
      </c>
      <c r="BI94">
        <v>79</v>
      </c>
      <c r="BJ94" t="s">
        <v>80</v>
      </c>
      <c r="BK94" s="2">
        <v>44897.132604166669</v>
      </c>
      <c r="BL94" t="s">
        <v>81</v>
      </c>
      <c r="BM94" t="s">
        <v>13</v>
      </c>
      <c r="BN94">
        <v>0</v>
      </c>
      <c r="BO94">
        <v>2.714</v>
      </c>
      <c r="BP94" s="3">
        <v>5210724</v>
      </c>
      <c r="BQ94">
        <v>958.89</v>
      </c>
      <c r="BR94" t="s">
        <v>14</v>
      </c>
      <c r="BS94" t="s">
        <v>14</v>
      </c>
      <c r="BT94" t="s">
        <v>14</v>
      </c>
      <c r="BU94" t="s">
        <v>14</v>
      </c>
    </row>
    <row r="95" spans="1:73" x14ac:dyDescent="0.3">
      <c r="A95">
        <v>78</v>
      </c>
      <c r="B95" t="s">
        <v>218</v>
      </c>
      <c r="C95" s="2">
        <v>44896.22934027778</v>
      </c>
      <c r="D95" t="s">
        <v>219</v>
      </c>
      <c r="E95" t="s">
        <v>13</v>
      </c>
      <c r="F95">
        <v>0</v>
      </c>
      <c r="G95">
        <v>6.0670000000000002</v>
      </c>
      <c r="H95" s="3">
        <v>1755</v>
      </c>
      <c r="I95">
        <v>-1E-3</v>
      </c>
      <c r="J95" t="s">
        <v>14</v>
      </c>
      <c r="K95" t="s">
        <v>14</v>
      </c>
      <c r="L95" t="s">
        <v>14</v>
      </c>
      <c r="M95" t="s">
        <v>14</v>
      </c>
      <c r="O95">
        <v>78</v>
      </c>
      <c r="P95" t="s">
        <v>218</v>
      </c>
      <c r="Q95" s="2">
        <v>44896.22934027778</v>
      </c>
      <c r="R95" t="s">
        <v>219</v>
      </c>
      <c r="S95" t="s">
        <v>13</v>
      </c>
      <c r="T95">
        <v>0</v>
      </c>
      <c r="U95" t="s">
        <v>14</v>
      </c>
      <c r="V95" t="s">
        <v>14</v>
      </c>
      <c r="W95" t="s">
        <v>14</v>
      </c>
      <c r="X95" t="s">
        <v>14</v>
      </c>
      <c r="Y95" t="s">
        <v>14</v>
      </c>
      <c r="Z95" t="s">
        <v>14</v>
      </c>
      <c r="AA95" t="s">
        <v>14</v>
      </c>
      <c r="AC95">
        <v>78</v>
      </c>
      <c r="AD95" t="s">
        <v>218</v>
      </c>
      <c r="AE95" s="2">
        <v>44896.22934027778</v>
      </c>
      <c r="AF95" t="s">
        <v>219</v>
      </c>
      <c r="AG95" t="s">
        <v>13</v>
      </c>
      <c r="AH95">
        <v>0</v>
      </c>
      <c r="AI95">
        <v>12.242000000000001</v>
      </c>
      <c r="AJ95" s="3">
        <v>2668</v>
      </c>
      <c r="AK95">
        <v>0.49</v>
      </c>
      <c r="AL95" t="s">
        <v>14</v>
      </c>
      <c r="AM95" t="s">
        <v>14</v>
      </c>
      <c r="AN95" t="s">
        <v>14</v>
      </c>
      <c r="AO95" t="s">
        <v>14</v>
      </c>
      <c r="BI95">
        <v>78</v>
      </c>
      <c r="BJ95" t="s">
        <v>218</v>
      </c>
      <c r="BK95" s="2">
        <v>44896.22934027778</v>
      </c>
      <c r="BL95" t="s">
        <v>219</v>
      </c>
      <c r="BM95" t="s">
        <v>13</v>
      </c>
      <c r="BN95">
        <v>0</v>
      </c>
      <c r="BO95">
        <v>2.7229999999999999</v>
      </c>
      <c r="BP95" s="3">
        <v>5114026</v>
      </c>
      <c r="BQ95">
        <v>958.14599999999996</v>
      </c>
      <c r="BR95" t="s">
        <v>14</v>
      </c>
      <c r="BS95" t="s">
        <v>14</v>
      </c>
      <c r="BT95" t="s">
        <v>14</v>
      </c>
      <c r="BU95" t="s">
        <v>14</v>
      </c>
    </row>
    <row r="96" spans="1:73" x14ac:dyDescent="0.3">
      <c r="A96">
        <v>57</v>
      </c>
      <c r="B96" t="s">
        <v>118</v>
      </c>
      <c r="C96" s="2">
        <v>44900.635289351849</v>
      </c>
      <c r="D96" t="s">
        <v>119</v>
      </c>
      <c r="E96" t="s">
        <v>13</v>
      </c>
      <c r="F96">
        <v>0</v>
      </c>
      <c r="G96">
        <v>6.0709999999999997</v>
      </c>
      <c r="H96" s="3">
        <v>2986</v>
      </c>
      <c r="I96">
        <v>1E-3</v>
      </c>
      <c r="J96" t="s">
        <v>14</v>
      </c>
      <c r="K96" t="s">
        <v>14</v>
      </c>
      <c r="L96" t="s">
        <v>14</v>
      </c>
      <c r="M96" t="s">
        <v>14</v>
      </c>
      <c r="O96">
        <v>57</v>
      </c>
      <c r="P96" t="s">
        <v>118</v>
      </c>
      <c r="Q96" s="2">
        <v>44900.635289351849</v>
      </c>
      <c r="R96" t="s">
        <v>119</v>
      </c>
      <c r="S96" t="s">
        <v>13</v>
      </c>
      <c r="T96">
        <v>0</v>
      </c>
      <c r="U96" t="s">
        <v>14</v>
      </c>
      <c r="V96" s="3" t="s">
        <v>14</v>
      </c>
      <c r="W96" t="s">
        <v>14</v>
      </c>
      <c r="X96" t="s">
        <v>14</v>
      </c>
      <c r="Y96" t="s">
        <v>14</v>
      </c>
      <c r="Z96" t="s">
        <v>14</v>
      </c>
      <c r="AA96" t="s">
        <v>14</v>
      </c>
      <c r="AC96">
        <v>57</v>
      </c>
      <c r="AD96" t="s">
        <v>118</v>
      </c>
      <c r="AE96" s="2">
        <v>44900.635289351849</v>
      </c>
      <c r="AF96" t="s">
        <v>119</v>
      </c>
      <c r="AG96" t="s">
        <v>13</v>
      </c>
      <c r="AH96">
        <v>0</v>
      </c>
      <c r="AI96">
        <v>12.211</v>
      </c>
      <c r="AJ96" s="3">
        <v>3362</v>
      </c>
      <c r="AK96">
        <v>0.63700000000000001</v>
      </c>
      <c r="AL96" t="s">
        <v>14</v>
      </c>
      <c r="AM96" t="s">
        <v>14</v>
      </c>
      <c r="AN96" t="s">
        <v>14</v>
      </c>
      <c r="AO96" t="s">
        <v>14</v>
      </c>
      <c r="AQ96">
        <v>1</v>
      </c>
      <c r="AS96">
        <v>57</v>
      </c>
      <c r="AT96" s="9">
        <f>IF(H96&lt;10000,((0.0000001453*H96^2)+(0.0008349*H96)+(-1.805)),(IF(H96&lt;700000,((-0.00000000008054*H96^2)+(0.002348*H96)+(-2.47)), ((-0.00000001938*V96^2)+(0.2471*V96)+(226.8)))))</f>
        <v>1.9835346788000001</v>
      </c>
      <c r="AU96" s="10">
        <f>(-0.00000002552*AJ96^2)+(0.2067*AJ96)+(-103.7)</f>
        <v>590.93694631711992</v>
      </c>
      <c r="AW96" s="5">
        <f>IF(H96&lt;15000,((0.00000002125*H96^2)+(0.002705*H96)+(-4.371)),(IF(H96&lt;700000,((-0.0000000008162*H96^2)+(0.003141*H96)+(0.4702)), ((0.000000003285*V96^2)+(0.1899*V96)+(559.5)))))</f>
        <v>3.8955991650000001</v>
      </c>
      <c r="AX96" s="6">
        <f>((-0.00000006277*AJ96^2)+(0.1854*AJ96)+(34.83))</f>
        <v>657.43530792811998</v>
      </c>
      <c r="AZ96" s="7">
        <f>IF(H96&lt;10000,((-0.00000005795*H96^2)+(0.003823*H96)+(-6.715)),(IF(H96&lt;700000,((-0.0000000001209*H96^2)+(0.002635*H96)+(-0.4111)), ((-0.00000002007*V96^2)+(0.2564*V96)+(286.1)))))</f>
        <v>4.1837844418000003</v>
      </c>
      <c r="BA96" s="8">
        <f>(-0.00000001626*AJ96^2)+(0.1912*AJ96)+(-3.858)</f>
        <v>638.77261250456002</v>
      </c>
      <c r="BC96" s="9">
        <f>IF(H96&lt;10000,((0.0000001453*H96^2)+(0.0008349*H96)+(-1.805)),(IF(H96&lt;700000,((-0.00000000008054*H96^2)+(0.002348*H96)+(-2.47)), ((-0.00000001938*V96^2)+(0.2471*V96)+(226.8)))))</f>
        <v>1.9835346788000001</v>
      </c>
      <c r="BD96" s="10">
        <f>(-0.00000002552*AJ96^2)+(0.2067*AJ96)+(-103.7)</f>
        <v>590.93694631711992</v>
      </c>
      <c r="BF96" s="12">
        <f>IF(H96&lt;100000,((0.0000000152*H96^2)+(0.0014347*H96)+(-4.08313)),((0.00000295*V96^2)+(0.083061*V96)+(133)))</f>
        <v>0.33641037920000016</v>
      </c>
      <c r="BG96" s="13">
        <f>(-0.00000172*AJ96^2)+(0.108838*AJ96)+(-21.89)</f>
        <v>324.58212032000006</v>
      </c>
      <c r="BI96">
        <v>57</v>
      </c>
      <c r="BJ96" t="s">
        <v>118</v>
      </c>
      <c r="BK96" s="2">
        <v>44900.635289351849</v>
      </c>
      <c r="BL96" t="s">
        <v>119</v>
      </c>
      <c r="BM96" t="s">
        <v>13</v>
      </c>
      <c r="BN96">
        <v>0</v>
      </c>
      <c r="BO96">
        <v>2.7080000000000002</v>
      </c>
      <c r="BP96" s="3">
        <v>5480642</v>
      </c>
      <c r="BQ96">
        <v>960.71799999999996</v>
      </c>
      <c r="BR96" t="s">
        <v>14</v>
      </c>
      <c r="BS96" t="s">
        <v>14</v>
      </c>
      <c r="BT96" t="s">
        <v>14</v>
      </c>
      <c r="BU96" t="s">
        <v>14</v>
      </c>
    </row>
    <row r="97" spans="1:73" x14ac:dyDescent="0.3">
      <c r="A97">
        <v>82</v>
      </c>
      <c r="B97" t="s">
        <v>226</v>
      </c>
      <c r="C97" s="2">
        <v>44896.314363425925</v>
      </c>
      <c r="D97" t="s">
        <v>227</v>
      </c>
      <c r="E97" t="s">
        <v>13</v>
      </c>
      <c r="F97">
        <v>0</v>
      </c>
      <c r="G97">
        <v>6.07</v>
      </c>
      <c r="H97" s="3">
        <v>1613</v>
      </c>
      <c r="I97">
        <v>-2E-3</v>
      </c>
      <c r="J97" t="s">
        <v>14</v>
      </c>
      <c r="K97" t="s">
        <v>14</v>
      </c>
      <c r="L97" t="s">
        <v>14</v>
      </c>
      <c r="M97" t="s">
        <v>14</v>
      </c>
      <c r="O97">
        <v>82</v>
      </c>
      <c r="P97" t="s">
        <v>226</v>
      </c>
      <c r="Q97" s="2">
        <v>44896.314363425925</v>
      </c>
      <c r="R97" t="s">
        <v>227</v>
      </c>
      <c r="S97" t="s">
        <v>13</v>
      </c>
      <c r="T97">
        <v>0</v>
      </c>
      <c r="U97" t="s">
        <v>14</v>
      </c>
      <c r="V97" s="3" t="s">
        <v>14</v>
      </c>
      <c r="W97" t="s">
        <v>14</v>
      </c>
      <c r="X97" t="s">
        <v>14</v>
      </c>
      <c r="Y97" t="s">
        <v>14</v>
      </c>
      <c r="Z97" t="s">
        <v>14</v>
      </c>
      <c r="AA97" t="s">
        <v>14</v>
      </c>
      <c r="AC97">
        <v>82</v>
      </c>
      <c r="AD97" t="s">
        <v>226</v>
      </c>
      <c r="AE97" s="2">
        <v>44896.314363425925</v>
      </c>
      <c r="AF97" t="s">
        <v>227</v>
      </c>
      <c r="AG97" t="s">
        <v>13</v>
      </c>
      <c r="AH97">
        <v>0</v>
      </c>
      <c r="AI97">
        <v>12.250999999999999</v>
      </c>
      <c r="AJ97" s="3">
        <v>2449</v>
      </c>
      <c r="AK97">
        <v>0.443</v>
      </c>
      <c r="AL97" t="s">
        <v>14</v>
      </c>
      <c r="AM97" t="s">
        <v>14</v>
      </c>
      <c r="AN97" t="s">
        <v>14</v>
      </c>
      <c r="AO97" t="s">
        <v>14</v>
      </c>
      <c r="BI97">
        <v>82</v>
      </c>
      <c r="BJ97" t="s">
        <v>226</v>
      </c>
      <c r="BK97" s="2">
        <v>44896.314363425925</v>
      </c>
      <c r="BL97" t="s">
        <v>227</v>
      </c>
      <c r="BM97" t="s">
        <v>13</v>
      </c>
      <c r="BN97">
        <v>0</v>
      </c>
      <c r="BO97">
        <v>2.726</v>
      </c>
      <c r="BP97" s="3">
        <v>5075402</v>
      </c>
      <c r="BQ97">
        <v>957.83100000000002</v>
      </c>
      <c r="BR97" t="s">
        <v>14</v>
      </c>
      <c r="BS97" t="s">
        <v>14</v>
      </c>
      <c r="BT97" t="s">
        <v>14</v>
      </c>
      <c r="BU97" t="s">
        <v>14</v>
      </c>
    </row>
    <row r="98" spans="1:73" x14ac:dyDescent="0.3">
      <c r="A98">
        <v>99</v>
      </c>
      <c r="B98" t="s">
        <v>202</v>
      </c>
      <c r="C98" s="2">
        <v>44901.527662037035</v>
      </c>
      <c r="D98" t="s">
        <v>203</v>
      </c>
      <c r="E98" t="s">
        <v>13</v>
      </c>
      <c r="F98">
        <v>0</v>
      </c>
      <c r="G98">
        <v>6.1</v>
      </c>
      <c r="H98" s="3">
        <v>2304</v>
      </c>
      <c r="I98">
        <v>0</v>
      </c>
      <c r="J98" t="s">
        <v>14</v>
      </c>
      <c r="K98" t="s">
        <v>14</v>
      </c>
      <c r="L98" t="s">
        <v>14</v>
      </c>
      <c r="M98" t="s">
        <v>14</v>
      </c>
      <c r="O98">
        <v>99</v>
      </c>
      <c r="P98" t="s">
        <v>202</v>
      </c>
      <c r="Q98" s="2">
        <v>44901.527662037035</v>
      </c>
      <c r="R98" t="s">
        <v>203</v>
      </c>
      <c r="S98" t="s">
        <v>13</v>
      </c>
      <c r="T98">
        <v>0</v>
      </c>
      <c r="U98" t="s">
        <v>14</v>
      </c>
      <c r="V98" t="s">
        <v>14</v>
      </c>
      <c r="W98" t="s">
        <v>14</v>
      </c>
      <c r="X98" t="s">
        <v>14</v>
      </c>
      <c r="Y98" t="s">
        <v>14</v>
      </c>
      <c r="Z98" t="s">
        <v>14</v>
      </c>
      <c r="AA98" t="s">
        <v>14</v>
      </c>
      <c r="AC98">
        <v>99</v>
      </c>
      <c r="AD98" t="s">
        <v>202</v>
      </c>
      <c r="AE98" s="2">
        <v>44901.527662037035</v>
      </c>
      <c r="AF98" t="s">
        <v>203</v>
      </c>
      <c r="AG98" t="s">
        <v>13</v>
      </c>
      <c r="AH98">
        <v>0</v>
      </c>
      <c r="AI98">
        <v>12.22</v>
      </c>
      <c r="AJ98" s="3">
        <v>3773</v>
      </c>
      <c r="AK98">
        <v>0.72499999999999998</v>
      </c>
      <c r="AL98" t="s">
        <v>14</v>
      </c>
      <c r="AM98" t="s">
        <v>14</v>
      </c>
      <c r="AN98" t="s">
        <v>14</v>
      </c>
      <c r="AO98" t="s">
        <v>14</v>
      </c>
      <c r="AQ98">
        <v>1</v>
      </c>
      <c r="AS98">
        <v>99</v>
      </c>
      <c r="AT98" s="9">
        <f>IF(H98&lt;10000,((0.0000001453*H98^2)+(0.0008349*H98)+(-1.805)),(IF(H98&lt;700000,((-0.00000000008054*H98^2)+(0.002348*H98)+(-2.47)), ((-0.00000001938*V98^2)+(0.2471*V98)+(226.8)))))</f>
        <v>0.88992244480000005</v>
      </c>
      <c r="AU98" s="10">
        <f>(-0.00000002552*AJ98^2)+(0.2067*AJ98)+(-103.7)</f>
        <v>675.81580929991992</v>
      </c>
      <c r="AW98" s="5">
        <f>IF(H98&lt;15000,((0.00000002125*H98^2)+(0.002705*H98)+(-4.371)),(IF(H98&lt;700000,((-0.0000000008162*H98^2)+(0.003141*H98)+(0.4702)), ((0.000000003285*V98^2)+(0.1899*V98)+(559.5)))))</f>
        <v>1.974123839999999</v>
      </c>
      <c r="AX98" s="6">
        <f>((-0.00000006277*AJ98^2)+(0.1854*AJ98)+(34.83))</f>
        <v>733.45063584467016</v>
      </c>
      <c r="AZ98" s="7">
        <f>IF(H98&lt;10000,((-0.00000005795*H98^2)+(0.003823*H98)+(-6.715)),(IF(H98&lt;700000,((-0.0000000001209*H98^2)+(0.002635*H98)+(-0.4111)), ((-0.00000002007*V98^2)+(0.2564*V98)+(286.1)))))</f>
        <v>1.7855692928</v>
      </c>
      <c r="BA98" s="8">
        <f>(-0.00000001626*AJ98^2)+(0.1912*AJ98)+(-3.858)</f>
        <v>717.30813029846001</v>
      </c>
      <c r="BC98" s="9">
        <f>IF(H98&lt;10000,((0.0000001453*H98^2)+(0.0008349*H98)+(-1.805)),(IF(H98&lt;700000,((-0.00000000008054*H98^2)+(0.002348*H98)+(-2.47)), ((-0.00000001938*V98^2)+(0.2471*V98)+(226.8)))))</f>
        <v>0.88992244480000005</v>
      </c>
      <c r="BD98" s="10">
        <f>(-0.00000002552*AJ98^2)+(0.2067*AJ98)+(-103.7)</f>
        <v>675.81580929991992</v>
      </c>
      <c r="BF98" s="12">
        <f>IF(H98&lt;100000,((0.0000000152*H98^2)+(0.0014347*H98)+(-4.08313)),((0.00000295*V98^2)+(0.083061*V98)+(133)))</f>
        <v>-0.69689327679999957</v>
      </c>
      <c r="BG98" s="13">
        <f>(-0.00000172*AJ98^2)+(0.108838*AJ98)+(-21.89)</f>
        <v>364.27066412000005</v>
      </c>
      <c r="BI98">
        <v>99</v>
      </c>
      <c r="BJ98" t="s">
        <v>202</v>
      </c>
      <c r="BK98" s="2">
        <v>44901.527662037035</v>
      </c>
      <c r="BL98" t="s">
        <v>203</v>
      </c>
      <c r="BM98" t="s">
        <v>13</v>
      </c>
      <c r="BN98">
        <v>0</v>
      </c>
      <c r="BO98">
        <v>2.73</v>
      </c>
      <c r="BP98" s="3">
        <v>5036558</v>
      </c>
      <c r="BQ98">
        <v>957.50199999999995</v>
      </c>
      <c r="BR98" t="s">
        <v>14</v>
      </c>
      <c r="BS98" t="s">
        <v>14</v>
      </c>
      <c r="BT98" t="s">
        <v>14</v>
      </c>
      <c r="BU98" t="s">
        <v>14</v>
      </c>
    </row>
    <row r="99" spans="1:73" x14ac:dyDescent="0.3">
      <c r="A99">
        <v>96</v>
      </c>
      <c r="B99" t="s">
        <v>196</v>
      </c>
      <c r="C99" s="2">
        <v>44901.463958333334</v>
      </c>
      <c r="D99" t="s">
        <v>197</v>
      </c>
      <c r="E99" t="s">
        <v>13</v>
      </c>
      <c r="F99">
        <v>0</v>
      </c>
      <c r="G99">
        <v>6.0890000000000004</v>
      </c>
      <c r="H99" s="3">
        <v>2283</v>
      </c>
      <c r="I99">
        <v>0</v>
      </c>
      <c r="J99" t="s">
        <v>14</v>
      </c>
      <c r="K99" t="s">
        <v>14</v>
      </c>
      <c r="L99" t="s">
        <v>14</v>
      </c>
      <c r="M99" t="s">
        <v>14</v>
      </c>
      <c r="O99">
        <v>96</v>
      </c>
      <c r="P99" t="s">
        <v>196</v>
      </c>
      <c r="Q99" s="2">
        <v>44901.463958333334</v>
      </c>
      <c r="R99" t="s">
        <v>197</v>
      </c>
      <c r="S99" t="s">
        <v>13</v>
      </c>
      <c r="T99">
        <v>0</v>
      </c>
      <c r="U99" t="s">
        <v>14</v>
      </c>
      <c r="V99" s="3" t="s">
        <v>14</v>
      </c>
      <c r="W99" t="s">
        <v>14</v>
      </c>
      <c r="X99" t="s">
        <v>14</v>
      </c>
      <c r="Y99" t="s">
        <v>14</v>
      </c>
      <c r="Z99" t="s">
        <v>14</v>
      </c>
      <c r="AA99" t="s">
        <v>14</v>
      </c>
      <c r="AC99">
        <v>96</v>
      </c>
      <c r="AD99" t="s">
        <v>196</v>
      </c>
      <c r="AE99" s="2">
        <v>44901.463958333334</v>
      </c>
      <c r="AF99" t="s">
        <v>197</v>
      </c>
      <c r="AG99" t="s">
        <v>13</v>
      </c>
      <c r="AH99">
        <v>0</v>
      </c>
      <c r="AI99">
        <v>12.228</v>
      </c>
      <c r="AJ99" s="3">
        <v>3955</v>
      </c>
      <c r="AK99">
        <v>0.76400000000000001</v>
      </c>
      <c r="AL99" t="s">
        <v>14</v>
      </c>
      <c r="AM99" t="s">
        <v>14</v>
      </c>
      <c r="AN99" t="s">
        <v>14</v>
      </c>
      <c r="AO99" t="s">
        <v>14</v>
      </c>
      <c r="AQ99">
        <v>1</v>
      </c>
      <c r="AS99">
        <v>96</v>
      </c>
      <c r="AT99" s="9">
        <f>IF(H99&lt;10000,((0.0000001453*H99^2)+(0.0008349*H99)+(-1.805)),(IF(H99&lt;700000,((-0.00000000008054*H99^2)+(0.002348*H99)+(-2.47)), ((-0.00000001938*V99^2)+(0.2471*V99)+(226.8)))))</f>
        <v>0.85839323169999981</v>
      </c>
      <c r="AU99" s="10">
        <f>(-0.00000002552*AJ99^2)+(0.2067*AJ99)+(-103.7)</f>
        <v>713.39931552199994</v>
      </c>
      <c r="AW99" s="5">
        <f>IF(H99&lt;15000,((0.00000002125*H99^2)+(0.002705*H99)+(-4.371)),(IF(H99&lt;700000,((-0.0000000008162*H99^2)+(0.003141*H99)+(0.4702)), ((0.000000003285*V99^2)+(0.1899*V99)+(559.5)))))</f>
        <v>1.9152718912499997</v>
      </c>
      <c r="AX99" s="6">
        <f>((-0.00000006277*AJ99^2)+(0.1854*AJ99)+(34.83))</f>
        <v>767.10515009075016</v>
      </c>
      <c r="AZ99" s="7">
        <f>IF(H99&lt;10000,((-0.00000005795*H99^2)+(0.003823*H99)+(-6.715)),(IF(H99&lt;700000,((-0.0000000001209*H99^2)+(0.002635*H99)+(-0.4111)), ((-0.00000002007*V99^2)+(0.2564*V99)+(286.1)))))</f>
        <v>1.7108684424499998</v>
      </c>
      <c r="BA99" s="8">
        <f>(-0.00000001626*AJ99^2)+(0.1912*AJ99)+(-3.858)</f>
        <v>752.08366067350005</v>
      </c>
      <c r="BC99" s="9">
        <f>IF(H99&lt;10000,((0.0000001453*H99^2)+(0.0008349*H99)+(-1.805)),(IF(H99&lt;700000,((-0.00000000008054*H99^2)+(0.002348*H99)+(-2.47)), ((-0.00000001938*V99^2)+(0.2471*V99)+(226.8)))))</f>
        <v>0.85839323169999981</v>
      </c>
      <c r="BD99" s="10">
        <f>(-0.00000002552*AJ99^2)+(0.2067*AJ99)+(-103.7)</f>
        <v>713.39931552199994</v>
      </c>
      <c r="BF99" s="12">
        <f>IF(H99&lt;100000,((0.0000000152*H99^2)+(0.0014347*H99)+(-4.08313)),((0.00000295*V99^2)+(0.083061*V99)+(133)))</f>
        <v>-0.72848614719999993</v>
      </c>
      <c r="BG99" s="13">
        <f>(-0.00000172*AJ99^2)+(0.108838*AJ99)+(-21.89)</f>
        <v>381.66000700000001</v>
      </c>
      <c r="BI99">
        <v>96</v>
      </c>
      <c r="BJ99" t="s">
        <v>196</v>
      </c>
      <c r="BK99" s="2">
        <v>44901.463958333334</v>
      </c>
      <c r="BL99" t="s">
        <v>197</v>
      </c>
      <c r="BM99" t="s">
        <v>13</v>
      </c>
      <c r="BN99">
        <v>0</v>
      </c>
      <c r="BO99">
        <v>2.7269999999999999</v>
      </c>
      <c r="BP99" s="3">
        <v>5201094</v>
      </c>
      <c r="BQ99">
        <v>958.81899999999996</v>
      </c>
      <c r="BR99" t="s">
        <v>14</v>
      </c>
      <c r="BS99" t="s">
        <v>14</v>
      </c>
      <c r="BT99" t="s">
        <v>14</v>
      </c>
      <c r="BU99" t="s">
        <v>14</v>
      </c>
    </row>
    <row r="100" spans="1:73" x14ac:dyDescent="0.3">
      <c r="A100">
        <v>67</v>
      </c>
      <c r="B100" t="s">
        <v>138</v>
      </c>
      <c r="C100" s="2">
        <v>44900.847812499997</v>
      </c>
      <c r="D100" t="s">
        <v>139</v>
      </c>
      <c r="E100" t="s">
        <v>13</v>
      </c>
      <c r="F100">
        <v>0</v>
      </c>
      <c r="G100">
        <v>6.0810000000000004</v>
      </c>
      <c r="H100" s="3">
        <v>2819</v>
      </c>
      <c r="I100">
        <v>1E-3</v>
      </c>
      <c r="J100" t="s">
        <v>14</v>
      </c>
      <c r="K100" t="s">
        <v>14</v>
      </c>
      <c r="L100" t="s">
        <v>14</v>
      </c>
      <c r="M100" t="s">
        <v>14</v>
      </c>
      <c r="O100">
        <v>67</v>
      </c>
      <c r="P100" t="s">
        <v>138</v>
      </c>
      <c r="Q100" s="2">
        <v>44900.847812499997</v>
      </c>
      <c r="R100" t="s">
        <v>139</v>
      </c>
      <c r="S100" t="s">
        <v>13</v>
      </c>
      <c r="T100">
        <v>0</v>
      </c>
      <c r="U100" t="s">
        <v>14</v>
      </c>
      <c r="V100" s="3" t="s">
        <v>14</v>
      </c>
      <c r="W100" t="s">
        <v>14</v>
      </c>
      <c r="X100" t="s">
        <v>14</v>
      </c>
      <c r="Y100" t="s">
        <v>14</v>
      </c>
      <c r="Z100" t="s">
        <v>14</v>
      </c>
      <c r="AA100" t="s">
        <v>14</v>
      </c>
      <c r="AC100">
        <v>67</v>
      </c>
      <c r="AD100" t="s">
        <v>138</v>
      </c>
      <c r="AE100" s="2">
        <v>44900.847812499997</v>
      </c>
      <c r="AF100" t="s">
        <v>139</v>
      </c>
      <c r="AG100" t="s">
        <v>13</v>
      </c>
      <c r="AH100">
        <v>0</v>
      </c>
      <c r="AI100">
        <v>12.249000000000001</v>
      </c>
      <c r="AJ100" s="3">
        <v>2185</v>
      </c>
      <c r="AK100">
        <v>0.38700000000000001</v>
      </c>
      <c r="AL100" t="s">
        <v>14</v>
      </c>
      <c r="AM100" t="s">
        <v>14</v>
      </c>
      <c r="AN100" t="s">
        <v>14</v>
      </c>
      <c r="AO100" t="s">
        <v>14</v>
      </c>
      <c r="AQ100">
        <v>1</v>
      </c>
      <c r="AS100">
        <v>67</v>
      </c>
      <c r="AT100" s="9">
        <f>IF(H100&lt;10000,((0.0000001453*H100^2)+(0.0008349*H100)+(-1.805)),(IF(H100&lt;700000,((-0.00000000008054*H100^2)+(0.002348*H100)+(-2.47)), ((-0.00000001938*V100^2)+(0.2471*V100)+(226.8)))))</f>
        <v>1.7032474733</v>
      </c>
      <c r="AU100" s="10">
        <f>(-0.00000002552*AJ100^2)+(0.2067*AJ100)+(-103.7)</f>
        <v>347.817661778</v>
      </c>
      <c r="AW100" s="5">
        <f>IF(H100&lt;15000,((0.00000002125*H100^2)+(0.002705*H100)+(-4.371)),(IF(H100&lt;700000,((-0.0000000008162*H100^2)+(0.003141*H100)+(0.4702)), ((0.000000003285*V100^2)+(0.1899*V100)+(559.5)))))</f>
        <v>3.42326367125</v>
      </c>
      <c r="AX100" s="6">
        <f>((-0.00000006277*AJ100^2)+(0.1854*AJ100)+(34.83))</f>
        <v>439.62932189675001</v>
      </c>
      <c r="AZ100" s="7">
        <f>IF(H100&lt;10000,((-0.00000005795*H100^2)+(0.003823*H100)+(-6.715)),(IF(H100&lt;700000,((-0.0000000001209*H100^2)+(0.002635*H100)+(-0.4111)), ((-0.00000002007*V100^2)+(0.2564*V100)+(286.1)))))</f>
        <v>3.6015222000500007</v>
      </c>
      <c r="BA100" s="8">
        <f>(-0.00000001626*AJ100^2)+(0.1912*AJ100)+(-3.858)</f>
        <v>413.83637110149999</v>
      </c>
      <c r="BC100" s="9">
        <f>IF(H100&lt;10000,((0.0000001453*H100^2)+(0.0008349*H100)+(-1.805)),(IF(H100&lt;700000,((-0.00000000008054*H100^2)+(0.002348*H100)+(-2.47)), ((-0.00000001938*V100^2)+(0.2471*V100)+(226.8)))))</f>
        <v>1.7032474733</v>
      </c>
      <c r="BD100" s="10">
        <f>(-0.00000002552*AJ100^2)+(0.2067*AJ100)+(-103.7)</f>
        <v>347.817661778</v>
      </c>
      <c r="BF100" s="12">
        <f>IF(H100&lt;100000,((0.0000000152*H100^2)+(0.0014347*H100)+(-4.08313)),((0.00000295*V100^2)+(0.083061*V100)+(133)))</f>
        <v>8.2080067199999718E-2</v>
      </c>
      <c r="BG100" s="13">
        <f>(-0.00000172*AJ100^2)+(0.108838*AJ100)+(-21.89)</f>
        <v>207.709363</v>
      </c>
      <c r="BI100">
        <v>67</v>
      </c>
      <c r="BJ100" t="s">
        <v>138</v>
      </c>
      <c r="BK100" s="2">
        <v>44900.847812499997</v>
      </c>
      <c r="BL100" t="s">
        <v>139</v>
      </c>
      <c r="BM100" t="s">
        <v>13</v>
      </c>
      <c r="BN100">
        <v>0</v>
      </c>
      <c r="BO100">
        <v>2.7170000000000001</v>
      </c>
      <c r="BP100" s="3">
        <v>5339992</v>
      </c>
      <c r="BQ100">
        <v>959.80499999999995</v>
      </c>
      <c r="BR100" t="s">
        <v>14</v>
      </c>
      <c r="BS100" t="s">
        <v>14</v>
      </c>
      <c r="BT100" t="s">
        <v>14</v>
      </c>
      <c r="BU100" t="s">
        <v>14</v>
      </c>
    </row>
    <row r="101" spans="1:73" x14ac:dyDescent="0.3">
      <c r="A101">
        <v>85</v>
      </c>
      <c r="B101" t="s">
        <v>232</v>
      </c>
      <c r="C101" s="2">
        <v>44896.37809027778</v>
      </c>
      <c r="D101" t="s">
        <v>233</v>
      </c>
      <c r="E101" t="s">
        <v>13</v>
      </c>
      <c r="F101">
        <v>0</v>
      </c>
      <c r="G101">
        <v>6.0810000000000004</v>
      </c>
      <c r="H101" s="3">
        <v>1611</v>
      </c>
      <c r="I101">
        <v>-2E-3</v>
      </c>
      <c r="J101" t="s">
        <v>14</v>
      </c>
      <c r="K101" t="s">
        <v>14</v>
      </c>
      <c r="L101" t="s">
        <v>14</v>
      </c>
      <c r="M101" t="s">
        <v>14</v>
      </c>
      <c r="O101">
        <v>85</v>
      </c>
      <c r="P101" t="s">
        <v>232</v>
      </c>
      <c r="Q101" s="2">
        <v>44896.37809027778</v>
      </c>
      <c r="R101" t="s">
        <v>233</v>
      </c>
      <c r="S101" t="s">
        <v>13</v>
      </c>
      <c r="T101">
        <v>0</v>
      </c>
      <c r="U101" t="s">
        <v>14</v>
      </c>
      <c r="V101" t="s">
        <v>14</v>
      </c>
      <c r="W101" t="s">
        <v>14</v>
      </c>
      <c r="X101" t="s">
        <v>14</v>
      </c>
      <c r="Y101" t="s">
        <v>14</v>
      </c>
      <c r="Z101" t="s">
        <v>14</v>
      </c>
      <c r="AA101" t="s">
        <v>14</v>
      </c>
      <c r="AC101">
        <v>85</v>
      </c>
      <c r="AD101" t="s">
        <v>232</v>
      </c>
      <c r="AE101" s="2">
        <v>44896.37809027778</v>
      </c>
      <c r="AF101" t="s">
        <v>233</v>
      </c>
      <c r="AG101" t="s">
        <v>13</v>
      </c>
      <c r="AH101">
        <v>0</v>
      </c>
      <c r="AI101">
        <v>12.244</v>
      </c>
      <c r="AJ101" s="3">
        <v>2987</v>
      </c>
      <c r="AK101">
        <v>0.55800000000000005</v>
      </c>
      <c r="AL101" t="s">
        <v>14</v>
      </c>
      <c r="AM101" t="s">
        <v>14</v>
      </c>
      <c r="AN101" t="s">
        <v>14</v>
      </c>
      <c r="AO101" t="s">
        <v>14</v>
      </c>
      <c r="BI101">
        <v>85</v>
      </c>
      <c r="BJ101" t="s">
        <v>232</v>
      </c>
      <c r="BK101" s="2">
        <v>44896.37809027778</v>
      </c>
      <c r="BL101" t="s">
        <v>233</v>
      </c>
      <c r="BM101" t="s">
        <v>13</v>
      </c>
      <c r="BN101">
        <v>0</v>
      </c>
      <c r="BO101">
        <v>2.7250000000000001</v>
      </c>
      <c r="BP101" s="3">
        <v>5072756</v>
      </c>
      <c r="BQ101">
        <v>957.80899999999997</v>
      </c>
      <c r="BR101" t="s">
        <v>14</v>
      </c>
      <c r="BS101" t="s">
        <v>14</v>
      </c>
      <c r="BT101" t="s">
        <v>14</v>
      </c>
      <c r="BU101" t="s">
        <v>14</v>
      </c>
    </row>
    <row r="102" spans="1:73" x14ac:dyDescent="0.3">
      <c r="A102">
        <v>87</v>
      </c>
      <c r="B102" t="s">
        <v>178</v>
      </c>
      <c r="C102" s="2">
        <v>44901.272685185184</v>
      </c>
      <c r="D102" t="s">
        <v>179</v>
      </c>
      <c r="E102" t="s">
        <v>13</v>
      </c>
      <c r="F102">
        <v>0</v>
      </c>
      <c r="G102">
        <v>6.0880000000000001</v>
      </c>
      <c r="H102" s="3">
        <v>2297</v>
      </c>
      <c r="I102">
        <v>0</v>
      </c>
      <c r="J102" t="s">
        <v>14</v>
      </c>
      <c r="K102" t="s">
        <v>14</v>
      </c>
      <c r="L102" t="s">
        <v>14</v>
      </c>
      <c r="M102" t="s">
        <v>14</v>
      </c>
      <c r="O102">
        <v>87</v>
      </c>
      <c r="P102" t="s">
        <v>178</v>
      </c>
      <c r="Q102" s="2">
        <v>44901.272685185184</v>
      </c>
      <c r="R102" t="s">
        <v>179</v>
      </c>
      <c r="S102" t="s">
        <v>13</v>
      </c>
      <c r="T102">
        <v>0</v>
      </c>
      <c r="U102" t="s">
        <v>14</v>
      </c>
      <c r="V102" t="s">
        <v>14</v>
      </c>
      <c r="W102" t="s">
        <v>14</v>
      </c>
      <c r="X102" t="s">
        <v>14</v>
      </c>
      <c r="Y102" t="s">
        <v>14</v>
      </c>
      <c r="Z102" t="s">
        <v>14</v>
      </c>
      <c r="AA102" t="s">
        <v>14</v>
      </c>
      <c r="AC102">
        <v>87</v>
      </c>
      <c r="AD102" t="s">
        <v>178</v>
      </c>
      <c r="AE102" s="2">
        <v>44901.272685185184</v>
      </c>
      <c r="AF102" t="s">
        <v>179</v>
      </c>
      <c r="AG102" t="s">
        <v>13</v>
      </c>
      <c r="AH102">
        <v>0</v>
      </c>
      <c r="AI102">
        <v>12.252000000000001</v>
      </c>
      <c r="AJ102" s="3">
        <v>2705</v>
      </c>
      <c r="AK102">
        <v>0.498</v>
      </c>
      <c r="AL102" t="s">
        <v>14</v>
      </c>
      <c r="AM102" t="s">
        <v>14</v>
      </c>
      <c r="AN102" t="s">
        <v>14</v>
      </c>
      <c r="AO102" t="s">
        <v>14</v>
      </c>
      <c r="AQ102">
        <v>1</v>
      </c>
      <c r="AS102">
        <v>87</v>
      </c>
      <c r="AT102" s="9">
        <f>IF(H102&lt;10000,((0.0000001453*H102^2)+(0.0008349*H102)+(-1.805)),(IF(H102&lt;700000,((-0.00000000008054*H102^2)+(0.002348*H102)+(-2.47)), ((-0.00000001938*V102^2)+(0.2471*V102)+(226.8)))))</f>
        <v>0.87939846769999996</v>
      </c>
      <c r="AU102" s="10">
        <f>(-0.00000002552*AJ102^2)+(0.2067*AJ102)+(-103.7)</f>
        <v>455.23676952200009</v>
      </c>
      <c r="AW102" s="5">
        <f>IF(H102&lt;15000,((0.00000002125*H102^2)+(0.002705*H102)+(-4.371)),(IF(H102&lt;700000,((-0.0000000008162*H102^2)+(0.003141*H102)+(0.4702)), ((0.000000003285*V102^2)+(0.1899*V102)+(559.5)))))</f>
        <v>1.9545044412499992</v>
      </c>
      <c r="AX102" s="6">
        <f>((-0.00000006277*AJ102^2)+(0.1854*AJ102)+(34.83))</f>
        <v>535.87771034075001</v>
      </c>
      <c r="AZ102" s="7">
        <f>IF(H102&lt;10000,((-0.00000005795*H102^2)+(0.003823*H102)+(-6.715)),(IF(H102&lt;700000,((-0.0000000001209*H102^2)+(0.002635*H102)+(-0.4111)), ((-0.00000002007*V102^2)+(0.2564*V102)+(286.1)))))</f>
        <v>1.7606746884499991</v>
      </c>
      <c r="BA102" s="8">
        <f>(-0.00000001626*AJ102^2)+(0.1912*AJ102)+(-3.858)</f>
        <v>513.21902517350009</v>
      </c>
      <c r="BC102" s="9">
        <f>IF(H102&lt;10000,((0.0000001453*H102^2)+(0.0008349*H102)+(-1.805)),(IF(H102&lt;700000,((-0.00000000008054*H102^2)+(0.002348*H102)+(-2.47)), ((-0.00000001938*V102^2)+(0.2471*V102)+(226.8)))))</f>
        <v>0.87939846769999996</v>
      </c>
      <c r="BD102" s="10">
        <f>(-0.00000002552*AJ102^2)+(0.2067*AJ102)+(-103.7)</f>
        <v>455.23676952200009</v>
      </c>
      <c r="BF102" s="12">
        <f>IF(H102&lt;100000,((0.0000000152*H102^2)+(0.0014347*H102)+(-4.08313)),((0.00000295*V102^2)+(0.083061*V102)+(133)))</f>
        <v>-0.70742572320000008</v>
      </c>
      <c r="BG102" s="13">
        <f>(-0.00000172*AJ102^2)+(0.108838*AJ102)+(-21.89)</f>
        <v>259.93150700000001</v>
      </c>
      <c r="BI102">
        <v>87</v>
      </c>
      <c r="BJ102" t="s">
        <v>178</v>
      </c>
      <c r="BK102" s="2">
        <v>44901.272685185184</v>
      </c>
      <c r="BL102" t="s">
        <v>179</v>
      </c>
      <c r="BM102" t="s">
        <v>13</v>
      </c>
      <c r="BN102">
        <v>0</v>
      </c>
      <c r="BO102">
        <v>2.7210000000000001</v>
      </c>
      <c r="BP102" s="3">
        <v>5134931</v>
      </c>
      <c r="BQ102">
        <v>958.31200000000001</v>
      </c>
      <c r="BR102" t="s">
        <v>14</v>
      </c>
      <c r="BS102" t="s">
        <v>14</v>
      </c>
      <c r="BT102" t="s">
        <v>14</v>
      </c>
      <c r="BU102" t="s">
        <v>14</v>
      </c>
    </row>
    <row r="103" spans="1:73" x14ac:dyDescent="0.3">
      <c r="A103">
        <v>60</v>
      </c>
      <c r="B103" t="s">
        <v>124</v>
      </c>
      <c r="C103" s="2">
        <v>44900.699062500003</v>
      </c>
      <c r="D103" t="s">
        <v>125</v>
      </c>
      <c r="E103" t="s">
        <v>13</v>
      </c>
      <c r="F103">
        <v>0</v>
      </c>
      <c r="G103">
        <v>6.09</v>
      </c>
      <c r="H103" s="3">
        <v>3126</v>
      </c>
      <c r="I103">
        <v>2E-3</v>
      </c>
      <c r="J103" t="s">
        <v>14</v>
      </c>
      <c r="K103" t="s">
        <v>14</v>
      </c>
      <c r="L103" t="s">
        <v>14</v>
      </c>
      <c r="M103" t="s">
        <v>14</v>
      </c>
      <c r="O103">
        <v>60</v>
      </c>
      <c r="P103" t="s">
        <v>124</v>
      </c>
      <c r="Q103" s="2">
        <v>44900.699062500003</v>
      </c>
      <c r="R103" t="s">
        <v>125</v>
      </c>
      <c r="S103" t="s">
        <v>13</v>
      </c>
      <c r="T103">
        <v>0</v>
      </c>
      <c r="U103" t="s">
        <v>14</v>
      </c>
      <c r="V103" s="3" t="s">
        <v>14</v>
      </c>
      <c r="W103" t="s">
        <v>14</v>
      </c>
      <c r="X103" t="s">
        <v>14</v>
      </c>
      <c r="Y103" t="s">
        <v>14</v>
      </c>
      <c r="Z103" t="s">
        <v>14</v>
      </c>
      <c r="AA103" t="s">
        <v>14</v>
      </c>
      <c r="AC103">
        <v>60</v>
      </c>
      <c r="AD103" t="s">
        <v>124</v>
      </c>
      <c r="AE103" s="2">
        <v>44900.699062500003</v>
      </c>
      <c r="AF103" t="s">
        <v>125</v>
      </c>
      <c r="AG103" t="s">
        <v>13</v>
      </c>
      <c r="AH103">
        <v>0</v>
      </c>
      <c r="AI103">
        <v>12.241</v>
      </c>
      <c r="AJ103" s="3">
        <v>2874</v>
      </c>
      <c r="AK103">
        <v>0.53300000000000003</v>
      </c>
      <c r="AL103" t="s">
        <v>14</v>
      </c>
      <c r="AM103" t="s">
        <v>14</v>
      </c>
      <c r="AN103" t="s">
        <v>14</v>
      </c>
      <c r="AO103" t="s">
        <v>14</v>
      </c>
      <c r="AQ103">
        <v>1</v>
      </c>
      <c r="AS103">
        <v>60</v>
      </c>
      <c r="AT103" s="9">
        <f>IF(H103&lt;10000,((0.0000001453*H103^2)+(0.0008349*H103)+(-1.805)),(IF(H103&lt;700000,((-0.00000000008054*H103^2)+(0.002348*H103)+(-2.47)), ((-0.00000001938*V103^2)+(0.2471*V103)+(226.8)))))</f>
        <v>2.2247509827999998</v>
      </c>
      <c r="AU103" s="10">
        <f>(-0.00000002552*AJ103^2)+(0.2067*AJ103)+(-103.7)</f>
        <v>490.14500796448004</v>
      </c>
      <c r="AW103" s="5">
        <f>IF(H103&lt;15000,((0.00000002125*H103^2)+(0.002705*H103)+(-4.371)),(IF(H103&lt;700000,((-0.0000000008162*H103^2)+(0.003141*H103)+(0.4702)), ((0.000000003285*V103^2)+(0.1899*V103)+(559.5)))))</f>
        <v>4.2924823649999997</v>
      </c>
      <c r="AX103" s="6">
        <f>((-0.00000006277*AJ103^2)+(0.1854*AJ103)+(34.83))</f>
        <v>567.15112758348005</v>
      </c>
      <c r="AZ103" s="7">
        <f>IF(H103&lt;10000,((-0.00000005795*H103^2)+(0.003823*H103)+(-6.715)),(IF(H103&lt;700000,((-0.0000000001209*H103^2)+(0.002635*H103)+(-0.4111)), ((-0.00000002007*V103^2)+(0.2564*V103)+(286.1)))))</f>
        <v>4.6694177857999986</v>
      </c>
      <c r="BA103" s="8">
        <f>(-0.00000001626*AJ103^2)+(0.1912*AJ103)+(-3.858)</f>
        <v>545.51649441624011</v>
      </c>
      <c r="BC103" s="9">
        <f>IF(H103&lt;10000,((0.0000001453*H103^2)+(0.0008349*H103)+(-1.805)),(IF(H103&lt;700000,((-0.00000000008054*H103^2)+(0.002348*H103)+(-2.47)), ((-0.00000001938*V103^2)+(0.2471*V103)+(226.8)))))</f>
        <v>2.2247509827999998</v>
      </c>
      <c r="BD103" s="10">
        <f>(-0.00000002552*AJ103^2)+(0.2067*AJ103)+(-103.7)</f>
        <v>490.14500796448004</v>
      </c>
      <c r="BF103" s="12">
        <f>IF(H103&lt;100000,((0.0000000152*H103^2)+(0.0014347*H103)+(-4.08313)),((0.00000295*V103^2)+(0.083061*V103)+(133)))</f>
        <v>0.55027471520000049</v>
      </c>
      <c r="BG103" s="13">
        <f>(-0.00000172*AJ103^2)+(0.108838*AJ103)+(-21.89)</f>
        <v>276.70342528000003</v>
      </c>
      <c r="BI103">
        <v>60</v>
      </c>
      <c r="BJ103" t="s">
        <v>124</v>
      </c>
      <c r="BK103" s="2">
        <v>44900.699062500003</v>
      </c>
      <c r="BL103" t="s">
        <v>125</v>
      </c>
      <c r="BM103" t="s">
        <v>13</v>
      </c>
      <c r="BN103">
        <v>0</v>
      </c>
      <c r="BO103">
        <v>2.7240000000000002</v>
      </c>
      <c r="BP103" s="3">
        <v>5178904</v>
      </c>
      <c r="BQ103">
        <v>958.65200000000004</v>
      </c>
      <c r="BR103" t="s">
        <v>14</v>
      </c>
      <c r="BS103" t="s">
        <v>14</v>
      </c>
      <c r="BT103" t="s">
        <v>14</v>
      </c>
      <c r="BU103" t="s">
        <v>14</v>
      </c>
    </row>
    <row r="104" spans="1:73" x14ac:dyDescent="0.3">
      <c r="A104">
        <v>82</v>
      </c>
      <c r="B104" t="s">
        <v>168</v>
      </c>
      <c r="C104" s="2">
        <v>44901.166516203702</v>
      </c>
      <c r="D104" t="s">
        <v>169</v>
      </c>
      <c r="E104" t="s">
        <v>13</v>
      </c>
      <c r="F104">
        <v>0</v>
      </c>
      <c r="G104">
        <v>6.0890000000000004</v>
      </c>
      <c r="H104" s="3">
        <v>2969</v>
      </c>
      <c r="I104">
        <v>1E-3</v>
      </c>
      <c r="J104" t="s">
        <v>14</v>
      </c>
      <c r="K104" t="s">
        <v>14</v>
      </c>
      <c r="L104" t="s">
        <v>14</v>
      </c>
      <c r="M104" t="s">
        <v>14</v>
      </c>
      <c r="O104">
        <v>82</v>
      </c>
      <c r="P104" t="s">
        <v>168</v>
      </c>
      <c r="Q104" s="2">
        <v>44901.166516203702</v>
      </c>
      <c r="R104" t="s">
        <v>169</v>
      </c>
      <c r="S104" t="s">
        <v>13</v>
      </c>
      <c r="T104">
        <v>0</v>
      </c>
      <c r="U104" t="s">
        <v>14</v>
      </c>
      <c r="V104" s="3" t="s">
        <v>14</v>
      </c>
      <c r="W104" t="s">
        <v>14</v>
      </c>
      <c r="X104" t="s">
        <v>14</v>
      </c>
      <c r="Y104" t="s">
        <v>14</v>
      </c>
      <c r="Z104" t="s">
        <v>14</v>
      </c>
      <c r="AA104" t="s">
        <v>14</v>
      </c>
      <c r="AC104">
        <v>82</v>
      </c>
      <c r="AD104" t="s">
        <v>168</v>
      </c>
      <c r="AE104" s="2">
        <v>44901.166516203702</v>
      </c>
      <c r="AF104" t="s">
        <v>169</v>
      </c>
      <c r="AG104" t="s">
        <v>13</v>
      </c>
      <c r="AH104">
        <v>0</v>
      </c>
      <c r="AI104">
        <v>12.265000000000001</v>
      </c>
      <c r="AJ104" s="3">
        <v>3109</v>
      </c>
      <c r="AK104">
        <v>0.58299999999999996</v>
      </c>
      <c r="AL104" t="s">
        <v>14</v>
      </c>
      <c r="AM104" t="s">
        <v>14</v>
      </c>
      <c r="AN104" t="s">
        <v>14</v>
      </c>
      <c r="AO104" t="s">
        <v>14</v>
      </c>
      <c r="AQ104">
        <v>1</v>
      </c>
      <c r="AS104">
        <v>82</v>
      </c>
      <c r="AT104" s="9">
        <f>IF(H104&lt;10000,((0.0000001453*H104^2)+(0.0008349*H104)+(-1.805)),(IF(H104&lt;700000,((-0.00000000008054*H104^2)+(0.002348*H104)+(-2.47)), ((-0.00000001938*V104^2)+(0.2471*V104)+(226.8)))))</f>
        <v>1.9546319332999997</v>
      </c>
      <c r="AU104" s="10">
        <f>(-0.00000002552*AJ104^2)+(0.2067*AJ104)+(-103.7)</f>
        <v>538.68362671687998</v>
      </c>
      <c r="AW104" s="5">
        <f>IF(H104&lt;15000,((0.00000002125*H104^2)+(0.002705*H104)+(-4.371)),(IF(H104&lt;700000,((-0.0000000008162*H104^2)+(0.003141*H104)+(0.4702)), ((0.000000003285*V104^2)+(0.1899*V104)+(559.5)))))</f>
        <v>3.8474629212499991</v>
      </c>
      <c r="AX104" s="6">
        <f>((-0.00000006277*AJ104^2)+(0.1854*AJ104)+(34.83))</f>
        <v>610.63187264963005</v>
      </c>
      <c r="AZ104" s="7">
        <f>IF(H104&lt;10000,((-0.00000005795*H104^2)+(0.003823*H104)+(-6.715)),(IF(H104&lt;700000,((-0.0000000001209*H104^2)+(0.002635*H104)+(-0.4111)), ((-0.00000002007*V104^2)+(0.2564*V104)+(286.1)))))</f>
        <v>4.1246600100500004</v>
      </c>
      <c r="BA104" s="8">
        <f>(-0.00000001626*AJ104^2)+(0.1912*AJ104)+(-3.858)</f>
        <v>590.42563277494014</v>
      </c>
      <c r="BC104" s="9">
        <f>IF(H104&lt;10000,((0.0000001453*H104^2)+(0.0008349*H104)+(-1.805)),(IF(H104&lt;700000,((-0.00000000008054*H104^2)+(0.002348*H104)+(-2.47)), ((-0.00000001938*V104^2)+(0.2471*V104)+(226.8)))))</f>
        <v>1.9546319332999997</v>
      </c>
      <c r="BD104" s="10">
        <f>(-0.00000002552*AJ104^2)+(0.2067*AJ104)+(-103.7)</f>
        <v>538.68362671687998</v>
      </c>
      <c r="BF104" s="12">
        <f>IF(H104&lt;100000,((0.0000000152*H104^2)+(0.0014347*H104)+(-4.08313)),((0.00000295*V104^2)+(0.083061*V104)+(133)))</f>
        <v>0.31048170720000012</v>
      </c>
      <c r="BG104" s="13">
        <f>(-0.00000172*AJ104^2)+(0.108838*AJ104)+(-21.89)</f>
        <v>299.86202667999999</v>
      </c>
      <c r="BI104">
        <v>82</v>
      </c>
      <c r="BJ104" t="s">
        <v>168</v>
      </c>
      <c r="BK104" s="2">
        <v>44901.166516203702</v>
      </c>
      <c r="BL104" t="s">
        <v>169</v>
      </c>
      <c r="BM104" t="s">
        <v>13</v>
      </c>
      <c r="BN104">
        <v>0</v>
      </c>
      <c r="BO104">
        <v>2.7250000000000001</v>
      </c>
      <c r="BP104" s="3">
        <v>5153452</v>
      </c>
      <c r="BQ104">
        <v>958.45699999999999</v>
      </c>
      <c r="BR104" t="s">
        <v>14</v>
      </c>
      <c r="BS104" t="s">
        <v>14</v>
      </c>
      <c r="BT104" t="s">
        <v>14</v>
      </c>
      <c r="BU104" t="s">
        <v>14</v>
      </c>
    </row>
    <row r="105" spans="1:73" x14ac:dyDescent="0.3">
      <c r="A105">
        <v>97</v>
      </c>
      <c r="B105" t="s">
        <v>198</v>
      </c>
      <c r="C105" s="2">
        <v>44901.485196759262</v>
      </c>
      <c r="D105" t="s">
        <v>199</v>
      </c>
      <c r="E105" t="s">
        <v>13</v>
      </c>
      <c r="F105">
        <v>0</v>
      </c>
      <c r="G105">
        <v>6.1</v>
      </c>
      <c r="H105" s="3">
        <v>2473</v>
      </c>
      <c r="I105">
        <v>0</v>
      </c>
      <c r="J105" t="s">
        <v>14</v>
      </c>
      <c r="K105" t="s">
        <v>14</v>
      </c>
      <c r="L105" t="s">
        <v>14</v>
      </c>
      <c r="M105" t="s">
        <v>14</v>
      </c>
      <c r="O105">
        <v>97</v>
      </c>
      <c r="P105" t="s">
        <v>198</v>
      </c>
      <c r="Q105" s="2">
        <v>44901.485196759262</v>
      </c>
      <c r="R105" t="s">
        <v>199</v>
      </c>
      <c r="S105" t="s">
        <v>13</v>
      </c>
      <c r="T105">
        <v>0</v>
      </c>
      <c r="U105" t="s">
        <v>14</v>
      </c>
      <c r="V105" s="3" t="s">
        <v>14</v>
      </c>
      <c r="W105" t="s">
        <v>14</v>
      </c>
      <c r="X105" t="s">
        <v>14</v>
      </c>
      <c r="Y105" t="s">
        <v>14</v>
      </c>
      <c r="Z105" t="s">
        <v>14</v>
      </c>
      <c r="AA105" t="s">
        <v>14</v>
      </c>
      <c r="AC105">
        <v>97</v>
      </c>
      <c r="AD105" t="s">
        <v>198</v>
      </c>
      <c r="AE105" s="2">
        <v>44901.485196759262</v>
      </c>
      <c r="AF105" t="s">
        <v>199</v>
      </c>
      <c r="AG105" t="s">
        <v>13</v>
      </c>
      <c r="AH105">
        <v>0</v>
      </c>
      <c r="AI105">
        <v>12.257</v>
      </c>
      <c r="AJ105" s="3">
        <v>2764</v>
      </c>
      <c r="AK105">
        <v>0.51</v>
      </c>
      <c r="AL105" t="s">
        <v>14</v>
      </c>
      <c r="AM105" t="s">
        <v>14</v>
      </c>
      <c r="AN105" t="s">
        <v>14</v>
      </c>
      <c r="AO105" t="s">
        <v>14</v>
      </c>
      <c r="AQ105">
        <v>1</v>
      </c>
      <c r="AS105">
        <v>97</v>
      </c>
      <c r="AT105" s="9">
        <f>IF(H105&lt;10000,((0.0000001453*H105^2)+(0.0008349*H105)+(-1.805)),(IF(H105&lt;700000,((-0.00000000008054*H105^2)+(0.002348*H105)+(-2.47)), ((-0.00000001938*V105^2)+(0.2471*V105)+(226.8)))))</f>
        <v>1.1483231237000002</v>
      </c>
      <c r="AU105" s="10">
        <f>(-0.00000002552*AJ105^2)+(0.2067*AJ105)+(-103.7)</f>
        <v>467.42383495808002</v>
      </c>
      <c r="AW105" s="5">
        <f>IF(H105&lt;15000,((0.00000002125*H105^2)+(0.002705*H105)+(-4.371)),(IF(H105&lt;700000,((-0.0000000008162*H105^2)+(0.003141*H105)+(0.4702)), ((0.000000003285*V105^2)+(0.1899*V105)+(559.5)))))</f>
        <v>2.4484242412499997</v>
      </c>
      <c r="AX105" s="6">
        <f>((-0.00000006277*AJ105^2)+(0.1854*AJ105)+(34.83))</f>
        <v>546.79605628208003</v>
      </c>
      <c r="AZ105" s="7">
        <f>IF(H105&lt;10000,((-0.00000005795*H105^2)+(0.003823*H105)+(-6.715)),(IF(H105&lt;700000,((-0.0000000001209*H105^2)+(0.002635*H105)+(-0.4111)), ((-0.00000002007*V105^2)+(0.2564*V105)+(286.1)))))</f>
        <v>2.3848725044499997</v>
      </c>
      <c r="BA105" s="8">
        <f>(-0.00000001626*AJ105^2)+(0.1912*AJ105)+(-3.858)</f>
        <v>524.49457854304012</v>
      </c>
      <c r="BC105" s="9">
        <f>IF(H105&lt;10000,((0.0000001453*H105^2)+(0.0008349*H105)+(-1.805)),(IF(H105&lt;700000,((-0.00000000008054*H105^2)+(0.002348*H105)+(-2.47)), ((-0.00000001938*V105^2)+(0.2471*V105)+(226.8)))))</f>
        <v>1.1483231237000002</v>
      </c>
      <c r="BD105" s="10">
        <f>(-0.00000002552*AJ105^2)+(0.2067*AJ105)+(-103.7)</f>
        <v>467.42383495808002</v>
      </c>
      <c r="BF105" s="12">
        <f>IF(H105&lt;100000,((0.0000000152*H105^2)+(0.0014347*H105)+(-4.08313)),((0.00000295*V105^2)+(0.083061*V105)+(133)))</f>
        <v>-0.44215781919999975</v>
      </c>
      <c r="BG105" s="13">
        <f>(-0.00000172*AJ105^2)+(0.108838*AJ105)+(-21.89)</f>
        <v>265.79795488000002</v>
      </c>
      <c r="BI105">
        <v>97</v>
      </c>
      <c r="BJ105" t="s">
        <v>198</v>
      </c>
      <c r="BK105" s="2">
        <v>44901.485196759262</v>
      </c>
      <c r="BL105" t="s">
        <v>199</v>
      </c>
      <c r="BM105" t="s">
        <v>13</v>
      </c>
      <c r="BN105">
        <v>0</v>
      </c>
      <c r="BO105">
        <v>2.7269999999999999</v>
      </c>
      <c r="BP105" s="3">
        <v>5238158</v>
      </c>
      <c r="BQ105">
        <v>959.09100000000001</v>
      </c>
      <c r="BR105" t="s">
        <v>14</v>
      </c>
      <c r="BS105" t="s">
        <v>14</v>
      </c>
      <c r="BT105" t="s">
        <v>14</v>
      </c>
      <c r="BU105" t="s">
        <v>14</v>
      </c>
    </row>
    <row r="106" spans="1:73" x14ac:dyDescent="0.3">
      <c r="A106">
        <v>77</v>
      </c>
      <c r="B106" t="s">
        <v>216</v>
      </c>
      <c r="C106" s="2">
        <v>44896.208113425928</v>
      </c>
      <c r="D106" t="s">
        <v>217</v>
      </c>
      <c r="E106" t="s">
        <v>13</v>
      </c>
      <c r="F106">
        <v>0</v>
      </c>
      <c r="G106">
        <v>6.0750000000000002</v>
      </c>
      <c r="H106" s="3">
        <v>1994</v>
      </c>
      <c r="I106">
        <v>-1E-3</v>
      </c>
      <c r="J106" t="s">
        <v>14</v>
      </c>
      <c r="K106" t="s">
        <v>14</v>
      </c>
      <c r="L106" t="s">
        <v>14</v>
      </c>
      <c r="M106" t="s">
        <v>14</v>
      </c>
      <c r="O106">
        <v>77</v>
      </c>
      <c r="P106" t="s">
        <v>216</v>
      </c>
      <c r="Q106" s="2">
        <v>44896.208113425928</v>
      </c>
      <c r="R106" t="s">
        <v>217</v>
      </c>
      <c r="S106" t="s">
        <v>13</v>
      </c>
      <c r="T106">
        <v>0</v>
      </c>
      <c r="U106" t="s">
        <v>14</v>
      </c>
      <c r="V106" t="s">
        <v>14</v>
      </c>
      <c r="W106" t="s">
        <v>14</v>
      </c>
      <c r="X106" t="s">
        <v>14</v>
      </c>
      <c r="Y106" t="s">
        <v>14</v>
      </c>
      <c r="Z106" t="s">
        <v>14</v>
      </c>
      <c r="AA106" t="s">
        <v>14</v>
      </c>
      <c r="AC106">
        <v>77</v>
      </c>
      <c r="AD106" t="s">
        <v>216</v>
      </c>
      <c r="AE106" s="2">
        <v>44896.208113425928</v>
      </c>
      <c r="AF106" t="s">
        <v>217</v>
      </c>
      <c r="AG106" t="s">
        <v>13</v>
      </c>
      <c r="AH106">
        <v>0</v>
      </c>
      <c r="AI106">
        <v>12.238</v>
      </c>
      <c r="AJ106" s="3">
        <v>3134</v>
      </c>
      <c r="AK106">
        <v>0.58899999999999997</v>
      </c>
      <c r="AL106" t="s">
        <v>14</v>
      </c>
      <c r="AM106" t="s">
        <v>14</v>
      </c>
      <c r="AN106" t="s">
        <v>14</v>
      </c>
      <c r="AO106" t="s">
        <v>14</v>
      </c>
      <c r="BI106">
        <v>77</v>
      </c>
      <c r="BJ106" t="s">
        <v>216</v>
      </c>
      <c r="BK106" s="2">
        <v>44896.208113425928</v>
      </c>
      <c r="BL106" t="s">
        <v>217</v>
      </c>
      <c r="BM106" t="s">
        <v>13</v>
      </c>
      <c r="BN106">
        <v>0</v>
      </c>
      <c r="BO106">
        <v>2.726</v>
      </c>
      <c r="BP106" s="3">
        <v>4995338</v>
      </c>
      <c r="BQ106">
        <v>957.13900000000001</v>
      </c>
      <c r="BR106" t="s">
        <v>14</v>
      </c>
      <c r="BS106" t="s">
        <v>14</v>
      </c>
      <c r="BT106" t="s">
        <v>14</v>
      </c>
      <c r="BU106" t="s">
        <v>14</v>
      </c>
    </row>
    <row r="107" spans="1:73" x14ac:dyDescent="0.3">
      <c r="A107">
        <v>90</v>
      </c>
      <c r="B107" t="s">
        <v>184</v>
      </c>
      <c r="C107" s="2">
        <v>44901.336435185185</v>
      </c>
      <c r="D107" t="s">
        <v>185</v>
      </c>
      <c r="E107" t="s">
        <v>13</v>
      </c>
      <c r="F107">
        <v>0</v>
      </c>
      <c r="G107">
        <v>6.0819999999999999</v>
      </c>
      <c r="H107" s="3">
        <v>2656</v>
      </c>
      <c r="I107">
        <v>1E-3</v>
      </c>
      <c r="J107" t="s">
        <v>14</v>
      </c>
      <c r="K107" t="s">
        <v>14</v>
      </c>
      <c r="L107" t="s">
        <v>14</v>
      </c>
      <c r="M107" t="s">
        <v>14</v>
      </c>
      <c r="O107">
        <v>90</v>
      </c>
      <c r="P107" t="s">
        <v>184</v>
      </c>
      <c r="Q107" s="2">
        <v>44901.336435185185</v>
      </c>
      <c r="R107" t="s">
        <v>185</v>
      </c>
      <c r="S107" t="s">
        <v>13</v>
      </c>
      <c r="T107">
        <v>0</v>
      </c>
      <c r="U107" t="s">
        <v>14</v>
      </c>
      <c r="V107" t="s">
        <v>14</v>
      </c>
      <c r="W107" t="s">
        <v>14</v>
      </c>
      <c r="X107" t="s">
        <v>14</v>
      </c>
      <c r="Y107" t="s">
        <v>14</v>
      </c>
      <c r="Z107" t="s">
        <v>14</v>
      </c>
      <c r="AA107" t="s">
        <v>14</v>
      </c>
      <c r="AC107">
        <v>90</v>
      </c>
      <c r="AD107" t="s">
        <v>184</v>
      </c>
      <c r="AE107" s="2">
        <v>44901.336435185185</v>
      </c>
      <c r="AF107" t="s">
        <v>185</v>
      </c>
      <c r="AG107" t="s">
        <v>13</v>
      </c>
      <c r="AH107">
        <v>0</v>
      </c>
      <c r="AI107">
        <v>12.234</v>
      </c>
      <c r="AJ107" s="3">
        <v>2862</v>
      </c>
      <c r="AK107">
        <v>0.53100000000000003</v>
      </c>
      <c r="AL107" t="s">
        <v>14</v>
      </c>
      <c r="AM107" t="s">
        <v>14</v>
      </c>
      <c r="AN107" t="s">
        <v>14</v>
      </c>
      <c r="AO107" t="s">
        <v>14</v>
      </c>
      <c r="AQ107">
        <v>1</v>
      </c>
      <c r="AS107">
        <v>90</v>
      </c>
      <c r="AT107" s="9">
        <f>IF(H107&lt;10000,((0.0000001453*H107^2)+(0.0008349*H107)+(-1.805)),(IF(H107&lt;700000,((-0.00000000008054*H107^2)+(0.002348*H107)+(-2.47)), ((-0.00000001938*V107^2)+(0.2471*V107)+(226.8)))))</f>
        <v>1.4374894208000002</v>
      </c>
      <c r="AU107" s="10">
        <f>(-0.00000002552*AJ107^2)+(0.2067*AJ107)+(-103.7)</f>
        <v>487.66636455711995</v>
      </c>
      <c r="AW107" s="5">
        <f>IF(H107&lt;15000,((0.00000002125*H107^2)+(0.002705*H107)+(-4.371)),(IF(H107&lt;700000,((-0.0000000008162*H107^2)+(0.003141*H107)+(0.4702)), ((0.000000003285*V107^2)+(0.1899*V107)+(559.5)))))</f>
        <v>2.9633846399999992</v>
      </c>
      <c r="AX107" s="6">
        <f>((-0.00000006277*AJ107^2)+(0.1854*AJ107)+(34.83))</f>
        <v>564.93064816812011</v>
      </c>
      <c r="AZ107" s="7">
        <f>IF(H107&lt;10000,((-0.00000005795*H107^2)+(0.003823*H107)+(-6.715)),(IF(H107&lt;700000,((-0.0000000001209*H107^2)+(0.002635*H107)+(-0.4111)), ((-0.00000002007*V107^2)+(0.2564*V107)+(286.1)))))</f>
        <v>3.0300892287999996</v>
      </c>
      <c r="BA107" s="8">
        <f>(-0.00000001626*AJ107^2)+(0.1912*AJ107)+(-3.858)</f>
        <v>543.22321362456012</v>
      </c>
      <c r="BC107" s="9">
        <f>IF(H107&lt;10000,((0.0000001453*H107^2)+(0.0008349*H107)+(-1.805)),(IF(H107&lt;700000,((-0.00000000008054*H107^2)+(0.002348*H107)+(-2.47)), ((-0.00000001938*V107^2)+(0.2471*V107)+(226.8)))))</f>
        <v>1.4374894208000002</v>
      </c>
      <c r="BD107" s="10">
        <f>(-0.00000002552*AJ107^2)+(0.2067*AJ107)+(-103.7)</f>
        <v>487.66636455711995</v>
      </c>
      <c r="BF107" s="12">
        <f>IF(H107&lt;100000,((0.0000000152*H107^2)+(0.0014347*H107)+(-4.08313)),((0.00000295*V107^2)+(0.083061*V107)+(133)))</f>
        <v>-0.16534089279999975</v>
      </c>
      <c r="BG107" s="13">
        <f>(-0.00000172*AJ107^2)+(0.108838*AJ107)+(-21.89)</f>
        <v>275.51576032000003</v>
      </c>
      <c r="BI107">
        <v>90</v>
      </c>
      <c r="BJ107" t="s">
        <v>184</v>
      </c>
      <c r="BK107" s="2">
        <v>44901.336435185185</v>
      </c>
      <c r="BL107" t="s">
        <v>185</v>
      </c>
      <c r="BM107" t="s">
        <v>13</v>
      </c>
      <c r="BN107">
        <v>0</v>
      </c>
      <c r="BO107">
        <v>2.7229999999999999</v>
      </c>
      <c r="BP107" s="3">
        <v>5141124</v>
      </c>
      <c r="BQ107">
        <v>958.36099999999999</v>
      </c>
      <c r="BR107" t="s">
        <v>14</v>
      </c>
      <c r="BS107" t="s">
        <v>14</v>
      </c>
      <c r="BT107" t="s">
        <v>14</v>
      </c>
      <c r="BU107" t="s">
        <v>14</v>
      </c>
    </row>
  </sheetData>
  <sortState xmlns:xlrd2="http://schemas.microsoft.com/office/spreadsheetml/2017/richdata2" ref="A2:BU116">
    <sortCondition ref="D2:D116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Carla López Lloreda</cp:lastModifiedBy>
  <dcterms:created xsi:type="dcterms:W3CDTF">2020-10-28T13:32:09Z</dcterms:created>
  <dcterms:modified xsi:type="dcterms:W3CDTF">2022-12-14T14:52:24Z</dcterms:modified>
</cp:coreProperties>
</file>