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 Misc\Misc Chemistry 2023\GC 2023\CLL\"/>
    </mc:Choice>
  </mc:AlternateContent>
  <xr:revisionPtr revIDLastSave="0" documentId="13_ncr:1_{D7C2DE05-9135-4EF7-80EC-D17BD110541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</calcChain>
</file>

<file path=xl/sharedStrings.xml><?xml version="1.0" encoding="utf-8"?>
<sst xmlns="http://schemas.openxmlformats.org/spreadsheetml/2006/main" count="1920" uniqueCount="135">
  <si>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</si>
  <si>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</si>
  <si>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</si>
  <si>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</si>
  <si>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</si>
  <si>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</si>
  <si>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</si>
  <si>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</si>
  <si>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</si>
  <si>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</si>
  <si>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</si>
  <si>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</si>
  <si>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</si>
  <si>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</si>
  <si>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</si>
  <si>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</si>
  <si>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</si>
  <si>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</si>
  <si>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</si>
  <si>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</si>
  <si>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yellow tank</t>
  </si>
  <si>
    <t>Order</t>
  </si>
  <si>
    <t>Season specific CAL Measured headspace CO2 in ppm from GC in ppm</t>
  </si>
  <si>
    <t>AIR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</si>
  <si>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</si>
  <si>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</si>
  <si>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</si>
  <si>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</si>
  <si>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</si>
  <si>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</si>
  <si>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</si>
  <si>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</si>
  <si>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</si>
  <si>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</si>
  <si>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air + 100</t>
  </si>
  <si>
    <t>CLL12may23_001.gcd</t>
  </si>
  <si>
    <t>CLL12may23_002.gcd</t>
  </si>
  <si>
    <t>CLL12may23_003.gcd</t>
  </si>
  <si>
    <t>CLL12may23_004.gcd</t>
  </si>
  <si>
    <t>ND-SW-1</t>
  </si>
  <si>
    <t>CLL12may23_005.gcd</t>
  </si>
  <si>
    <t>JL-AIR</t>
  </si>
  <si>
    <t>CLL12may23_006.gcd</t>
  </si>
  <si>
    <t>ND-SW-2</t>
  </si>
  <si>
    <t>CLL12may23_007.gcd</t>
  </si>
  <si>
    <t>BD-SW-2</t>
  </si>
  <si>
    <t>CLL12may23_008.gcd</t>
  </si>
  <si>
    <t>ND-AIR</t>
  </si>
  <si>
    <t>CLL12may23_009.gcd</t>
  </si>
  <si>
    <t>BD-SW-1</t>
  </si>
  <si>
    <t>CLL12may23_010.gcd</t>
  </si>
  <si>
    <t>BD-SW-3</t>
  </si>
  <si>
    <t>CLL12may23_011.gcd</t>
  </si>
  <si>
    <t>DK-SW-1</t>
  </si>
  <si>
    <t>CLL12may23_012.gcd</t>
  </si>
  <si>
    <t>TS-SW-1</t>
  </si>
  <si>
    <t>CLL12may23_013.gcd</t>
  </si>
  <si>
    <t>DK-SW-3</t>
  </si>
  <si>
    <t>CLL12may23_014.gcd</t>
  </si>
  <si>
    <t>CLL12may23_015.gcd</t>
  </si>
  <si>
    <t>ND-SW-3</t>
  </si>
  <si>
    <t>CLL12may23_016.gcd</t>
  </si>
  <si>
    <t>CLL12may23_017.gcd</t>
  </si>
  <si>
    <t>CLL12may23_018.gcd</t>
  </si>
  <si>
    <t>TS-SW-3</t>
  </si>
  <si>
    <t>CLL12may23_019.gcd</t>
  </si>
  <si>
    <t>CLL12may23_020.gcd</t>
  </si>
  <si>
    <t>TS-SW-2</t>
  </si>
  <si>
    <t>CLL12may23_021.gcd</t>
  </si>
  <si>
    <t>DK-SW-2</t>
  </si>
  <si>
    <t>CLL12may23_022.gcd</t>
  </si>
  <si>
    <t>FR-SW-2212</t>
  </si>
  <si>
    <t>CLL12may23_023.gcd</t>
  </si>
  <si>
    <t>MW-AG-2212</t>
  </si>
  <si>
    <t>CLL12may23_024.gcd</t>
  </si>
  <si>
    <t>BC-AIR-2212</t>
  </si>
  <si>
    <t>CLL12may23_025.gcd</t>
  </si>
  <si>
    <t>LEWAS-230511</t>
  </si>
  <si>
    <t>CLL12may23_026.gcd</t>
  </si>
  <si>
    <t>JL-AIR-2212</t>
  </si>
  <si>
    <t>CLL12may23_027.gcd</t>
  </si>
  <si>
    <t>CLL12may23_028.gcd</t>
  </si>
  <si>
    <t>ATM-LAB-230511</t>
  </si>
  <si>
    <t>CLL12may23_029.gcd</t>
  </si>
  <si>
    <t>DP BELOW-230511</t>
  </si>
  <si>
    <t>CLL12may23_030.gcd</t>
  </si>
  <si>
    <t>CLL12may23_031.gcd</t>
  </si>
  <si>
    <t>CLL12may23_032.gcd</t>
  </si>
  <si>
    <t>CLL12may23_033.gcd</t>
  </si>
  <si>
    <t>CLL12may23_034.gcd</t>
  </si>
  <si>
    <t>CLL12may23_035.gcd</t>
  </si>
  <si>
    <t>CLL12may23_036.gcd</t>
  </si>
  <si>
    <t>CLL12may23_037.gcd</t>
  </si>
  <si>
    <t>CLL12may23_038.gcd</t>
  </si>
  <si>
    <t>CLL12may23_039.gcd</t>
  </si>
  <si>
    <t>CLL12may23_040.gcd</t>
  </si>
  <si>
    <t>CLL12may23_041.gcd</t>
  </si>
  <si>
    <t>CLL12may23_042.gcd</t>
  </si>
  <si>
    <t>TS-SW-2-2212</t>
  </si>
  <si>
    <t>CLL12may23_043.gcd</t>
  </si>
  <si>
    <t>XB-SW-1-2212</t>
  </si>
  <si>
    <t>CLL12may23_044.gcd</t>
  </si>
  <si>
    <t>HB-SW-2-2212</t>
  </si>
  <si>
    <t>CLL12may23_045.gcd</t>
  </si>
  <si>
    <t>OB-CH-2-2212</t>
  </si>
  <si>
    <t>CLL12may23_046.gcd</t>
  </si>
  <si>
    <t>XB-SW-3-2212</t>
  </si>
  <si>
    <t>CLL12may23_047.gcd</t>
  </si>
  <si>
    <t>HB-SW-1-2212</t>
  </si>
  <si>
    <t>CLL12may23_048.gcd</t>
  </si>
  <si>
    <t>ND-UW2-1-2212</t>
  </si>
  <si>
    <t>CLL12may23_049.gcd</t>
  </si>
  <si>
    <t>HB-CH-3-2212</t>
  </si>
  <si>
    <t>CLL12may23_050.gcd</t>
  </si>
  <si>
    <t>HB-UW1-3-2212</t>
  </si>
  <si>
    <t>CLL12may23_051.gcd</t>
  </si>
  <si>
    <t>XB-UW1-3-2212</t>
  </si>
  <si>
    <t>CLL12may23_052.gcd</t>
  </si>
  <si>
    <t>XB-SW-2-2212</t>
  </si>
  <si>
    <t>CLL12may23_053.gcd</t>
  </si>
  <si>
    <t>XB-CH-2-2212</t>
  </si>
  <si>
    <t>CLL12may23_054.gcd</t>
  </si>
  <si>
    <t>HB-UW1-1-2212</t>
  </si>
  <si>
    <t>CLL12may23_055.gcd</t>
  </si>
  <si>
    <t>TS-CH-1-2212</t>
  </si>
  <si>
    <t>CLL12may23_056.gcd</t>
  </si>
  <si>
    <t>HB-SW-3-2212</t>
  </si>
  <si>
    <t>CLL12may23_057.gcd</t>
  </si>
  <si>
    <t>XB-CH-1-2212</t>
  </si>
  <si>
    <t>CLL12may23_058.gcd</t>
  </si>
  <si>
    <t>HB-UW1-2-2212</t>
  </si>
  <si>
    <t>CLL12may23_059.gcd</t>
  </si>
  <si>
    <t>TS-SW1-2212</t>
  </si>
  <si>
    <t>CLL12may23_060.gcd</t>
  </si>
  <si>
    <t>HB-CH1-2212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</si>
</sst>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8"/>
  <sheetViews>
    <sheetView tabSelected="1" workbookViewId="0">
      <selection activeCell="D16" sqref="D1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23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21</v>
      </c>
      <c r="AT8" s="5" t="s">
        <v>27</v>
      </c>
      <c r="AU8" s="5" t="s">
        <v>22</v>
      </c>
      <c r="AV8" s="5"/>
      <c r="AW8" s="5" t="s">
        <v>30</v>
      </c>
      <c r="AX8" s="5" t="s">
        <v>31</v>
      </c>
      <c r="AZ8" s="5" t="s">
        <v>32</v>
      </c>
      <c r="BA8" s="5" t="s">
        <v>33</v>
      </c>
      <c r="BC8" s="5" t="s">
        <v>28</v>
      </c>
      <c r="BD8" s="5" t="s">
        <v>29</v>
      </c>
      <c r="BF8" s="5" t="s">
        <v>25</v>
      </c>
      <c r="BG8" s="5" t="s">
        <v>26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45058.687395833331</v>
      </c>
      <c r="D9" t="s">
        <v>24</v>
      </c>
      <c r="E9" t="s">
        <v>13</v>
      </c>
      <c r="F9">
        <v>0</v>
      </c>
      <c r="G9">
        <v>6.06</v>
      </c>
      <c r="H9" s="3">
        <v>1935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45058.687395833331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45058.687395833331</v>
      </c>
      <c r="AF9" t="s">
        <v>24</v>
      </c>
      <c r="AG9" t="s">
        <v>13</v>
      </c>
      <c r="AH9">
        <v>0</v>
      </c>
      <c r="AI9">
        <v>12.226000000000001</v>
      </c>
      <c r="AJ9" s="3">
        <v>3174</v>
      </c>
      <c r="AK9">
        <v>0.63300000000000001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45" si="0">IF(H9&lt;10000,((H9^2*0.00000054)+(H9*-0.004765)+(12.72)),(IF(H9&lt;200000,((H9^2*-0.000000001577)+(H9*0.003043)+(-10.42)),(IF(H9&lt;8000000,((H9^2*-0.0000000000186)+(H9*0.00194)+(154.1)),((V9^2*-0.00000002)+(V9*0.2565)+(-1032)))))))</f>
        <v>5.5216064999999999</v>
      </c>
      <c r="AU9" s="13">
        <f t="shared" ref="AU9:AU45" si="1">IF(AJ9&lt;45000,((-0.0000004561*AJ9^2)+(0.244*AJ9)+(-21.72)),((-0.0000000409*AJ9^2)+(0.2477*AJ9)+(-1777)))</f>
        <v>748.14112271639999</v>
      </c>
      <c r="AW9" s="6">
        <f t="shared" ref="AW9:AW41" si="2">IF(H9&lt;15000,((0.00000002125*H9^2)+(0.002705*H9)+(-4.371)),(IF(H9&lt;700000,((-0.0000000008162*H9^2)+(0.003141*H9)+(0.4702)), ((0.000000003285*V9^2)+(0.1899*V9)+(559.5)))))</f>
        <v>0.94273978124999935</v>
      </c>
      <c r="AX9" s="15">
        <f t="shared" ref="AX9:AX41" si="3">((-0.00000006277*AJ9^2)+(0.1854*AJ9)+(34.83))</f>
        <v>622.65723769548003</v>
      </c>
      <c r="AZ9" s="14">
        <f t="shared" ref="AZ9:AZ41" si="4">IF(H9&lt;10000,((-0.00000005795*H9^2)+(0.003823*H9)+(-6.715)),(IF(H9&lt;700000,((-0.0000000001209*H9^2)+(0.002635*H9)+(-0.4111)), ((-0.00000002007*V9^2)+(0.2564*V9)+(286.1)))))</f>
        <v>0.46552716124999982</v>
      </c>
      <c r="BA9" s="16">
        <f t="shared" ref="BA9:BA41" si="5">(-0.00000001626*AJ9^2)+(0.1912*AJ9)+(-3.858)</f>
        <v>602.84699227224019</v>
      </c>
      <c r="BC9" s="7">
        <f t="shared" ref="BC9:BC41" si="6">IF(H9&lt;10000,((0.0000001453*H9^2)+(0.0008349*H9)+(-1.805)),(IF(H9&lt;700000,((-0.00000000008054*H9^2)+(0.002348*H9)+(-2.47)), ((-0.00000001938*V9^2)+(0.2471*V9)+(226.8)))))</f>
        <v>0.35456739250000013</v>
      </c>
      <c r="BD9" s="8">
        <f t="shared" ref="BD9:BD41" si="7">(-0.00000002552*AJ9^2)+(0.2067*AJ9)+(-103.7)</f>
        <v>552.10870447647994</v>
      </c>
      <c r="BF9" s="12">
        <f t="shared" ref="BF9:BF44" si="8">IF(H9&lt;10000,((H9^2*0.00000054)+(H9*-0.004765)+(12.72)),(IF(H9&lt;200000,((H9^2*-0.000000001577)+(H9*0.003043)+(-10.42)),(IF(H9&lt;8000000,((H9^2*-0.0000000000186)+(H9*0.00194)+(154.1)),((V9^2*-0.00000002)+(V9*0.2565)+(-1032)))))))</f>
        <v>5.5216064999999999</v>
      </c>
      <c r="BG9" s="13">
        <f t="shared" ref="BG9:BG44" si="9">IF(AJ9&lt;45000,((-0.0000004561*AJ9^2)+(0.244*AJ9)+(-21.72)),((-0.0000000409*AJ9^2)+(0.2477*AJ9)+(-1777)))</f>
        <v>748.14112271639999</v>
      </c>
      <c r="BI9">
        <v>49</v>
      </c>
      <c r="BJ9" t="s">
        <v>35</v>
      </c>
      <c r="BK9" s="2">
        <v>45058.687395833331</v>
      </c>
      <c r="BL9" t="s">
        <v>24</v>
      </c>
      <c r="BM9" t="s">
        <v>13</v>
      </c>
      <c r="BN9">
        <v>0</v>
      </c>
      <c r="BO9">
        <v>2.6920000000000002</v>
      </c>
      <c r="BP9" s="3">
        <v>5482106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45058.708611111113</v>
      </c>
      <c r="D10" t="s">
        <v>34</v>
      </c>
      <c r="E10" t="s">
        <v>13</v>
      </c>
      <c r="F10">
        <v>0</v>
      </c>
      <c r="G10">
        <v>6</v>
      </c>
      <c r="H10" s="3">
        <v>1294983</v>
      </c>
      <c r="I10">
        <v>2.7759999999999998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45058.708611111113</v>
      </c>
      <c r="R10" t="s">
        <v>34</v>
      </c>
      <c r="S10" t="s">
        <v>13</v>
      </c>
      <c r="T10">
        <v>0</v>
      </c>
      <c r="U10">
        <v>5.9530000000000003</v>
      </c>
      <c r="V10" s="3">
        <v>11279</v>
      </c>
      <c r="W10">
        <v>2.8679999999999999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45058.708611111113</v>
      </c>
      <c r="AF10" t="s">
        <v>34</v>
      </c>
      <c r="AG10" t="s">
        <v>13</v>
      </c>
      <c r="AH10">
        <v>0</v>
      </c>
      <c r="AI10">
        <v>12.196</v>
      </c>
      <c r="AJ10" s="3">
        <v>4798</v>
      </c>
      <c r="AK10">
        <v>1.085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2635.1751739526248</v>
      </c>
      <c r="AU10" s="13">
        <f t="shared" si="1"/>
        <v>1138.4922112955999</v>
      </c>
      <c r="AW10" s="6">
        <f t="shared" si="2"/>
        <v>2701.8000040376851</v>
      </c>
      <c r="AX10" s="15">
        <f t="shared" si="3"/>
        <v>922.93418413292011</v>
      </c>
      <c r="AZ10" s="14">
        <f t="shared" si="4"/>
        <v>3175.4823780711304</v>
      </c>
      <c r="BA10" s="16">
        <f t="shared" si="5"/>
        <v>913.14528172696009</v>
      </c>
      <c r="BC10" s="7">
        <f t="shared" si="6"/>
        <v>3011.3754570014203</v>
      </c>
      <c r="BD10" s="8">
        <f t="shared" si="7"/>
        <v>887.45910908191991</v>
      </c>
      <c r="BF10" s="12">
        <f t="shared" si="8"/>
        <v>2635.1751739526248</v>
      </c>
      <c r="BG10" s="13">
        <f t="shared" si="9"/>
        <v>1138.4922112955999</v>
      </c>
      <c r="BI10">
        <v>50</v>
      </c>
      <c r="BJ10" t="s">
        <v>36</v>
      </c>
      <c r="BK10" s="2">
        <v>45058.708611111113</v>
      </c>
      <c r="BL10" t="s">
        <v>34</v>
      </c>
      <c r="BM10" t="s">
        <v>13</v>
      </c>
      <c r="BN10">
        <v>0</v>
      </c>
      <c r="BO10">
        <v>2.7069999999999999</v>
      </c>
      <c r="BP10" s="3">
        <v>5160724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45058.729837962965</v>
      </c>
      <c r="D11" t="s">
        <v>20</v>
      </c>
      <c r="E11" t="s">
        <v>13</v>
      </c>
      <c r="F11">
        <v>0</v>
      </c>
      <c r="G11">
        <v>6.02</v>
      </c>
      <c r="H11" s="3">
        <v>2994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45058.729837962965</v>
      </c>
      <c r="R11" t="s">
        <v>20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45058.729837962965</v>
      </c>
      <c r="AF11" t="s">
        <v>20</v>
      </c>
      <c r="AG11" t="s">
        <v>13</v>
      </c>
      <c r="AH11">
        <v>0</v>
      </c>
      <c r="AI11">
        <v>12.173999999999999</v>
      </c>
      <c r="AJ11" s="3">
        <v>2170</v>
      </c>
      <c r="AK11">
        <v>0.35299999999999998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3.2941694399999992</v>
      </c>
      <c r="AU11" s="13">
        <f t="shared" si="1"/>
        <v>505.61227070999996</v>
      </c>
      <c r="AW11" s="6">
        <f t="shared" si="2"/>
        <v>3.9182557649999996</v>
      </c>
      <c r="AX11" s="15">
        <f t="shared" si="3"/>
        <v>436.85242234700002</v>
      </c>
      <c r="AZ11" s="14">
        <f t="shared" si="4"/>
        <v>4.2115961137999989</v>
      </c>
      <c r="BA11" s="16">
        <f t="shared" si="5"/>
        <v>410.96943328599997</v>
      </c>
      <c r="BC11" s="7">
        <f t="shared" si="6"/>
        <v>1.9971650308000004</v>
      </c>
      <c r="BD11" s="8">
        <f t="shared" si="7"/>
        <v>344.71882887200002</v>
      </c>
      <c r="BF11" s="12">
        <f t="shared" si="8"/>
        <v>3.2941694399999992</v>
      </c>
      <c r="BG11" s="13">
        <f t="shared" si="9"/>
        <v>505.61227070999996</v>
      </c>
      <c r="BI11">
        <v>51</v>
      </c>
      <c r="BJ11" t="s">
        <v>37</v>
      </c>
      <c r="BK11" s="2">
        <v>45058.729837962965</v>
      </c>
      <c r="BL11" t="s">
        <v>20</v>
      </c>
      <c r="BM11" t="s">
        <v>13</v>
      </c>
      <c r="BN11">
        <v>0</v>
      </c>
      <c r="BO11">
        <v>2.6920000000000002</v>
      </c>
      <c r="BP11" s="3">
        <v>5444601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45058.751087962963</v>
      </c>
      <c r="D12" t="s">
        <v>39</v>
      </c>
      <c r="E12" t="s">
        <v>13</v>
      </c>
      <c r="F12">
        <v>0</v>
      </c>
      <c r="G12">
        <v>6.008</v>
      </c>
      <c r="H12" s="3">
        <v>38064</v>
      </c>
      <c r="I12">
        <v>7.3999999999999996E-2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45058.751087962963</v>
      </c>
      <c r="R12" t="s">
        <v>39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45058.751087962963</v>
      </c>
      <c r="AF12" t="s">
        <v>39</v>
      </c>
      <c r="AG12" t="s">
        <v>13</v>
      </c>
      <c r="AH12">
        <v>0</v>
      </c>
      <c r="AI12">
        <v>12.143000000000001</v>
      </c>
      <c r="AJ12" s="3">
        <v>19894</v>
      </c>
      <c r="AK12">
        <v>5.2460000000000004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103.12388701260801</v>
      </c>
      <c r="AU12" s="13">
        <f t="shared" si="1"/>
        <v>4651.9047392603989</v>
      </c>
      <c r="AW12" s="6">
        <f t="shared" si="2"/>
        <v>118.84665786004481</v>
      </c>
      <c r="AX12" s="15">
        <f t="shared" si="3"/>
        <v>3698.3350395162802</v>
      </c>
      <c r="AZ12" s="14">
        <f t="shared" si="4"/>
        <v>99.712371847193594</v>
      </c>
      <c r="BA12" s="16">
        <f t="shared" si="5"/>
        <v>3793.4395597026401</v>
      </c>
      <c r="BC12" s="7">
        <f t="shared" si="6"/>
        <v>86.787580163548157</v>
      </c>
      <c r="BD12" s="8">
        <f t="shared" si="7"/>
        <v>3998.28971805728</v>
      </c>
      <c r="BF12" s="12">
        <f t="shared" si="8"/>
        <v>103.12388701260801</v>
      </c>
      <c r="BG12" s="13">
        <f t="shared" si="9"/>
        <v>4651.9047392603989</v>
      </c>
      <c r="BI12">
        <v>52</v>
      </c>
      <c r="BJ12" t="s">
        <v>38</v>
      </c>
      <c r="BK12" s="2">
        <v>45058.751087962963</v>
      </c>
      <c r="BL12" t="s">
        <v>39</v>
      </c>
      <c r="BM12" t="s">
        <v>13</v>
      </c>
      <c r="BN12">
        <v>0</v>
      </c>
      <c r="BO12">
        <v>2.7130000000000001</v>
      </c>
      <c r="BP12" s="3">
        <v>5076466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40</v>
      </c>
      <c r="C13" s="2">
        <v>45058.772337962961</v>
      </c>
      <c r="D13" t="s">
        <v>41</v>
      </c>
      <c r="E13" t="s">
        <v>13</v>
      </c>
      <c r="F13">
        <v>0</v>
      </c>
      <c r="G13">
        <v>6.0389999999999997</v>
      </c>
      <c r="H13" s="3">
        <v>2147</v>
      </c>
      <c r="I13">
        <v>-3.0000000000000001E-3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40</v>
      </c>
      <c r="Q13" s="2">
        <v>45058.772337962961</v>
      </c>
      <c r="R13" t="s">
        <v>41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40</v>
      </c>
      <c r="AE13" s="2">
        <v>45058.772337962961</v>
      </c>
      <c r="AF13" t="s">
        <v>41</v>
      </c>
      <c r="AG13" t="s">
        <v>13</v>
      </c>
      <c r="AH13">
        <v>0</v>
      </c>
      <c r="AI13">
        <v>12.167</v>
      </c>
      <c r="AJ13" s="3">
        <v>2655</v>
      </c>
      <c r="AK13">
        <v>0.48799999999999999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4.9787338600000002</v>
      </c>
      <c r="AU13" s="13">
        <f t="shared" si="1"/>
        <v>622.88493969749993</v>
      </c>
      <c r="AW13" s="6">
        <f t="shared" si="2"/>
        <v>1.5345891912499994</v>
      </c>
      <c r="AX13" s="15">
        <f t="shared" si="3"/>
        <v>526.62453270075002</v>
      </c>
      <c r="AZ13" s="14">
        <f t="shared" si="4"/>
        <v>1.2258541584500007</v>
      </c>
      <c r="BA13" s="16">
        <f t="shared" si="5"/>
        <v>503.66338285350002</v>
      </c>
      <c r="BC13" s="7">
        <f t="shared" si="6"/>
        <v>0.65730648769999989</v>
      </c>
      <c r="BD13" s="8">
        <f t="shared" si="7"/>
        <v>444.90860888200001</v>
      </c>
      <c r="BF13" s="12">
        <f t="shared" si="8"/>
        <v>4.9787338600000002</v>
      </c>
      <c r="BG13" s="13">
        <f t="shared" si="9"/>
        <v>622.88493969749993</v>
      </c>
      <c r="BI13">
        <v>53</v>
      </c>
      <c r="BJ13" t="s">
        <v>40</v>
      </c>
      <c r="BK13" s="2">
        <v>45058.772337962961</v>
      </c>
      <c r="BL13" t="s">
        <v>41</v>
      </c>
      <c r="BM13" t="s">
        <v>13</v>
      </c>
      <c r="BN13">
        <v>0</v>
      </c>
      <c r="BO13">
        <v>2.7130000000000001</v>
      </c>
      <c r="BP13" s="3">
        <v>5006762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42</v>
      </c>
      <c r="C14" s="2">
        <v>45058.793576388889</v>
      </c>
      <c r="D14" t="s">
        <v>43</v>
      </c>
      <c r="E14" t="s">
        <v>13</v>
      </c>
      <c r="F14">
        <v>0</v>
      </c>
      <c r="G14">
        <v>5.9960000000000004</v>
      </c>
      <c r="H14" s="3">
        <v>40225</v>
      </c>
      <c r="I14">
        <v>7.9000000000000001E-2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42</v>
      </c>
      <c r="Q14" s="2">
        <v>45058.793576388889</v>
      </c>
      <c r="R14" t="s">
        <v>43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42</v>
      </c>
      <c r="AE14" s="2">
        <v>45058.793576388889</v>
      </c>
      <c r="AF14" t="s">
        <v>43</v>
      </c>
      <c r="AG14" t="s">
        <v>13</v>
      </c>
      <c r="AH14">
        <v>0</v>
      </c>
      <c r="AI14">
        <v>12.127000000000001</v>
      </c>
      <c r="AJ14" s="3">
        <v>19051</v>
      </c>
      <c r="AK14">
        <v>5.0149999999999997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109.43300916437501</v>
      </c>
      <c r="AU14" s="13">
        <f t="shared" si="1"/>
        <v>4461.1867918838989</v>
      </c>
      <c r="AW14" s="6">
        <f t="shared" si="2"/>
        <v>125.49627207987501</v>
      </c>
      <c r="AX14" s="15">
        <f t="shared" si="3"/>
        <v>3544.1036184752302</v>
      </c>
      <c r="AZ14" s="14">
        <f t="shared" si="4"/>
        <v>105.3861526794375</v>
      </c>
      <c r="BA14" s="16">
        <f t="shared" si="5"/>
        <v>3632.7917858277401</v>
      </c>
      <c r="BC14" s="7">
        <f t="shared" si="6"/>
        <v>91.847982202662493</v>
      </c>
      <c r="BD14" s="8">
        <f t="shared" si="7"/>
        <v>3824.87945586248</v>
      </c>
      <c r="BF14" s="12">
        <f t="shared" si="8"/>
        <v>109.43300916437501</v>
      </c>
      <c r="BG14" s="13">
        <f t="shared" si="9"/>
        <v>4461.1867918838989</v>
      </c>
      <c r="BI14">
        <v>54</v>
      </c>
      <c r="BJ14" t="s">
        <v>42</v>
      </c>
      <c r="BK14" s="2">
        <v>45058.793576388889</v>
      </c>
      <c r="BL14" t="s">
        <v>43</v>
      </c>
      <c r="BM14" t="s">
        <v>13</v>
      </c>
      <c r="BN14">
        <v>0</v>
      </c>
      <c r="BO14">
        <v>2.698</v>
      </c>
      <c r="BP14" s="3">
        <v>5209456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44</v>
      </c>
      <c r="C15" s="2">
        <v>45058.814837962964</v>
      </c>
      <c r="D15" t="s">
        <v>45</v>
      </c>
      <c r="E15" t="s">
        <v>13</v>
      </c>
      <c r="F15">
        <v>0</v>
      </c>
      <c r="G15">
        <v>6.0030000000000001</v>
      </c>
      <c r="H15" s="3">
        <v>159344</v>
      </c>
      <c r="I15">
        <v>0.33400000000000002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44</v>
      </c>
      <c r="Q15" s="2">
        <v>45058.814837962964</v>
      </c>
      <c r="R15" t="s">
        <v>45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44</v>
      </c>
      <c r="AE15" s="2">
        <v>45058.814837962964</v>
      </c>
      <c r="AF15" t="s">
        <v>45</v>
      </c>
      <c r="AG15" t="s">
        <v>13</v>
      </c>
      <c r="AH15">
        <v>0</v>
      </c>
      <c r="AI15">
        <v>12.125999999999999</v>
      </c>
      <c r="AJ15" s="3">
        <v>25824</v>
      </c>
      <c r="AK15">
        <v>6.86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434.422957200128</v>
      </c>
      <c r="AU15" s="13">
        <f t="shared" si="1"/>
        <v>5975.172499046399</v>
      </c>
      <c r="AW15" s="6">
        <f t="shared" si="2"/>
        <v>480.24596946375675</v>
      </c>
      <c r="AX15" s="15">
        <f t="shared" si="3"/>
        <v>4780.7396066764804</v>
      </c>
      <c r="AZ15" s="14">
        <f t="shared" si="4"/>
        <v>416.39062730037762</v>
      </c>
      <c r="BA15" s="16">
        <f t="shared" si="5"/>
        <v>4922.8473478502401</v>
      </c>
      <c r="BC15" s="7">
        <f t="shared" si="6"/>
        <v>369.6247602975385</v>
      </c>
      <c r="BD15" s="8">
        <f t="shared" si="7"/>
        <v>5217.1020485324798</v>
      </c>
      <c r="BF15" s="12">
        <f t="shared" si="8"/>
        <v>434.422957200128</v>
      </c>
      <c r="BG15" s="13">
        <f t="shared" si="9"/>
        <v>5975.172499046399</v>
      </c>
      <c r="BI15">
        <v>55</v>
      </c>
      <c r="BJ15" t="s">
        <v>44</v>
      </c>
      <c r="BK15" s="2">
        <v>45058.814837962964</v>
      </c>
      <c r="BL15" t="s">
        <v>45</v>
      </c>
      <c r="BM15" t="s">
        <v>13</v>
      </c>
      <c r="BN15">
        <v>0</v>
      </c>
      <c r="BO15">
        <v>2.7109999999999999</v>
      </c>
      <c r="BP15" s="3">
        <v>5006923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46</v>
      </c>
      <c r="C16" s="2">
        <v>45058.836099537039</v>
      </c>
      <c r="D16" t="s">
        <v>47</v>
      </c>
      <c r="E16" t="s">
        <v>13</v>
      </c>
      <c r="F16">
        <v>0</v>
      </c>
      <c r="G16">
        <v>6.0519999999999996</v>
      </c>
      <c r="H16" s="3">
        <v>1452</v>
      </c>
      <c r="I16">
        <v>-4.0000000000000001E-3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46</v>
      </c>
      <c r="Q16" s="2">
        <v>45058.836099537039</v>
      </c>
      <c r="R16" t="s">
        <v>47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46</v>
      </c>
      <c r="AE16" s="2">
        <v>45058.836099537039</v>
      </c>
      <c r="AF16" t="s">
        <v>47</v>
      </c>
      <c r="AG16" t="s">
        <v>13</v>
      </c>
      <c r="AH16">
        <v>0</v>
      </c>
      <c r="AI16">
        <v>12.156000000000001</v>
      </c>
      <c r="AJ16" s="3">
        <v>3053</v>
      </c>
      <c r="AK16">
        <v>0.6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6.9397041600000007</v>
      </c>
      <c r="AU16" s="13">
        <f t="shared" si="1"/>
        <v>718.9607790151</v>
      </c>
      <c r="AW16" s="6">
        <f t="shared" si="2"/>
        <v>-0.39853854000000055</v>
      </c>
      <c r="AX16" s="15">
        <f t="shared" si="3"/>
        <v>600.27113281907009</v>
      </c>
      <c r="AZ16" s="14">
        <f t="shared" si="4"/>
        <v>-1.2861802168000001</v>
      </c>
      <c r="BA16" s="16">
        <f t="shared" si="5"/>
        <v>579.72404364566012</v>
      </c>
      <c r="BC16" s="7">
        <f t="shared" si="6"/>
        <v>-0.28638862879999993</v>
      </c>
      <c r="BD16" s="8">
        <f t="shared" si="7"/>
        <v>527.11723295432</v>
      </c>
      <c r="BF16" s="12">
        <f t="shared" si="8"/>
        <v>6.9397041600000007</v>
      </c>
      <c r="BG16" s="13">
        <f t="shared" si="9"/>
        <v>718.9607790151</v>
      </c>
      <c r="BI16">
        <v>56</v>
      </c>
      <c r="BJ16" t="s">
        <v>46</v>
      </c>
      <c r="BK16" s="2">
        <v>45058.836099537039</v>
      </c>
      <c r="BL16" t="s">
        <v>47</v>
      </c>
      <c r="BM16" t="s">
        <v>13</v>
      </c>
      <c r="BN16">
        <v>0</v>
      </c>
      <c r="BO16">
        <v>2.7120000000000002</v>
      </c>
      <c r="BP16" s="3">
        <v>4965584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48</v>
      </c>
      <c r="C17" s="2">
        <v>45058.857349537036</v>
      </c>
      <c r="D17" t="s">
        <v>49</v>
      </c>
      <c r="E17" t="s">
        <v>13</v>
      </c>
      <c r="F17">
        <v>0</v>
      </c>
      <c r="G17">
        <v>6.0019999999999998</v>
      </c>
      <c r="H17" s="3">
        <v>150332</v>
      </c>
      <c r="I17">
        <v>0.315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48</v>
      </c>
      <c r="Q17" s="2">
        <v>45058.857349537036</v>
      </c>
      <c r="R17" t="s">
        <v>49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48</v>
      </c>
      <c r="AE17" s="2">
        <v>45058.857349537036</v>
      </c>
      <c r="AF17" t="s">
        <v>49</v>
      </c>
      <c r="AG17" t="s">
        <v>13</v>
      </c>
      <c r="AH17">
        <v>0</v>
      </c>
      <c r="AI17">
        <v>12.131</v>
      </c>
      <c r="AJ17" s="3">
        <v>29654</v>
      </c>
      <c r="AK17">
        <v>7.8970000000000002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411.400532976752</v>
      </c>
      <c r="AU17" s="13">
        <f t="shared" si="1"/>
        <v>6812.7800335324</v>
      </c>
      <c r="AW17" s="6">
        <f t="shared" si="2"/>
        <v>454.21712851517117</v>
      </c>
      <c r="AX17" s="15">
        <f t="shared" si="3"/>
        <v>5477.4841906266802</v>
      </c>
      <c r="AZ17" s="14">
        <f t="shared" si="4"/>
        <v>392.98141503391849</v>
      </c>
      <c r="BA17" s="16">
        <f t="shared" si="5"/>
        <v>5651.6884110178398</v>
      </c>
      <c r="BC17" s="7">
        <f t="shared" si="6"/>
        <v>348.68935533855898</v>
      </c>
      <c r="BD17" s="8">
        <f t="shared" si="7"/>
        <v>6003.3405400476795</v>
      </c>
      <c r="BF17" s="12">
        <f t="shared" si="8"/>
        <v>411.400532976752</v>
      </c>
      <c r="BG17" s="13">
        <f t="shared" si="9"/>
        <v>6812.7800335324</v>
      </c>
      <c r="BI17">
        <v>57</v>
      </c>
      <c r="BJ17" t="s">
        <v>48</v>
      </c>
      <c r="BK17" s="2">
        <v>45058.857349537036</v>
      </c>
      <c r="BL17" t="s">
        <v>49</v>
      </c>
      <c r="BM17" t="s">
        <v>13</v>
      </c>
      <c r="BN17">
        <v>0</v>
      </c>
      <c r="BO17">
        <v>2.7120000000000002</v>
      </c>
      <c r="BP17" s="3">
        <v>4985334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50</v>
      </c>
      <c r="C18" s="2">
        <v>45058.878587962965</v>
      </c>
      <c r="D18" t="s">
        <v>51</v>
      </c>
      <c r="E18" t="s">
        <v>13</v>
      </c>
      <c r="F18">
        <v>0</v>
      </c>
      <c r="G18">
        <v>6.0060000000000002</v>
      </c>
      <c r="H18" s="3">
        <v>160601</v>
      </c>
      <c r="I18">
        <v>0.33700000000000002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50</v>
      </c>
      <c r="Q18" s="2">
        <v>45058.878587962965</v>
      </c>
      <c r="R18" t="s">
        <v>51</v>
      </c>
      <c r="S18" t="s">
        <v>13</v>
      </c>
      <c r="T18">
        <v>0</v>
      </c>
      <c r="U18">
        <v>5.9690000000000003</v>
      </c>
      <c r="V18" s="3">
        <v>1635</v>
      </c>
      <c r="W18">
        <v>0.38800000000000001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50</v>
      </c>
      <c r="AE18" s="2">
        <v>45058.878587962965</v>
      </c>
      <c r="AF18" t="s">
        <v>51</v>
      </c>
      <c r="AG18" t="s">
        <v>13</v>
      </c>
      <c r="AH18">
        <v>0</v>
      </c>
      <c r="AI18">
        <v>12.135999999999999</v>
      </c>
      <c r="AJ18" s="3">
        <v>31380</v>
      </c>
      <c r="AK18">
        <v>8.3629999999999995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437.61378474602299</v>
      </c>
      <c r="AU18" s="13">
        <f t="shared" si="1"/>
        <v>7185.8763231599996</v>
      </c>
      <c r="AW18" s="6">
        <f t="shared" si="2"/>
        <v>483.86595460374377</v>
      </c>
      <c r="AX18" s="15">
        <f t="shared" si="3"/>
        <v>5790.8721048119996</v>
      </c>
      <c r="AZ18" s="14">
        <f t="shared" si="4"/>
        <v>419.65419984279919</v>
      </c>
      <c r="BA18" s="16">
        <f t="shared" si="5"/>
        <v>5979.9867064560003</v>
      </c>
      <c r="BC18" s="7">
        <f t="shared" si="6"/>
        <v>372.54380545607142</v>
      </c>
      <c r="BD18" s="8">
        <f t="shared" si="7"/>
        <v>6357.4163437120005</v>
      </c>
      <c r="BF18" s="12">
        <f t="shared" si="8"/>
        <v>437.61378474602299</v>
      </c>
      <c r="BG18" s="13">
        <f t="shared" si="9"/>
        <v>7185.8763231599996</v>
      </c>
      <c r="BI18">
        <v>58</v>
      </c>
      <c r="BJ18" t="s">
        <v>50</v>
      </c>
      <c r="BK18" s="2">
        <v>45058.878587962965</v>
      </c>
      <c r="BL18" t="s">
        <v>51</v>
      </c>
      <c r="BM18" t="s">
        <v>13</v>
      </c>
      <c r="BN18">
        <v>0</v>
      </c>
      <c r="BO18">
        <v>2.718</v>
      </c>
      <c r="BP18" s="3">
        <v>4905778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52</v>
      </c>
      <c r="C19" s="2">
        <v>45058.899814814817</v>
      </c>
      <c r="D19" t="s">
        <v>53</v>
      </c>
      <c r="E19" t="s">
        <v>13</v>
      </c>
      <c r="F19">
        <v>0</v>
      </c>
      <c r="G19">
        <v>6.0049999999999999</v>
      </c>
      <c r="H19" s="3">
        <v>73192</v>
      </c>
      <c r="I19">
        <v>0.14899999999999999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52</v>
      </c>
      <c r="Q19" s="2">
        <v>45058.899814814817</v>
      </c>
      <c r="R19" t="s">
        <v>53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52</v>
      </c>
      <c r="AE19" s="2">
        <v>45058.899814814817</v>
      </c>
      <c r="AF19" t="s">
        <v>53</v>
      </c>
      <c r="AG19" t="s">
        <v>13</v>
      </c>
      <c r="AH19">
        <v>0</v>
      </c>
      <c r="AI19">
        <v>12.134</v>
      </c>
      <c r="AJ19" s="3">
        <v>22523</v>
      </c>
      <c r="AK19">
        <v>5.9630000000000001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203.85515840147204</v>
      </c>
      <c r="AU19" s="13">
        <f t="shared" si="1"/>
        <v>5242.5190702231002</v>
      </c>
      <c r="AW19" s="6">
        <f t="shared" si="2"/>
        <v>225.99383239320321</v>
      </c>
      <c r="AX19" s="15">
        <f t="shared" si="3"/>
        <v>4178.7518873446706</v>
      </c>
      <c r="AZ19" s="14">
        <f t="shared" si="4"/>
        <v>191.8021503743424</v>
      </c>
      <c r="BA19" s="16">
        <f t="shared" si="5"/>
        <v>4294.2911372984599</v>
      </c>
      <c r="BC19" s="7">
        <f t="shared" si="6"/>
        <v>168.95335767369343</v>
      </c>
      <c r="BD19" s="8">
        <f t="shared" si="7"/>
        <v>4538.8581732999201</v>
      </c>
      <c r="BF19" s="12">
        <f t="shared" si="8"/>
        <v>203.85515840147204</v>
      </c>
      <c r="BG19" s="13">
        <f t="shared" si="9"/>
        <v>5242.5190702231002</v>
      </c>
      <c r="BI19">
        <v>59</v>
      </c>
      <c r="BJ19" t="s">
        <v>52</v>
      </c>
      <c r="BK19" s="2">
        <v>45058.899814814817</v>
      </c>
      <c r="BL19" t="s">
        <v>53</v>
      </c>
      <c r="BM19" t="s">
        <v>13</v>
      </c>
      <c r="BN19">
        <v>0</v>
      </c>
      <c r="BO19">
        <v>2.714</v>
      </c>
      <c r="BP19" s="3">
        <v>4954966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54</v>
      </c>
      <c r="C20" s="2">
        <v>45058.921006944445</v>
      </c>
      <c r="D20" t="s">
        <v>55</v>
      </c>
      <c r="E20" t="s">
        <v>13</v>
      </c>
      <c r="F20">
        <v>0</v>
      </c>
      <c r="G20">
        <v>6.0069999999999997</v>
      </c>
      <c r="H20" s="3">
        <v>30632</v>
      </c>
      <c r="I20">
        <v>5.8000000000000003E-2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54</v>
      </c>
      <c r="Q20" s="2">
        <v>45058.921006944445</v>
      </c>
      <c r="R20" t="s">
        <v>55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54</v>
      </c>
      <c r="AE20" s="2">
        <v>45058.921006944445</v>
      </c>
      <c r="AF20" t="s">
        <v>55</v>
      </c>
      <c r="AG20" t="s">
        <v>13</v>
      </c>
      <c r="AH20">
        <v>0</v>
      </c>
      <c r="AI20">
        <v>12.147</v>
      </c>
      <c r="AJ20" s="3">
        <v>18518</v>
      </c>
      <c r="AK20">
        <v>4.87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81.313446268351996</v>
      </c>
      <c r="AU20" s="13">
        <f t="shared" si="1"/>
        <v>4340.2678646236</v>
      </c>
      <c r="AW20" s="6">
        <f t="shared" si="2"/>
        <v>95.919455686131215</v>
      </c>
      <c r="AX20" s="15">
        <f t="shared" si="3"/>
        <v>3446.54234234252</v>
      </c>
      <c r="AZ20" s="14">
        <f t="shared" si="4"/>
        <v>80.190777181638396</v>
      </c>
      <c r="BA20" s="16">
        <f t="shared" si="5"/>
        <v>3531.2077805717604</v>
      </c>
      <c r="BC20" s="7">
        <f t="shared" si="6"/>
        <v>69.378363753591046</v>
      </c>
      <c r="BD20" s="8">
        <f t="shared" si="7"/>
        <v>3715.2193754115201</v>
      </c>
      <c r="BF20" s="12">
        <f t="shared" si="8"/>
        <v>81.313446268351996</v>
      </c>
      <c r="BG20" s="13">
        <f t="shared" si="9"/>
        <v>4340.2678646236</v>
      </c>
      <c r="BI20">
        <v>60</v>
      </c>
      <c r="BJ20" t="s">
        <v>54</v>
      </c>
      <c r="BK20" s="2">
        <v>45058.921006944445</v>
      </c>
      <c r="BL20" t="s">
        <v>55</v>
      </c>
      <c r="BM20" t="s">
        <v>13</v>
      </c>
      <c r="BN20">
        <v>0</v>
      </c>
      <c r="BO20">
        <v>2.7160000000000002</v>
      </c>
      <c r="BP20" s="3">
        <v>4929463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56</v>
      </c>
      <c r="C21" s="2">
        <v>45058.942233796297</v>
      </c>
      <c r="D21" t="s">
        <v>57</v>
      </c>
      <c r="E21" t="s">
        <v>13</v>
      </c>
      <c r="F21">
        <v>0</v>
      </c>
      <c r="G21">
        <v>6.0069999999999997</v>
      </c>
      <c r="H21" s="3">
        <v>68946</v>
      </c>
      <c r="I21">
        <v>0.14000000000000001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56</v>
      </c>
      <c r="Q21" s="2">
        <v>45058.942233796297</v>
      </c>
      <c r="R21" t="s">
        <v>57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56</v>
      </c>
      <c r="AE21" s="2">
        <v>45058.942233796297</v>
      </c>
      <c r="AF21" t="s">
        <v>57</v>
      </c>
      <c r="AG21" t="s">
        <v>13</v>
      </c>
      <c r="AH21">
        <v>0</v>
      </c>
      <c r="AI21">
        <v>12.144</v>
      </c>
      <c r="AJ21" s="3">
        <v>19320</v>
      </c>
      <c r="AK21">
        <v>5.0890000000000004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191.88632820546803</v>
      </c>
      <c r="AU21" s="13">
        <f t="shared" si="1"/>
        <v>4522.1150193599997</v>
      </c>
      <c r="AW21" s="6">
        <f t="shared" si="2"/>
        <v>213.14973774236083</v>
      </c>
      <c r="AX21" s="15">
        <f t="shared" si="3"/>
        <v>3593.3283191520004</v>
      </c>
      <c r="AZ21" s="14">
        <f t="shared" si="4"/>
        <v>180.68690569425561</v>
      </c>
      <c r="BA21" s="16">
        <f t="shared" si="5"/>
        <v>3684.0567533760004</v>
      </c>
      <c r="BC21" s="7">
        <f t="shared" si="6"/>
        <v>159.03235700922534</v>
      </c>
      <c r="BD21" s="8">
        <f t="shared" si="7"/>
        <v>3880.2183435520001</v>
      </c>
      <c r="BF21" s="12">
        <f t="shared" si="8"/>
        <v>191.88632820546803</v>
      </c>
      <c r="BG21" s="13">
        <f t="shared" si="9"/>
        <v>4522.1150193599997</v>
      </c>
      <c r="BI21">
        <v>61</v>
      </c>
      <c r="BJ21" t="s">
        <v>56</v>
      </c>
      <c r="BK21" s="2">
        <v>45058.942233796297</v>
      </c>
      <c r="BL21" t="s">
        <v>57</v>
      </c>
      <c r="BM21" t="s">
        <v>13</v>
      </c>
      <c r="BN21">
        <v>0</v>
      </c>
      <c r="BO21">
        <v>2.7160000000000002</v>
      </c>
      <c r="BP21" s="3">
        <v>4950206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58</v>
      </c>
      <c r="C22" s="2">
        <v>45058.963460648149</v>
      </c>
      <c r="D22" t="s">
        <v>47</v>
      </c>
      <c r="E22" t="s">
        <v>13</v>
      </c>
      <c r="F22">
        <v>0</v>
      </c>
      <c r="G22">
        <v>6.0679999999999996</v>
      </c>
      <c r="H22" s="3">
        <v>1671</v>
      </c>
      <c r="I22">
        <v>-4.0000000000000001E-3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58</v>
      </c>
      <c r="Q22" s="2">
        <v>45058.963460648149</v>
      </c>
      <c r="R22" t="s">
        <v>47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58</v>
      </c>
      <c r="AE22" s="2">
        <v>45058.963460648149</v>
      </c>
      <c r="AF22" t="s">
        <v>47</v>
      </c>
      <c r="AG22" t="s">
        <v>13</v>
      </c>
      <c r="AH22">
        <v>0</v>
      </c>
      <c r="AI22">
        <v>12.191000000000001</v>
      </c>
      <c r="AJ22" s="3">
        <v>2301</v>
      </c>
      <c r="AK22">
        <v>0.39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6.2654951400000005</v>
      </c>
      <c r="AU22" s="13">
        <f t="shared" si="1"/>
        <v>537.30913248389993</v>
      </c>
      <c r="AW22" s="6">
        <f t="shared" si="2"/>
        <v>0.20839012124999989</v>
      </c>
      <c r="AX22" s="15">
        <f t="shared" si="3"/>
        <v>461.10305789522999</v>
      </c>
      <c r="AZ22" s="14">
        <f t="shared" si="4"/>
        <v>-0.48857736595000034</v>
      </c>
      <c r="BA22" s="16">
        <f t="shared" si="5"/>
        <v>436.00710978774003</v>
      </c>
      <c r="BC22" s="7">
        <f t="shared" si="6"/>
        <v>-4.169482699999838E-3</v>
      </c>
      <c r="BD22" s="8">
        <f t="shared" si="7"/>
        <v>371.78158178247998</v>
      </c>
      <c r="BF22" s="12">
        <f t="shared" si="8"/>
        <v>6.2654951400000005</v>
      </c>
      <c r="BG22" s="13">
        <f t="shared" si="9"/>
        <v>537.30913248389993</v>
      </c>
      <c r="BI22">
        <v>62</v>
      </c>
      <c r="BJ22" t="s">
        <v>58</v>
      </c>
      <c r="BK22" s="2">
        <v>45058.963460648149</v>
      </c>
      <c r="BL22" t="s">
        <v>47</v>
      </c>
      <c r="BM22" t="s">
        <v>13</v>
      </c>
      <c r="BN22">
        <v>0</v>
      </c>
      <c r="BO22">
        <v>2.7170000000000001</v>
      </c>
      <c r="BP22" s="3">
        <v>4954332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59</v>
      </c>
      <c r="C23" s="2">
        <v>45058.984722222223</v>
      </c>
      <c r="D23" t="s">
        <v>60</v>
      </c>
      <c r="E23" t="s">
        <v>13</v>
      </c>
      <c r="F23">
        <v>0</v>
      </c>
      <c r="G23">
        <v>6.0140000000000002</v>
      </c>
      <c r="H23" s="3">
        <v>39491</v>
      </c>
      <c r="I23">
        <v>7.6999999999999999E-2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59</v>
      </c>
      <c r="Q23" s="2">
        <v>45058.984722222223</v>
      </c>
      <c r="R23" t="s">
        <v>60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59</v>
      </c>
      <c r="AE23" s="2">
        <v>45058.984722222223</v>
      </c>
      <c r="AF23" t="s">
        <v>60</v>
      </c>
      <c r="AG23" t="s">
        <v>13</v>
      </c>
      <c r="AH23">
        <v>0</v>
      </c>
      <c r="AI23">
        <v>12.157999999999999</v>
      </c>
      <c r="AJ23" s="3">
        <v>15406</v>
      </c>
      <c r="AK23">
        <v>4.0170000000000003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107.29171986926301</v>
      </c>
      <c r="AU23" s="13">
        <f t="shared" si="1"/>
        <v>3629.0910203004</v>
      </c>
      <c r="AW23" s="6">
        <f t="shared" si="2"/>
        <v>123.23853520208782</v>
      </c>
      <c r="AX23" s="15">
        <f t="shared" si="3"/>
        <v>2876.2042646442801</v>
      </c>
      <c r="AZ23" s="14">
        <f t="shared" si="4"/>
        <v>103.45913672510711</v>
      </c>
      <c r="BA23" s="16">
        <f t="shared" si="5"/>
        <v>2937.90997296664</v>
      </c>
      <c r="BC23" s="7">
        <f t="shared" si="6"/>
        <v>90.129262722416243</v>
      </c>
      <c r="BD23" s="8">
        <f t="shared" si="7"/>
        <v>3074.6631597852802</v>
      </c>
      <c r="BF23" s="12">
        <f t="shared" si="8"/>
        <v>107.29171986926301</v>
      </c>
      <c r="BG23" s="13">
        <f t="shared" si="9"/>
        <v>3629.0910203004</v>
      </c>
      <c r="BI23">
        <v>63</v>
      </c>
      <c r="BJ23" t="s">
        <v>59</v>
      </c>
      <c r="BK23" s="2">
        <v>45058.984722222223</v>
      </c>
      <c r="BL23" t="s">
        <v>60</v>
      </c>
      <c r="BM23" t="s">
        <v>13</v>
      </c>
      <c r="BN23">
        <v>0</v>
      </c>
      <c r="BO23">
        <v>2.7229999999999999</v>
      </c>
      <c r="BP23" s="3">
        <v>4993454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61</v>
      </c>
      <c r="C24" s="2">
        <v>45059.005925925929</v>
      </c>
      <c r="D24" t="s">
        <v>41</v>
      </c>
      <c r="E24" t="s">
        <v>13</v>
      </c>
      <c r="F24">
        <v>0</v>
      </c>
      <c r="G24">
        <v>6.0389999999999997</v>
      </c>
      <c r="H24" s="3">
        <v>1953</v>
      </c>
      <c r="I24">
        <v>-3.0000000000000001E-3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61</v>
      </c>
      <c r="Q24" s="2">
        <v>45059.005925925929</v>
      </c>
      <c r="R24" t="s">
        <v>41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61</v>
      </c>
      <c r="AE24" s="2">
        <v>45059.005925925929</v>
      </c>
      <c r="AF24" t="s">
        <v>41</v>
      </c>
      <c r="AG24" t="s">
        <v>13</v>
      </c>
      <c r="AH24">
        <v>0</v>
      </c>
      <c r="AI24">
        <v>12.182</v>
      </c>
      <c r="AJ24" s="3">
        <v>3253</v>
      </c>
      <c r="AK24">
        <v>0.65500000000000003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5.4736278599999997</v>
      </c>
      <c r="AU24" s="13">
        <f t="shared" si="1"/>
        <v>767.1855456950999</v>
      </c>
      <c r="AW24" s="6">
        <f t="shared" si="2"/>
        <v>0.99291694124999985</v>
      </c>
      <c r="AX24" s="15">
        <f t="shared" si="3"/>
        <v>637.27196729507011</v>
      </c>
      <c r="AZ24" s="14">
        <f t="shared" si="4"/>
        <v>0.53028558845000084</v>
      </c>
      <c r="BA24" s="16">
        <f t="shared" si="5"/>
        <v>617.94353653366011</v>
      </c>
      <c r="BC24" s="7">
        <f t="shared" si="6"/>
        <v>0.37976426769999994</v>
      </c>
      <c r="BD24" s="8">
        <f t="shared" si="7"/>
        <v>568.42504713031997</v>
      </c>
      <c r="BF24" s="12">
        <f t="shared" si="8"/>
        <v>5.4736278599999997</v>
      </c>
      <c r="BG24" s="13">
        <f t="shared" si="9"/>
        <v>767.1855456950999</v>
      </c>
      <c r="BI24">
        <v>64</v>
      </c>
      <c r="BJ24" t="s">
        <v>61</v>
      </c>
      <c r="BK24" s="2">
        <v>45059.005925925929</v>
      </c>
      <c r="BL24" t="s">
        <v>41</v>
      </c>
      <c r="BM24" t="s">
        <v>13</v>
      </c>
      <c r="BN24">
        <v>0</v>
      </c>
      <c r="BO24">
        <v>2.7130000000000001</v>
      </c>
      <c r="BP24" s="3">
        <v>5107870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62</v>
      </c>
      <c r="C25" s="2">
        <v>45059.027175925927</v>
      </c>
      <c r="D25" t="s">
        <v>47</v>
      </c>
      <c r="E25" t="s">
        <v>13</v>
      </c>
      <c r="F25">
        <v>0</v>
      </c>
      <c r="G25">
        <v>6.0590000000000002</v>
      </c>
      <c r="H25" s="3">
        <v>1556</v>
      </c>
      <c r="I25">
        <v>-4.0000000000000001E-3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62</v>
      </c>
      <c r="Q25" s="2">
        <v>45059.027175925927</v>
      </c>
      <c r="R25" t="s">
        <v>47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62</v>
      </c>
      <c r="AE25" s="2">
        <v>45059.027175925927</v>
      </c>
      <c r="AF25" t="s">
        <v>47</v>
      </c>
      <c r="AG25" t="s">
        <v>13</v>
      </c>
      <c r="AH25">
        <v>0</v>
      </c>
      <c r="AI25">
        <v>12.180999999999999</v>
      </c>
      <c r="AJ25" s="3">
        <v>2932</v>
      </c>
      <c r="AK25">
        <v>0.56599999999999995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6.6130734400000009</v>
      </c>
      <c r="AU25" s="13">
        <f t="shared" si="1"/>
        <v>689.76707979360003</v>
      </c>
      <c r="AW25" s="6">
        <f t="shared" si="2"/>
        <v>-0.11057086000000105</v>
      </c>
      <c r="AX25" s="15">
        <f t="shared" si="3"/>
        <v>577.88318991152005</v>
      </c>
      <c r="AZ25" s="14">
        <f t="shared" si="4"/>
        <v>-0.9067168311999998</v>
      </c>
      <c r="BA25" s="16">
        <f t="shared" si="5"/>
        <v>556.60061889376004</v>
      </c>
      <c r="BC25" s="7">
        <f t="shared" si="6"/>
        <v>-0.15410453919999978</v>
      </c>
      <c r="BD25" s="8">
        <f t="shared" si="7"/>
        <v>502.12501415551998</v>
      </c>
      <c r="BF25" s="12">
        <f t="shared" si="8"/>
        <v>6.6130734400000009</v>
      </c>
      <c r="BG25" s="13">
        <f t="shared" si="9"/>
        <v>689.76707979360003</v>
      </c>
      <c r="BI25">
        <v>65</v>
      </c>
      <c r="BJ25" t="s">
        <v>62</v>
      </c>
      <c r="BK25" s="2">
        <v>45059.027175925927</v>
      </c>
      <c r="BL25" t="s">
        <v>47</v>
      </c>
      <c r="BM25" t="s">
        <v>13</v>
      </c>
      <c r="BN25">
        <v>0</v>
      </c>
      <c r="BO25">
        <v>2.7170000000000001</v>
      </c>
      <c r="BP25" s="3">
        <v>5047226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63</v>
      </c>
      <c r="C26" s="2">
        <v>45059.048437500001</v>
      </c>
      <c r="D26" t="s">
        <v>64</v>
      </c>
      <c r="E26" t="s">
        <v>13</v>
      </c>
      <c r="F26">
        <v>0</v>
      </c>
      <c r="G26">
        <v>6.01</v>
      </c>
      <c r="H26" s="3">
        <v>32123</v>
      </c>
      <c r="I26">
        <v>6.0999999999999999E-2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63</v>
      </c>
      <c r="Q26" s="2">
        <v>45059.048437500001</v>
      </c>
      <c r="R26" t="s">
        <v>64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63</v>
      </c>
      <c r="AE26" s="2">
        <v>45059.048437500001</v>
      </c>
      <c r="AF26" t="s">
        <v>64</v>
      </c>
      <c r="AG26" t="s">
        <v>13</v>
      </c>
      <c r="AH26">
        <v>0</v>
      </c>
      <c r="AI26">
        <v>12.138999999999999</v>
      </c>
      <c r="AJ26" s="3">
        <v>19632</v>
      </c>
      <c r="AK26">
        <v>5.1740000000000004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85.703002997567012</v>
      </c>
      <c r="AU26" s="13">
        <f t="shared" si="1"/>
        <v>4592.7000251135996</v>
      </c>
      <c r="AW26" s="6">
        <f t="shared" si="2"/>
        <v>100.52631672531021</v>
      </c>
      <c r="AX26" s="15">
        <f t="shared" si="3"/>
        <v>3650.41027383552</v>
      </c>
      <c r="AZ26" s="14">
        <f t="shared" si="4"/>
        <v>84.108249846103902</v>
      </c>
      <c r="BA26" s="16">
        <f t="shared" si="5"/>
        <v>3743.5135452057602</v>
      </c>
      <c r="BC26" s="7">
        <f t="shared" si="6"/>
        <v>72.871695810630342</v>
      </c>
      <c r="BD26" s="8">
        <f t="shared" si="7"/>
        <v>3944.3985983795201</v>
      </c>
      <c r="BF26" s="12">
        <f t="shared" si="8"/>
        <v>85.703002997567012</v>
      </c>
      <c r="BG26" s="13">
        <f t="shared" si="9"/>
        <v>4592.7000251135996</v>
      </c>
      <c r="BI26">
        <v>66</v>
      </c>
      <c r="BJ26" t="s">
        <v>63</v>
      </c>
      <c r="BK26" s="2">
        <v>45059.048437500001</v>
      </c>
      <c r="BL26" t="s">
        <v>64</v>
      </c>
      <c r="BM26" t="s">
        <v>13</v>
      </c>
      <c r="BN26">
        <v>0</v>
      </c>
      <c r="BO26">
        <v>2.7189999999999999</v>
      </c>
      <c r="BP26" s="3">
        <v>4973037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65</v>
      </c>
      <c r="C27" s="2">
        <v>45059.069687499999</v>
      </c>
      <c r="D27" t="s">
        <v>41</v>
      </c>
      <c r="E27" t="s">
        <v>13</v>
      </c>
      <c r="F27">
        <v>0</v>
      </c>
      <c r="G27">
        <v>6.0389999999999997</v>
      </c>
      <c r="H27" s="3">
        <v>1973</v>
      </c>
      <c r="I27">
        <v>-3.0000000000000001E-3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65</v>
      </c>
      <c r="Q27" s="2">
        <v>45059.069687499999</v>
      </c>
      <c r="R27" t="s">
        <v>41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65</v>
      </c>
      <c r="AE27" s="2">
        <v>45059.069687499999</v>
      </c>
      <c r="AF27" t="s">
        <v>41</v>
      </c>
      <c r="AG27" t="s">
        <v>13</v>
      </c>
      <c r="AH27">
        <v>0</v>
      </c>
      <c r="AI27">
        <v>12.188000000000001</v>
      </c>
      <c r="AJ27" s="3">
        <v>2547</v>
      </c>
      <c r="AK27">
        <v>0.45800000000000002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5.42072866</v>
      </c>
      <c r="AU27" s="13">
        <f t="shared" si="1"/>
        <v>596.78918397509995</v>
      </c>
      <c r="AW27" s="6">
        <f t="shared" si="2"/>
        <v>1.0486854912499997</v>
      </c>
      <c r="AX27" s="15">
        <f t="shared" si="3"/>
        <v>506.63659789107004</v>
      </c>
      <c r="AZ27" s="14">
        <f t="shared" si="4"/>
        <v>0.60219535445000005</v>
      </c>
      <c r="BA27" s="16">
        <f t="shared" si="5"/>
        <v>483.02291798165999</v>
      </c>
      <c r="BC27" s="7">
        <f t="shared" si="6"/>
        <v>0.40787122370000017</v>
      </c>
      <c r="BD27" s="8">
        <f t="shared" si="7"/>
        <v>422.59934642631998</v>
      </c>
      <c r="BF27" s="12">
        <f t="shared" si="8"/>
        <v>5.42072866</v>
      </c>
      <c r="BG27" s="13">
        <f t="shared" si="9"/>
        <v>596.78918397509995</v>
      </c>
      <c r="BI27">
        <v>67</v>
      </c>
      <c r="BJ27" t="s">
        <v>65</v>
      </c>
      <c r="BK27" s="2">
        <v>45059.069687499999</v>
      </c>
      <c r="BL27" t="s">
        <v>41</v>
      </c>
      <c r="BM27" t="s">
        <v>13</v>
      </c>
      <c r="BN27">
        <v>0</v>
      </c>
      <c r="BO27">
        <v>2.718</v>
      </c>
      <c r="BP27" s="3">
        <v>5078976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66</v>
      </c>
      <c r="C28" s="2">
        <v>45059.090914351851</v>
      </c>
      <c r="D28" t="s">
        <v>67</v>
      </c>
      <c r="E28" t="s">
        <v>13</v>
      </c>
      <c r="F28">
        <v>0</v>
      </c>
      <c r="G28">
        <v>5.9969999999999999</v>
      </c>
      <c r="H28" s="3">
        <v>32982</v>
      </c>
      <c r="I28">
        <v>6.3E-2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66</v>
      </c>
      <c r="Q28" s="2">
        <v>45059.090914351851</v>
      </c>
      <c r="R28" t="s">
        <v>67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66</v>
      </c>
      <c r="AE28" s="2">
        <v>45059.090914351851</v>
      </c>
      <c r="AF28" t="s">
        <v>67</v>
      </c>
      <c r="AG28" t="s">
        <v>13</v>
      </c>
      <c r="AH28">
        <v>0</v>
      </c>
      <c r="AI28">
        <v>12.122999999999999</v>
      </c>
      <c r="AJ28" s="3">
        <v>20841</v>
      </c>
      <c r="AK28">
        <v>5.5039999999999996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88.228745965051999</v>
      </c>
      <c r="AU28" s="13">
        <f t="shared" si="1"/>
        <v>4865.3782051358994</v>
      </c>
      <c r="AW28" s="6">
        <f t="shared" si="2"/>
        <v>103.17878958115121</v>
      </c>
      <c r="AX28" s="15">
        <f t="shared" si="3"/>
        <v>3871.4874211716301</v>
      </c>
      <c r="AZ28" s="14">
        <f t="shared" si="4"/>
        <v>86.364953490028398</v>
      </c>
      <c r="BA28" s="16">
        <f t="shared" si="5"/>
        <v>3973.8787132109401</v>
      </c>
      <c r="BC28" s="7">
        <f t="shared" si="6"/>
        <v>74.884123595425038</v>
      </c>
      <c r="BD28" s="8">
        <f t="shared" si="7"/>
        <v>4193.0501573888805</v>
      </c>
      <c r="BF28" s="12">
        <f t="shared" si="8"/>
        <v>88.228745965051999</v>
      </c>
      <c r="BG28" s="13">
        <f t="shared" si="9"/>
        <v>4865.3782051358994</v>
      </c>
      <c r="BI28">
        <v>68</v>
      </c>
      <c r="BJ28" t="s">
        <v>66</v>
      </c>
      <c r="BK28" s="2">
        <v>45059.090914351851</v>
      </c>
      <c r="BL28" t="s">
        <v>67</v>
      </c>
      <c r="BM28" t="s">
        <v>13</v>
      </c>
      <c r="BN28">
        <v>0</v>
      </c>
      <c r="BO28">
        <v>2.7</v>
      </c>
      <c r="BP28" s="3">
        <v>5228805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68</v>
      </c>
      <c r="C29" s="2">
        <v>45059.112164351849</v>
      </c>
      <c r="D29" t="s">
        <v>69</v>
      </c>
      <c r="E29" t="s">
        <v>13</v>
      </c>
      <c r="F29">
        <v>0</v>
      </c>
      <c r="G29">
        <v>6.0110000000000001</v>
      </c>
      <c r="H29" s="3">
        <v>68644</v>
      </c>
      <c r="I29">
        <v>0.14000000000000001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68</v>
      </c>
      <c r="Q29" s="2">
        <v>45059.112164351849</v>
      </c>
      <c r="R29" t="s">
        <v>69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68</v>
      </c>
      <c r="AE29" s="2">
        <v>45059.112164351849</v>
      </c>
      <c r="AF29" t="s">
        <v>69</v>
      </c>
      <c r="AG29" t="s">
        <v>13</v>
      </c>
      <c r="AH29">
        <v>0</v>
      </c>
      <c r="AI29">
        <v>12.134</v>
      </c>
      <c r="AJ29" s="3">
        <v>25040</v>
      </c>
      <c r="AK29">
        <v>6.6470000000000002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191.03286999332801</v>
      </c>
      <c r="AU29" s="13">
        <f t="shared" si="1"/>
        <v>5802.0645702399997</v>
      </c>
      <c r="AW29" s="6">
        <f t="shared" si="2"/>
        <v>212.23507063167682</v>
      </c>
      <c r="AX29" s="15">
        <f t="shared" si="3"/>
        <v>4637.8891095680001</v>
      </c>
      <c r="AZ29" s="14">
        <f t="shared" si="4"/>
        <v>179.89615935281762</v>
      </c>
      <c r="BA29" s="16">
        <f t="shared" si="5"/>
        <v>4773.5949539840003</v>
      </c>
      <c r="BC29" s="7">
        <f t="shared" si="6"/>
        <v>158.32660762180254</v>
      </c>
      <c r="BD29" s="8">
        <f t="shared" si="7"/>
        <v>5056.0669191679999</v>
      </c>
      <c r="BF29" s="12">
        <f t="shared" si="8"/>
        <v>191.03286999332801</v>
      </c>
      <c r="BG29" s="13">
        <f t="shared" si="9"/>
        <v>5802.0645702399997</v>
      </c>
      <c r="BI29">
        <v>69</v>
      </c>
      <c r="BJ29" t="s">
        <v>68</v>
      </c>
      <c r="BK29" s="2">
        <v>45059.112164351849</v>
      </c>
      <c r="BL29" t="s">
        <v>69</v>
      </c>
      <c r="BM29" t="s">
        <v>13</v>
      </c>
      <c r="BN29">
        <v>0</v>
      </c>
      <c r="BO29">
        <v>2.7189999999999999</v>
      </c>
      <c r="BP29" s="3">
        <v>5128408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70</v>
      </c>
      <c r="C30" s="2">
        <v>45059.133414351854</v>
      </c>
      <c r="D30" t="s">
        <v>71</v>
      </c>
      <c r="E30" t="s">
        <v>13</v>
      </c>
      <c r="F30">
        <v>0</v>
      </c>
      <c r="G30">
        <v>6.0119999999999996</v>
      </c>
      <c r="H30" s="3">
        <v>2478</v>
      </c>
      <c r="I30">
        <v>-2E-3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70</v>
      </c>
      <c r="Q30" s="2">
        <v>45059.133414351854</v>
      </c>
      <c r="R30" t="s">
        <v>71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70</v>
      </c>
      <c r="AE30" s="2">
        <v>45059.133414351854</v>
      </c>
      <c r="AF30" t="s">
        <v>71</v>
      </c>
      <c r="AG30" t="s">
        <v>13</v>
      </c>
      <c r="AH30">
        <v>0</v>
      </c>
      <c r="AI30">
        <v>12.145</v>
      </c>
      <c r="AJ30" s="3">
        <v>11146</v>
      </c>
      <c r="AK30">
        <v>2.8439999999999999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4.2281913600000003</v>
      </c>
      <c r="AU30" s="13">
        <f t="shared" si="1"/>
        <v>2641.2411845724</v>
      </c>
      <c r="AW30" s="6">
        <f t="shared" si="2"/>
        <v>2.4624752849999991</v>
      </c>
      <c r="AX30" s="15">
        <f t="shared" si="3"/>
        <v>2093.50027475468</v>
      </c>
      <c r="AZ30" s="14">
        <f t="shared" si="4"/>
        <v>2.4025529522000006</v>
      </c>
      <c r="BA30" s="16">
        <f t="shared" si="5"/>
        <v>2125.23716628184</v>
      </c>
      <c r="BC30" s="7">
        <f t="shared" si="6"/>
        <v>1.1560945252000001</v>
      </c>
      <c r="BD30" s="8">
        <f t="shared" si="7"/>
        <v>2197.0077657756801</v>
      </c>
      <c r="BF30" s="12">
        <f t="shared" si="8"/>
        <v>4.2281913600000003</v>
      </c>
      <c r="BG30" s="13">
        <f t="shared" si="9"/>
        <v>2641.2411845724</v>
      </c>
      <c r="BI30">
        <v>70</v>
      </c>
      <c r="BJ30" t="s">
        <v>70</v>
      </c>
      <c r="BK30" s="2">
        <v>45059.133414351854</v>
      </c>
      <c r="BL30" t="s">
        <v>71</v>
      </c>
      <c r="BM30" t="s">
        <v>13</v>
      </c>
      <c r="BN30">
        <v>0</v>
      </c>
      <c r="BO30">
        <v>2.6960000000000002</v>
      </c>
      <c r="BP30" s="3">
        <v>5407319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72</v>
      </c>
      <c r="C31" s="2">
        <v>45059.154675925929</v>
      </c>
      <c r="D31" t="s">
        <v>73</v>
      </c>
      <c r="E31" t="s">
        <v>13</v>
      </c>
      <c r="F31">
        <v>0</v>
      </c>
      <c r="G31">
        <v>6.0179999999999998</v>
      </c>
      <c r="H31" s="3">
        <v>2804</v>
      </c>
      <c r="I31">
        <v>-1E-3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72</v>
      </c>
      <c r="Q31" s="2">
        <v>45059.154675925929</v>
      </c>
      <c r="R31" t="s">
        <v>73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72</v>
      </c>
      <c r="AE31" s="2">
        <v>45059.154675925929</v>
      </c>
      <c r="AF31" t="s">
        <v>73</v>
      </c>
      <c r="AG31" t="s">
        <v>13</v>
      </c>
      <c r="AH31">
        <v>0</v>
      </c>
      <c r="AI31">
        <v>12.087</v>
      </c>
      <c r="AJ31" s="3">
        <v>62496</v>
      </c>
      <c r="AK31">
        <v>16.606000000000002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3.6046446400000018</v>
      </c>
      <c r="AU31" s="13">
        <f t="shared" si="1"/>
        <v>13543.514024345601</v>
      </c>
      <c r="AW31" s="6">
        <f t="shared" si="2"/>
        <v>3.3808963399999996</v>
      </c>
      <c r="AX31" s="15">
        <f t="shared" si="3"/>
        <v>11376.42447149568</v>
      </c>
      <c r="AZ31" s="14">
        <f t="shared" si="4"/>
        <v>3.5490649928</v>
      </c>
      <c r="BA31" s="16">
        <f t="shared" si="5"/>
        <v>11881.86970473984</v>
      </c>
      <c r="BC31" s="7">
        <f t="shared" si="6"/>
        <v>1.6784686448000004</v>
      </c>
      <c r="BD31" s="8">
        <f t="shared" si="7"/>
        <v>12714.548459591679</v>
      </c>
      <c r="BF31" s="12">
        <f t="shared" si="8"/>
        <v>3.6046446400000018</v>
      </c>
      <c r="BG31" s="13">
        <f t="shared" si="9"/>
        <v>13543.514024345601</v>
      </c>
      <c r="BI31">
        <v>71</v>
      </c>
      <c r="BJ31" t="s">
        <v>72</v>
      </c>
      <c r="BK31" s="2">
        <v>45059.154675925929</v>
      </c>
      <c r="BL31" t="s">
        <v>73</v>
      </c>
      <c r="BM31" t="s">
        <v>13</v>
      </c>
      <c r="BN31">
        <v>0</v>
      </c>
      <c r="BO31">
        <v>2.6949999999999998</v>
      </c>
      <c r="BP31" s="3">
        <v>5349675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74</v>
      </c>
      <c r="C32" s="2">
        <v>45059.175949074073</v>
      </c>
      <c r="D32" t="s">
        <v>75</v>
      </c>
      <c r="E32" t="s">
        <v>13</v>
      </c>
      <c r="F32">
        <v>0</v>
      </c>
      <c r="G32">
        <v>6.0339999999999998</v>
      </c>
      <c r="H32" s="3">
        <v>1530</v>
      </c>
      <c r="I32">
        <v>-4.0000000000000001E-3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74</v>
      </c>
      <c r="Q32" s="2">
        <v>45059.175949074073</v>
      </c>
      <c r="R32" t="s">
        <v>75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74</v>
      </c>
      <c r="AE32" s="2">
        <v>45059.175949074073</v>
      </c>
      <c r="AF32" t="s">
        <v>75</v>
      </c>
      <c r="AG32" t="s">
        <v>13</v>
      </c>
      <c r="AH32">
        <v>0</v>
      </c>
      <c r="AI32">
        <v>12.178000000000001</v>
      </c>
      <c r="AJ32" s="3">
        <v>6006</v>
      </c>
      <c r="AK32">
        <v>1.421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6.6936360000000006</v>
      </c>
      <c r="AU32" s="13">
        <f t="shared" si="1"/>
        <v>1427.2915443804</v>
      </c>
      <c r="AW32" s="6">
        <f t="shared" si="2"/>
        <v>-0.18260587500000014</v>
      </c>
      <c r="AX32" s="15">
        <f t="shared" si="3"/>
        <v>1146.0781583002799</v>
      </c>
      <c r="AZ32" s="14">
        <f t="shared" si="4"/>
        <v>-1.001465155</v>
      </c>
      <c r="BA32" s="16">
        <f t="shared" si="5"/>
        <v>1143.9026686946402</v>
      </c>
      <c r="BC32" s="7">
        <f t="shared" si="6"/>
        <v>-0.18747022999999996</v>
      </c>
      <c r="BD32" s="8">
        <f t="shared" si="7"/>
        <v>1136.81964164128</v>
      </c>
      <c r="BF32" s="12">
        <f t="shared" si="8"/>
        <v>6.6936360000000006</v>
      </c>
      <c r="BG32" s="13">
        <f t="shared" si="9"/>
        <v>1427.2915443804</v>
      </c>
      <c r="BI32">
        <v>72</v>
      </c>
      <c r="BJ32" t="s">
        <v>74</v>
      </c>
      <c r="BK32" s="2">
        <v>45059.175949074073</v>
      </c>
      <c r="BL32" t="s">
        <v>75</v>
      </c>
      <c r="BM32" t="s">
        <v>13</v>
      </c>
      <c r="BN32">
        <v>0</v>
      </c>
      <c r="BO32">
        <v>2.714</v>
      </c>
      <c r="BP32" s="3">
        <v>5019985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76</v>
      </c>
      <c r="C33" s="2">
        <v>45059.197187500002</v>
      </c>
      <c r="D33" t="s">
        <v>77</v>
      </c>
      <c r="E33" t="s">
        <v>13</v>
      </c>
      <c r="F33">
        <v>0</v>
      </c>
      <c r="G33">
        <v>6.048</v>
      </c>
      <c r="H33" s="3">
        <v>2169</v>
      </c>
      <c r="I33">
        <v>-3.0000000000000001E-3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76</v>
      </c>
      <c r="Q33" s="2">
        <v>45059.197187500002</v>
      </c>
      <c r="R33" t="s">
        <v>77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76</v>
      </c>
      <c r="AE33" s="2">
        <v>45059.197187500002</v>
      </c>
      <c r="AF33" t="s">
        <v>77</v>
      </c>
      <c r="AG33" t="s">
        <v>13</v>
      </c>
      <c r="AH33">
        <v>0</v>
      </c>
      <c r="AI33">
        <v>12.151</v>
      </c>
      <c r="AJ33" s="3">
        <v>6013</v>
      </c>
      <c r="AK33">
        <v>1.423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4.9251779400000002</v>
      </c>
      <c r="AU33" s="13">
        <f t="shared" si="1"/>
        <v>1428.9611713191</v>
      </c>
      <c r="AW33" s="6">
        <f t="shared" si="2"/>
        <v>1.5961169212499993</v>
      </c>
      <c r="AX33" s="15">
        <f t="shared" si="3"/>
        <v>1147.3706772718701</v>
      </c>
      <c r="AZ33" s="14">
        <f t="shared" si="4"/>
        <v>1.3044576900500005</v>
      </c>
      <c r="BA33" s="16">
        <f t="shared" si="5"/>
        <v>1145.2397006920601</v>
      </c>
      <c r="BC33" s="7">
        <f t="shared" si="6"/>
        <v>0.68947081330000004</v>
      </c>
      <c r="BD33" s="8">
        <f t="shared" si="7"/>
        <v>1138.2643945671198</v>
      </c>
      <c r="BF33" s="12">
        <f t="shared" si="8"/>
        <v>4.9251779400000002</v>
      </c>
      <c r="BG33" s="13">
        <f t="shared" si="9"/>
        <v>1428.9611713191</v>
      </c>
      <c r="BI33">
        <v>73</v>
      </c>
      <c r="BJ33" t="s">
        <v>76</v>
      </c>
      <c r="BK33" s="2">
        <v>45059.197187500002</v>
      </c>
      <c r="BL33" t="s">
        <v>77</v>
      </c>
      <c r="BM33" t="s">
        <v>13</v>
      </c>
      <c r="BN33">
        <v>0</v>
      </c>
      <c r="BO33">
        <v>2.7170000000000001</v>
      </c>
      <c r="BP33" s="3">
        <v>4972827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78</v>
      </c>
      <c r="C34" s="2">
        <v>45059.218449074076</v>
      </c>
      <c r="D34" t="s">
        <v>79</v>
      </c>
      <c r="E34" t="s">
        <v>13</v>
      </c>
      <c r="F34">
        <v>0</v>
      </c>
      <c r="G34">
        <v>6.0609999999999999</v>
      </c>
      <c r="H34" s="3">
        <v>1411</v>
      </c>
      <c r="I34">
        <v>-4.0000000000000001E-3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78</v>
      </c>
      <c r="Q34" s="2">
        <v>45059.218449074076</v>
      </c>
      <c r="R34" t="s">
        <v>79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78</v>
      </c>
      <c r="AE34" s="2">
        <v>45059.218449074076</v>
      </c>
      <c r="AF34" t="s">
        <v>79</v>
      </c>
      <c r="AG34" t="s">
        <v>13</v>
      </c>
      <c r="AH34">
        <v>0</v>
      </c>
      <c r="AI34">
        <v>12.167999999999999</v>
      </c>
      <c r="AJ34" s="3">
        <v>4267</v>
      </c>
      <c r="AK34">
        <v>0.93799999999999994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7.0716823400000006</v>
      </c>
      <c r="AU34" s="13">
        <f t="shared" si="1"/>
        <v>1011.1236554871</v>
      </c>
      <c r="AW34" s="6">
        <f t="shared" si="2"/>
        <v>-0.5119379287500001</v>
      </c>
      <c r="AX34" s="15">
        <f t="shared" si="3"/>
        <v>824.78892846947008</v>
      </c>
      <c r="AZ34" s="14">
        <f t="shared" si="4"/>
        <v>-1.43612087195</v>
      </c>
      <c r="BA34" s="16">
        <f t="shared" si="5"/>
        <v>811.69634948086014</v>
      </c>
      <c r="BC34" s="7">
        <f t="shared" si="6"/>
        <v>-0.33767527869999991</v>
      </c>
      <c r="BD34" s="8">
        <f t="shared" si="7"/>
        <v>777.82424998471993</v>
      </c>
      <c r="BF34" s="12">
        <f t="shared" si="8"/>
        <v>7.0716823400000006</v>
      </c>
      <c r="BG34" s="13">
        <f t="shared" si="9"/>
        <v>1011.1236554871</v>
      </c>
      <c r="BI34">
        <v>74</v>
      </c>
      <c r="BJ34" t="s">
        <v>78</v>
      </c>
      <c r="BK34" s="2">
        <v>45059.218449074076</v>
      </c>
      <c r="BL34" t="s">
        <v>79</v>
      </c>
      <c r="BM34" t="s">
        <v>13</v>
      </c>
      <c r="BN34">
        <v>0</v>
      </c>
      <c r="BO34">
        <v>2.714</v>
      </c>
      <c r="BP34" s="3">
        <v>5043776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80</v>
      </c>
      <c r="C35" s="2">
        <v>45059.239699074074</v>
      </c>
      <c r="D35" t="s">
        <v>71</v>
      </c>
      <c r="E35" t="s">
        <v>13</v>
      </c>
      <c r="F35">
        <v>0</v>
      </c>
      <c r="G35">
        <v>6.0279999999999996</v>
      </c>
      <c r="H35" s="3">
        <v>2358</v>
      </c>
      <c r="I35">
        <v>-2E-3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80</v>
      </c>
      <c r="Q35" s="2">
        <v>45059.239699074074</v>
      </c>
      <c r="R35" t="s">
        <v>71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80</v>
      </c>
      <c r="AE35" s="2">
        <v>45059.239699074074</v>
      </c>
      <c r="AF35" t="s">
        <v>71</v>
      </c>
      <c r="AG35" t="s">
        <v>13</v>
      </c>
      <c r="AH35">
        <v>0</v>
      </c>
      <c r="AI35">
        <v>12.144</v>
      </c>
      <c r="AJ35" s="3">
        <v>19644</v>
      </c>
      <c r="AK35">
        <v>5.1769999999999996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4.4866185600000001</v>
      </c>
      <c r="AU35" s="13">
        <f t="shared" si="1"/>
        <v>4595.4130597103995</v>
      </c>
      <c r="AW35" s="6">
        <f t="shared" si="2"/>
        <v>2.1255434849999988</v>
      </c>
      <c r="AX35" s="15">
        <f t="shared" si="3"/>
        <v>3652.6054895812799</v>
      </c>
      <c r="AZ35" s="14">
        <f t="shared" si="4"/>
        <v>1.9774224961999991</v>
      </c>
      <c r="BA35" s="16">
        <f t="shared" si="5"/>
        <v>3745.8002816726398</v>
      </c>
      <c r="BC35" s="7">
        <f t="shared" si="6"/>
        <v>0.97158602919999981</v>
      </c>
      <c r="BD35" s="8">
        <f t="shared" si="7"/>
        <v>3946.8669704972804</v>
      </c>
      <c r="BF35" s="12">
        <f t="shared" si="8"/>
        <v>4.4866185600000001</v>
      </c>
      <c r="BG35" s="13">
        <f t="shared" si="9"/>
        <v>4595.4130597103995</v>
      </c>
      <c r="BI35">
        <v>75</v>
      </c>
      <c r="BJ35" t="s">
        <v>80</v>
      </c>
      <c r="BK35" s="2">
        <v>45059.239699074074</v>
      </c>
      <c r="BL35" t="s">
        <v>71</v>
      </c>
      <c r="BM35" t="s">
        <v>13</v>
      </c>
      <c r="BN35">
        <v>0</v>
      </c>
      <c r="BO35">
        <v>2.7189999999999999</v>
      </c>
      <c r="BP35" s="3">
        <v>4904821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81</v>
      </c>
      <c r="C36" s="2">
        <v>45059.260949074072</v>
      </c>
      <c r="D36" t="s">
        <v>82</v>
      </c>
      <c r="E36" t="s">
        <v>13</v>
      </c>
      <c r="F36">
        <v>0</v>
      </c>
      <c r="G36">
        <v>6.0659999999999998</v>
      </c>
      <c r="H36" s="3">
        <v>1669</v>
      </c>
      <c r="I36">
        <v>-4.0000000000000001E-3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81</v>
      </c>
      <c r="Q36" s="2">
        <v>45059.260949074072</v>
      </c>
      <c r="R36" t="s">
        <v>82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81</v>
      </c>
      <c r="AE36" s="2">
        <v>45059.260949074072</v>
      </c>
      <c r="AF36" t="s">
        <v>82</v>
      </c>
      <c r="AG36" t="s">
        <v>13</v>
      </c>
      <c r="AH36">
        <v>0</v>
      </c>
      <c r="AI36">
        <v>12.211</v>
      </c>
      <c r="AJ36" s="3">
        <v>2106</v>
      </c>
      <c r="AK36">
        <v>0.33500000000000002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6.2714179400000001</v>
      </c>
      <c r="AU36" s="13">
        <f t="shared" si="1"/>
        <v>490.12108886040005</v>
      </c>
      <c r="AW36" s="6">
        <f t="shared" si="2"/>
        <v>0.20283817124999892</v>
      </c>
      <c r="AX36" s="15">
        <f t="shared" si="3"/>
        <v>425.00400023627998</v>
      </c>
      <c r="AZ36" s="14">
        <f t="shared" si="4"/>
        <v>-0.49583625994999991</v>
      </c>
      <c r="BA36" s="16">
        <f t="shared" si="5"/>
        <v>398.73708306264001</v>
      </c>
      <c r="BC36" s="7">
        <f t="shared" si="6"/>
        <v>-6.8098866999999341E-3</v>
      </c>
      <c r="BD36" s="8">
        <f t="shared" si="7"/>
        <v>331.49701277728002</v>
      </c>
      <c r="BF36" s="12">
        <f t="shared" si="8"/>
        <v>6.2714179400000001</v>
      </c>
      <c r="BG36" s="13">
        <f t="shared" si="9"/>
        <v>490.12108886040005</v>
      </c>
      <c r="BI36">
        <v>76</v>
      </c>
      <c r="BJ36" t="s">
        <v>81</v>
      </c>
      <c r="BK36" s="2">
        <v>45059.260949074072</v>
      </c>
      <c r="BL36" t="s">
        <v>82</v>
      </c>
      <c r="BM36" t="s">
        <v>13</v>
      </c>
      <c r="BN36">
        <v>0</v>
      </c>
      <c r="BO36">
        <v>2.73</v>
      </c>
      <c r="BP36" s="3">
        <v>5446706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83</v>
      </c>
      <c r="C37" s="2">
        <v>45059.282152777778</v>
      </c>
      <c r="D37" t="s">
        <v>84</v>
      </c>
      <c r="E37" t="s">
        <v>13</v>
      </c>
      <c r="F37">
        <v>0</v>
      </c>
      <c r="G37">
        <v>6.01</v>
      </c>
      <c r="H37" s="3">
        <v>16695</v>
      </c>
      <c r="I37">
        <v>2.8000000000000001E-2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83</v>
      </c>
      <c r="Q37" s="2">
        <v>45059.282152777778</v>
      </c>
      <c r="R37" t="s">
        <v>84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83</v>
      </c>
      <c r="AE37" s="2">
        <v>45059.282152777778</v>
      </c>
      <c r="AF37" t="s">
        <v>84</v>
      </c>
      <c r="AG37" t="s">
        <v>13</v>
      </c>
      <c r="AH37">
        <v>0</v>
      </c>
      <c r="AI37">
        <v>12.151</v>
      </c>
      <c r="AJ37" s="3">
        <v>5374</v>
      </c>
      <c r="AK37">
        <v>1.2450000000000001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39.943338789575002</v>
      </c>
      <c r="AU37" s="13">
        <f t="shared" si="1"/>
        <v>1276.3638885563998</v>
      </c>
      <c r="AW37" s="6">
        <f t="shared" si="2"/>
        <v>52.681701266995006</v>
      </c>
      <c r="AX37" s="15">
        <f t="shared" si="3"/>
        <v>1029.3568101834801</v>
      </c>
      <c r="AZ37" s="14">
        <f t="shared" si="4"/>
        <v>43.546527386277504</v>
      </c>
      <c r="BA37" s="16">
        <f t="shared" si="5"/>
        <v>1023.1812132162402</v>
      </c>
      <c r="BC37" s="7">
        <f t="shared" si="6"/>
        <v>36.707411647566495</v>
      </c>
      <c r="BD37" s="8">
        <f t="shared" si="7"/>
        <v>1006.3687855644798</v>
      </c>
      <c r="BF37" s="12">
        <f t="shared" si="8"/>
        <v>39.943338789575002</v>
      </c>
      <c r="BG37" s="13">
        <f t="shared" si="9"/>
        <v>1276.3638885563998</v>
      </c>
      <c r="BI37">
        <v>77</v>
      </c>
      <c r="BJ37" t="s">
        <v>83</v>
      </c>
      <c r="BK37" s="2">
        <v>45059.282152777778</v>
      </c>
      <c r="BL37" t="s">
        <v>84</v>
      </c>
      <c r="BM37" t="s">
        <v>13</v>
      </c>
      <c r="BN37">
        <v>0</v>
      </c>
      <c r="BO37">
        <v>2.718</v>
      </c>
      <c r="BP37" s="3">
        <v>4896388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85</v>
      </c>
      <c r="C38" s="2">
        <v>45059.303425925929</v>
      </c>
      <c r="D38" t="s">
        <v>77</v>
      </c>
      <c r="E38" t="s">
        <v>13</v>
      </c>
      <c r="F38">
        <v>0</v>
      </c>
      <c r="G38">
        <v>6.0309999999999997</v>
      </c>
      <c r="H38" s="3">
        <v>1973</v>
      </c>
      <c r="I38">
        <v>-3.0000000000000001E-3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85</v>
      </c>
      <c r="Q38" s="2">
        <v>45059.303425925929</v>
      </c>
      <c r="R38" t="s">
        <v>77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85</v>
      </c>
      <c r="AE38" s="2">
        <v>45059.303425925929</v>
      </c>
      <c r="AF38" t="s">
        <v>77</v>
      </c>
      <c r="AG38" t="s">
        <v>13</v>
      </c>
      <c r="AH38">
        <v>0</v>
      </c>
      <c r="AI38">
        <v>12.154</v>
      </c>
      <c r="AJ38" s="3">
        <v>5808</v>
      </c>
      <c r="AK38">
        <v>1.3660000000000001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0"/>
        <v>5.42072866</v>
      </c>
      <c r="AU38" s="13">
        <f t="shared" si="1"/>
        <v>1380.0464407295999</v>
      </c>
      <c r="AW38" s="6">
        <f t="shared" si="2"/>
        <v>1.0486854912499997</v>
      </c>
      <c r="AX38" s="15">
        <f t="shared" si="3"/>
        <v>1109.5157881267201</v>
      </c>
      <c r="AZ38" s="14">
        <f t="shared" si="4"/>
        <v>0.60219535445000005</v>
      </c>
      <c r="BA38" s="16">
        <f t="shared" si="5"/>
        <v>1106.0831036313602</v>
      </c>
      <c r="BC38" s="7">
        <f t="shared" si="6"/>
        <v>0.40787122370000017</v>
      </c>
      <c r="BD38" s="8">
        <f t="shared" si="7"/>
        <v>1095.9527373107198</v>
      </c>
      <c r="BF38" s="12">
        <f t="shared" si="8"/>
        <v>5.42072866</v>
      </c>
      <c r="BG38" s="13">
        <f t="shared" si="9"/>
        <v>1380.0464407295999</v>
      </c>
      <c r="BI38">
        <v>78</v>
      </c>
      <c r="BJ38" t="s">
        <v>85</v>
      </c>
      <c r="BK38" s="2">
        <v>45059.303425925929</v>
      </c>
      <c r="BL38" t="s">
        <v>77</v>
      </c>
      <c r="BM38" t="s">
        <v>13</v>
      </c>
      <c r="BN38">
        <v>0</v>
      </c>
      <c r="BO38">
        <v>2.72</v>
      </c>
      <c r="BP38" s="3">
        <v>4885803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86</v>
      </c>
      <c r="C39" s="2">
        <v>45059.324641203704</v>
      </c>
      <c r="D39" t="s">
        <v>82</v>
      </c>
      <c r="E39" t="s">
        <v>13</v>
      </c>
      <c r="F39">
        <v>0</v>
      </c>
      <c r="G39">
        <v>6.05</v>
      </c>
      <c r="H39" s="3">
        <v>1516</v>
      </c>
      <c r="I39">
        <v>-4.0000000000000001E-3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86</v>
      </c>
      <c r="Q39" s="2">
        <v>45059.324641203704</v>
      </c>
      <c r="R39" t="s">
        <v>82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86</v>
      </c>
      <c r="AE39" s="2">
        <v>45059.324641203704</v>
      </c>
      <c r="AF39" t="s">
        <v>82</v>
      </c>
      <c r="AG39" t="s">
        <v>13</v>
      </c>
      <c r="AH39">
        <v>0</v>
      </c>
      <c r="AI39">
        <v>12.176</v>
      </c>
      <c r="AJ39" s="3">
        <v>2477</v>
      </c>
      <c r="AK39">
        <v>0.439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0"/>
        <v>6.7373182400000005</v>
      </c>
      <c r="AU39" s="13">
        <f t="shared" si="1"/>
        <v>579.86958522309999</v>
      </c>
      <c r="AW39" s="6">
        <f t="shared" si="2"/>
        <v>-0.22138205999999983</v>
      </c>
      <c r="AX39" s="15">
        <f t="shared" si="3"/>
        <v>493.68067284467003</v>
      </c>
      <c r="AZ39" s="14">
        <f t="shared" si="4"/>
        <v>-1.0525159351999998</v>
      </c>
      <c r="BA39" s="16">
        <f t="shared" si="5"/>
        <v>469.64463629846006</v>
      </c>
      <c r="BC39" s="7">
        <f t="shared" si="6"/>
        <v>-0.2053550032</v>
      </c>
      <c r="BD39" s="8">
        <f t="shared" si="7"/>
        <v>408.13932129992003</v>
      </c>
      <c r="BF39" s="12">
        <f t="shared" si="8"/>
        <v>6.7373182400000005</v>
      </c>
      <c r="BG39" s="13">
        <f t="shared" si="9"/>
        <v>579.86958522309999</v>
      </c>
      <c r="BI39">
        <v>79</v>
      </c>
      <c r="BJ39" t="s">
        <v>86</v>
      </c>
      <c r="BK39" s="2">
        <v>45059.324641203704</v>
      </c>
      <c r="BL39" t="s">
        <v>82</v>
      </c>
      <c r="BM39" t="s">
        <v>13</v>
      </c>
      <c r="BN39">
        <v>0</v>
      </c>
      <c r="BO39">
        <v>2.7149999999999999</v>
      </c>
      <c r="BP39" s="3">
        <v>4959095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87</v>
      </c>
      <c r="C40" s="2">
        <v>45059.345902777779</v>
      </c>
      <c r="D40" t="s">
        <v>79</v>
      </c>
      <c r="E40" t="s">
        <v>13</v>
      </c>
      <c r="F40">
        <v>0</v>
      </c>
      <c r="G40">
        <v>6.0439999999999996</v>
      </c>
      <c r="H40" s="3">
        <v>1300</v>
      </c>
      <c r="I40">
        <v>-5.0000000000000001E-3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87</v>
      </c>
      <c r="Q40" s="2">
        <v>45059.345902777779</v>
      </c>
      <c r="R40" t="s">
        <v>79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87</v>
      </c>
      <c r="AE40" s="2">
        <v>45059.345902777779</v>
      </c>
      <c r="AF40" t="s">
        <v>79</v>
      </c>
      <c r="AG40" t="s">
        <v>13</v>
      </c>
      <c r="AH40">
        <v>0</v>
      </c>
      <c r="AI40">
        <v>12.18</v>
      </c>
      <c r="AJ40" s="3">
        <v>3724</v>
      </c>
      <c r="AK40">
        <v>0.78600000000000003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2">
        <f t="shared" si="0"/>
        <v>7.4381000000000004</v>
      </c>
      <c r="AU40" s="13">
        <f t="shared" si="1"/>
        <v>880.61072492639994</v>
      </c>
      <c r="AW40" s="6">
        <f t="shared" si="2"/>
        <v>-0.81858750000000091</v>
      </c>
      <c r="AX40" s="15">
        <f t="shared" si="3"/>
        <v>724.38909459248009</v>
      </c>
      <c r="AZ40" s="14">
        <f t="shared" si="4"/>
        <v>-1.8430355</v>
      </c>
      <c r="BA40" s="16">
        <f t="shared" si="5"/>
        <v>707.94530345824012</v>
      </c>
      <c r="BC40" s="7">
        <f t="shared" si="6"/>
        <v>-0.47407299999999997</v>
      </c>
      <c r="BD40" s="8">
        <f t="shared" si="7"/>
        <v>665.69688414847997</v>
      </c>
      <c r="BF40" s="12">
        <f t="shared" si="8"/>
        <v>7.4381000000000004</v>
      </c>
      <c r="BG40" s="13">
        <f t="shared" si="9"/>
        <v>880.61072492639994</v>
      </c>
      <c r="BI40">
        <v>80</v>
      </c>
      <c r="BJ40" t="s">
        <v>87</v>
      </c>
      <c r="BK40" s="2">
        <v>45059.345902777779</v>
      </c>
      <c r="BL40" t="s">
        <v>79</v>
      </c>
      <c r="BM40" t="s">
        <v>13</v>
      </c>
      <c r="BN40">
        <v>0</v>
      </c>
      <c r="BO40">
        <v>2.7109999999999999</v>
      </c>
      <c r="BP40" s="3">
        <v>5158700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88</v>
      </c>
      <c r="C41" s="2">
        <v>45059.367175925923</v>
      </c>
      <c r="D41" t="s">
        <v>71</v>
      </c>
      <c r="E41" t="s">
        <v>13</v>
      </c>
      <c r="F41">
        <v>0</v>
      </c>
      <c r="G41">
        <v>6.0170000000000003</v>
      </c>
      <c r="H41" s="3">
        <v>2365</v>
      </c>
      <c r="I41">
        <v>-2E-3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88</v>
      </c>
      <c r="Q41" s="2">
        <v>45059.367175925923</v>
      </c>
      <c r="R41" t="s">
        <v>71</v>
      </c>
      <c r="S41" t="s">
        <v>13</v>
      </c>
      <c r="T41">
        <v>0</v>
      </c>
      <c r="U41" t="s">
        <v>14</v>
      </c>
      <c r="V41" s="3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88</v>
      </c>
      <c r="AE41" s="2">
        <v>45059.367175925923</v>
      </c>
      <c r="AF41" t="s">
        <v>71</v>
      </c>
      <c r="AG41" t="s">
        <v>13</v>
      </c>
      <c r="AH41">
        <v>0</v>
      </c>
      <c r="AI41">
        <v>12.13</v>
      </c>
      <c r="AJ41" s="3">
        <v>9019</v>
      </c>
      <c r="AK41">
        <v>2.2559999999999998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81</v>
      </c>
      <c r="AT41" s="12">
        <f t="shared" si="0"/>
        <v>4.4711165000000008</v>
      </c>
      <c r="AU41" s="13">
        <f t="shared" si="1"/>
        <v>2141.8157491479001</v>
      </c>
      <c r="AW41" s="6">
        <f t="shared" si="2"/>
        <v>2.145181031249999</v>
      </c>
      <c r="AX41" s="15">
        <f t="shared" si="3"/>
        <v>1701.84674000003</v>
      </c>
      <c r="AZ41" s="14">
        <f t="shared" si="4"/>
        <v>2.0022676112499997</v>
      </c>
      <c r="BA41" s="16">
        <f t="shared" si="5"/>
        <v>1719.2521732101402</v>
      </c>
      <c r="BC41" s="7">
        <f t="shared" si="6"/>
        <v>0.98223409249999993</v>
      </c>
      <c r="BD41" s="8">
        <f t="shared" si="7"/>
        <v>1758.4514429472799</v>
      </c>
      <c r="BF41" s="12">
        <f t="shared" si="8"/>
        <v>4.4711165000000008</v>
      </c>
      <c r="BG41" s="13">
        <f t="shared" si="9"/>
        <v>2141.8157491479001</v>
      </c>
      <c r="BI41">
        <v>81</v>
      </c>
      <c r="BJ41" t="s">
        <v>88</v>
      </c>
      <c r="BK41" s="2">
        <v>45059.367175925923</v>
      </c>
      <c r="BL41" t="s">
        <v>71</v>
      </c>
      <c r="BM41" t="s">
        <v>13</v>
      </c>
      <c r="BN41">
        <v>0</v>
      </c>
      <c r="BO41">
        <v>2.6960000000000002</v>
      </c>
      <c r="BP41" s="3">
        <v>5252276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82</v>
      </c>
      <c r="B42" t="s">
        <v>89</v>
      </c>
      <c r="C42" s="2">
        <v>45059.388402777775</v>
      </c>
      <c r="D42" t="s">
        <v>75</v>
      </c>
      <c r="E42" t="s">
        <v>13</v>
      </c>
      <c r="F42">
        <v>0</v>
      </c>
      <c r="G42">
        <v>6.0359999999999996</v>
      </c>
      <c r="H42" s="3">
        <v>1570</v>
      </c>
      <c r="I42">
        <v>-4.0000000000000001E-3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89</v>
      </c>
      <c r="Q42" s="2">
        <v>45059.388402777775</v>
      </c>
      <c r="R42" t="s">
        <v>75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89</v>
      </c>
      <c r="AE42" s="2">
        <v>45059.388402777775</v>
      </c>
      <c r="AF42" t="s">
        <v>75</v>
      </c>
      <c r="AG42" t="s">
        <v>13</v>
      </c>
      <c r="AH42">
        <v>0</v>
      </c>
      <c r="AI42">
        <v>12.164</v>
      </c>
      <c r="AJ42" s="3">
        <v>4402</v>
      </c>
      <c r="AK42">
        <v>0.97499999999999998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 s="11">
        <v>82</v>
      </c>
      <c r="AT42" s="12">
        <f t="shared" si="0"/>
        <v>6.5699959999999997</v>
      </c>
      <c r="AU42" s="13">
        <f t="shared" si="1"/>
        <v>1043.5298748155999</v>
      </c>
      <c r="AW42" s="6">
        <f t="shared" ref="AW42:AW68" si="10">IF(H42&lt;15000,((0.00000002125*H42^2)+(0.002705*H42)+(-4.371)),(IF(H42&lt;700000,((-0.0000000008162*H42^2)+(0.003141*H42)+(0.4702)), ((0.000000003285*V42^2)+(0.1899*V42)+(559.5)))))</f>
        <v>-7.1770875000000345E-2</v>
      </c>
      <c r="AX42" s="15">
        <f t="shared" ref="AX42:AX68" si="11">((-0.00000006277*AJ42^2)+(0.1854*AJ42)+(34.83))</f>
        <v>849.74446779692005</v>
      </c>
      <c r="AZ42" s="14">
        <f t="shared" ref="AZ42:AZ68" si="12">IF(H42&lt;10000,((-0.00000005795*H42^2)+(0.003823*H42)+(-6.715)),(IF(H42&lt;700000,((-0.0000000001209*H42^2)+(0.002635*H42)+(-0.4111)), ((-0.00000002007*V42^2)+(0.2564*V42)+(286.1)))))</f>
        <v>-0.8557309549999994</v>
      </c>
      <c r="BA42" s="16">
        <f t="shared" ref="BA42:BA68" si="13">(-0.00000001626*AJ42^2)+(0.1912*AJ42)+(-3.858)</f>
        <v>837.48932015896014</v>
      </c>
      <c r="BC42" s="7">
        <f t="shared" ref="BC42:BC68" si="14">IF(H42&lt;10000,((0.0000001453*H42^2)+(0.0008349*H42)+(-1.805)),(IF(H42&lt;700000,((-0.00000000008054*H42^2)+(0.002348*H42)+(-2.47)), ((-0.00000001938*V42^2)+(0.2471*V42)+(226.8)))))</f>
        <v>-0.13605703000000013</v>
      </c>
      <c r="BD42" s="8">
        <f t="shared" ref="BD42:BD68" si="15">(-0.00000002552*AJ42^2)+(0.2067*AJ42)+(-103.7)</f>
        <v>805.6988835459199</v>
      </c>
      <c r="BF42" s="12">
        <f t="shared" si="8"/>
        <v>6.5699959999999997</v>
      </c>
      <c r="BG42" s="13">
        <f t="shared" si="9"/>
        <v>1043.5298748155999</v>
      </c>
      <c r="BI42">
        <v>82</v>
      </c>
      <c r="BJ42" t="s">
        <v>89</v>
      </c>
      <c r="BK42" s="2">
        <v>45059.388402777775</v>
      </c>
      <c r="BL42" t="s">
        <v>75</v>
      </c>
      <c r="BM42" t="s">
        <v>13</v>
      </c>
      <c r="BN42">
        <v>0</v>
      </c>
      <c r="BO42">
        <v>2.69</v>
      </c>
      <c r="BP42" s="3">
        <v>5440665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83</v>
      </c>
      <c r="B43" t="s">
        <v>90</v>
      </c>
      <c r="C43" s="2">
        <v>45059.409618055557</v>
      </c>
      <c r="D43" t="s">
        <v>82</v>
      </c>
      <c r="E43" t="s">
        <v>13</v>
      </c>
      <c r="F43">
        <v>0</v>
      </c>
      <c r="G43">
        <v>6.0540000000000003</v>
      </c>
      <c r="H43" s="3">
        <v>1392</v>
      </c>
      <c r="I43">
        <v>-4.0000000000000001E-3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90</v>
      </c>
      <c r="Q43" s="2">
        <v>45059.409618055557</v>
      </c>
      <c r="R43" t="s">
        <v>82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90</v>
      </c>
      <c r="AE43" s="2">
        <v>45059.409618055557</v>
      </c>
      <c r="AF43" t="s">
        <v>82</v>
      </c>
      <c r="AG43" t="s">
        <v>13</v>
      </c>
      <c r="AH43">
        <v>0</v>
      </c>
      <c r="AI43">
        <v>12.195</v>
      </c>
      <c r="AJ43" s="3">
        <v>2075</v>
      </c>
      <c r="AK43">
        <v>0.32700000000000001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 s="11">
        <v>83</v>
      </c>
      <c r="AT43" s="12">
        <f t="shared" si="0"/>
        <v>7.1334585600000011</v>
      </c>
      <c r="AU43" s="13">
        <f t="shared" si="1"/>
        <v>482.61620443749996</v>
      </c>
      <c r="AW43" s="6">
        <f t="shared" si="10"/>
        <v>-0.56446464000000063</v>
      </c>
      <c r="AX43" s="15">
        <f t="shared" si="11"/>
        <v>419.26473591875003</v>
      </c>
      <c r="AZ43" s="14">
        <f t="shared" si="12"/>
        <v>-1.5056716288000001</v>
      </c>
      <c r="BA43" s="16">
        <f t="shared" si="13"/>
        <v>392.81199053749998</v>
      </c>
      <c r="BC43" s="7">
        <f t="shared" si="14"/>
        <v>-0.36127662079999978</v>
      </c>
      <c r="BD43" s="8">
        <f t="shared" si="15"/>
        <v>325.09262044999997</v>
      </c>
      <c r="BF43" s="12">
        <f t="shared" si="8"/>
        <v>7.1334585600000011</v>
      </c>
      <c r="BG43" s="13">
        <f t="shared" si="9"/>
        <v>482.61620443749996</v>
      </c>
      <c r="BI43">
        <v>83</v>
      </c>
      <c r="BJ43" t="s">
        <v>90</v>
      </c>
      <c r="BK43" s="2">
        <v>45059.409618055557</v>
      </c>
      <c r="BL43" t="s">
        <v>82</v>
      </c>
      <c r="BM43" t="s">
        <v>13</v>
      </c>
      <c r="BN43">
        <v>0</v>
      </c>
      <c r="BO43">
        <v>2.7160000000000002</v>
      </c>
      <c r="BP43" s="3">
        <v>5022130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84</v>
      </c>
      <c r="B44" t="s">
        <v>91</v>
      </c>
      <c r="C44" s="2">
        <v>45059.430856481478</v>
      </c>
      <c r="D44" t="s">
        <v>84</v>
      </c>
      <c r="E44" t="s">
        <v>13</v>
      </c>
      <c r="F44">
        <v>0</v>
      </c>
      <c r="G44">
        <v>6.01</v>
      </c>
      <c r="H44" s="3">
        <v>19226</v>
      </c>
      <c r="I44">
        <v>3.4000000000000002E-2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91</v>
      </c>
      <c r="Q44" s="2">
        <v>45059.430856481478</v>
      </c>
      <c r="R44" t="s">
        <v>84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91</v>
      </c>
      <c r="AE44" s="2">
        <v>45059.430856481478</v>
      </c>
      <c r="AF44" t="s">
        <v>84</v>
      </c>
      <c r="AG44" t="s">
        <v>13</v>
      </c>
      <c r="AH44">
        <v>0</v>
      </c>
      <c r="AI44">
        <v>12.15</v>
      </c>
      <c r="AJ44" s="3">
        <v>5619</v>
      </c>
      <c r="AK44">
        <v>1.3129999999999999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 s="11">
        <v>84</v>
      </c>
      <c r="AT44" s="12">
        <f t="shared" si="0"/>
        <v>47.501797177147999</v>
      </c>
      <c r="AU44" s="13">
        <f t="shared" si="1"/>
        <v>1334.9154812679001</v>
      </c>
      <c r="AW44" s="6">
        <f t="shared" si="10"/>
        <v>60.557366586168797</v>
      </c>
      <c r="AX44" s="15">
        <f t="shared" si="11"/>
        <v>1074.6107526840299</v>
      </c>
      <c r="AZ44" s="14">
        <f t="shared" si="12"/>
        <v>50.204720635711602</v>
      </c>
      <c r="BA44" s="16">
        <f t="shared" si="13"/>
        <v>1069.9814204021402</v>
      </c>
      <c r="BC44" s="7">
        <f t="shared" si="14"/>
        <v>42.642877268818957</v>
      </c>
      <c r="BD44" s="8">
        <f t="shared" si="15"/>
        <v>1056.9415529312801</v>
      </c>
      <c r="BF44" s="12">
        <f t="shared" si="8"/>
        <v>47.501797177147999</v>
      </c>
      <c r="BG44" s="13">
        <f t="shared" si="9"/>
        <v>1334.9154812679001</v>
      </c>
      <c r="BI44">
        <v>84</v>
      </c>
      <c r="BJ44" t="s">
        <v>91</v>
      </c>
      <c r="BK44" s="2">
        <v>45059.430856481478</v>
      </c>
      <c r="BL44" t="s">
        <v>84</v>
      </c>
      <c r="BM44" t="s">
        <v>13</v>
      </c>
      <c r="BN44">
        <v>0</v>
      </c>
      <c r="BO44">
        <v>2.7170000000000001</v>
      </c>
      <c r="BP44" s="3">
        <v>5010367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5">
      <c r="A45">
        <v>85</v>
      </c>
      <c r="B45" t="s">
        <v>92</v>
      </c>
      <c r="C45" s="2">
        <v>45059.45212962963</v>
      </c>
      <c r="D45" t="s">
        <v>73</v>
      </c>
      <c r="E45" t="s">
        <v>13</v>
      </c>
      <c r="F45">
        <v>0</v>
      </c>
      <c r="G45">
        <v>6.0270000000000001</v>
      </c>
      <c r="H45" s="3">
        <v>2583</v>
      </c>
      <c r="I45">
        <v>-2E-3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92</v>
      </c>
      <c r="Q45" s="2">
        <v>45059.45212962963</v>
      </c>
      <c r="R45" t="s">
        <v>73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92</v>
      </c>
      <c r="AE45" s="2">
        <v>45059.45212962963</v>
      </c>
      <c r="AF45" t="s">
        <v>73</v>
      </c>
      <c r="AG45" t="s">
        <v>13</v>
      </c>
      <c r="AH45">
        <v>0</v>
      </c>
      <c r="AI45">
        <v>12.1</v>
      </c>
      <c r="AJ45" s="3">
        <v>49112</v>
      </c>
      <c r="AK45">
        <v>13.095000000000001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 s="11">
        <v>85</v>
      </c>
      <c r="AT45" s="12">
        <f t="shared" si="0"/>
        <v>4.0148250600000015</v>
      </c>
      <c r="AU45" s="13">
        <f t="shared" si="1"/>
        <v>10289.3920685504</v>
      </c>
      <c r="AW45" s="6">
        <f t="shared" si="10"/>
        <v>2.7577926412499991</v>
      </c>
      <c r="AX45" s="15">
        <f t="shared" si="11"/>
        <v>8988.7942790931211</v>
      </c>
      <c r="AZ45" s="14">
        <f t="shared" si="12"/>
        <v>2.7731730324500017</v>
      </c>
      <c r="BA45" s="16">
        <f t="shared" si="13"/>
        <v>9347.1374662745602</v>
      </c>
      <c r="BC45" s="7">
        <f t="shared" si="14"/>
        <v>1.3209721717</v>
      </c>
      <c r="BD45" s="8">
        <f t="shared" si="15"/>
        <v>9986.1964523571187</v>
      </c>
      <c r="BF45" s="12">
        <f t="shared" ref="BF45:BF68" si="16">IF(H45&lt;10000,((H45^2*0.00000054)+(H45*-0.004765)+(12.72)),(IF(H45&lt;200000,((H45^2*-0.000000001577)+(H45*0.003043)+(-10.42)),(IF(H45&lt;8000000,((H45^2*-0.0000000000186)+(H45*0.00194)+(154.1)),((V45^2*-0.00000002)+(V45*0.2565)+(-1032)))))))</f>
        <v>4.0148250600000015</v>
      </c>
      <c r="BG45" s="13">
        <f t="shared" ref="BG45:BG68" si="17">IF(AJ45&lt;45000,((-0.0000004561*AJ45^2)+(0.244*AJ45)+(-21.72)),((-0.0000000409*AJ45^2)+(0.2477*AJ45)+(-1777)))</f>
        <v>10289.3920685504</v>
      </c>
      <c r="BI45">
        <v>85</v>
      </c>
      <c r="BJ45" t="s">
        <v>92</v>
      </c>
      <c r="BK45" s="2">
        <v>45059.45212962963</v>
      </c>
      <c r="BL45" t="s">
        <v>73</v>
      </c>
      <c r="BM45" t="s">
        <v>13</v>
      </c>
      <c r="BN45">
        <v>0</v>
      </c>
      <c r="BO45">
        <v>2.7160000000000002</v>
      </c>
      <c r="BP45" s="3">
        <v>4942549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5">
      <c r="A46">
        <v>86</v>
      </c>
      <c r="B46" t="s">
        <v>93</v>
      </c>
      <c r="C46" s="2">
        <v>45059.473379629628</v>
      </c>
      <c r="D46" t="s">
        <v>79</v>
      </c>
      <c r="E46" t="s">
        <v>13</v>
      </c>
      <c r="F46">
        <v>0</v>
      </c>
      <c r="G46">
        <v>6.0289999999999999</v>
      </c>
      <c r="H46" s="3">
        <v>1245</v>
      </c>
      <c r="I46">
        <v>-5.0000000000000001E-3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93</v>
      </c>
      <c r="Q46" s="2">
        <v>45059.473379629628</v>
      </c>
      <c r="R46" t="s">
        <v>79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93</v>
      </c>
      <c r="AE46" s="2">
        <v>45059.473379629628</v>
      </c>
      <c r="AF46" t="s">
        <v>79</v>
      </c>
      <c r="AG46" t="s">
        <v>13</v>
      </c>
      <c r="AH46">
        <v>0</v>
      </c>
      <c r="AI46">
        <v>12.132</v>
      </c>
      <c r="AJ46" s="3">
        <v>9183</v>
      </c>
      <c r="AK46">
        <v>2.302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 s="11">
        <v>86</v>
      </c>
      <c r="AT46" s="12">
        <f t="shared" ref="AT46:AT68" si="18">IF(H46&lt;10000,((H46^2*0.00000054)+(H46*-0.004765)+(12.72)),(IF(H46&lt;200000,((H46^2*-0.000000001577)+(H46*0.003043)+(-10.42)),(IF(H46&lt;8000000,((H46^2*-0.0000000000186)+(H46*0.00194)+(154.1)),((V46^2*-0.00000002)+(V46*0.2565)+(-1032)))))))</f>
        <v>7.6245885000000007</v>
      </c>
      <c r="AU46" s="13">
        <f t="shared" ref="AU46:AU68" si="19">IF(AJ46&lt;45000,((-0.0000004561*AJ46^2)+(0.244*AJ46)+(-21.72)),((-0.0000000409*AJ46^2)+(0.2477*AJ46)+(-1777)))</f>
        <v>2180.4702322671001</v>
      </c>
      <c r="AW46" s="6">
        <f t="shared" si="10"/>
        <v>-0.97033696875000031</v>
      </c>
      <c r="AX46" s="15">
        <f t="shared" si="11"/>
        <v>1732.06496351547</v>
      </c>
      <c r="AZ46" s="14">
        <f t="shared" si="12"/>
        <v>-2.0451889487499999</v>
      </c>
      <c r="BA46" s="16">
        <f t="shared" si="13"/>
        <v>1750.5604350288602</v>
      </c>
      <c r="BC46" s="7">
        <f t="shared" si="14"/>
        <v>-0.54033086749999981</v>
      </c>
      <c r="BD46" s="8">
        <f t="shared" si="15"/>
        <v>1792.27406248072</v>
      </c>
      <c r="BF46" s="12">
        <f t="shared" si="16"/>
        <v>7.6245885000000007</v>
      </c>
      <c r="BG46" s="13">
        <f t="shared" si="17"/>
        <v>2180.4702322671001</v>
      </c>
      <c r="BI46">
        <v>86</v>
      </c>
      <c r="BJ46" t="s">
        <v>93</v>
      </c>
      <c r="BK46" s="2">
        <v>45059.473379629628</v>
      </c>
      <c r="BL46" t="s">
        <v>79</v>
      </c>
      <c r="BM46" t="s">
        <v>13</v>
      </c>
      <c r="BN46">
        <v>0</v>
      </c>
      <c r="BO46">
        <v>2.6970000000000001</v>
      </c>
      <c r="BP46" s="3">
        <v>5178729</v>
      </c>
      <c r="BQ46">
        <v>0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5">
      <c r="A47">
        <v>87</v>
      </c>
      <c r="B47" t="s">
        <v>94</v>
      </c>
      <c r="C47" s="2">
        <v>45059.494652777779</v>
      </c>
      <c r="D47" t="s">
        <v>73</v>
      </c>
      <c r="E47" t="s">
        <v>13</v>
      </c>
      <c r="F47">
        <v>0</v>
      </c>
      <c r="G47">
        <v>6.0250000000000004</v>
      </c>
      <c r="H47" s="3">
        <v>2434</v>
      </c>
      <c r="I47">
        <v>-2E-3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94</v>
      </c>
      <c r="Q47" s="2">
        <v>45059.494652777779</v>
      </c>
      <c r="R47" t="s">
        <v>73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94</v>
      </c>
      <c r="AE47" s="2">
        <v>45059.494652777779</v>
      </c>
      <c r="AF47" t="s">
        <v>73</v>
      </c>
      <c r="AG47" t="s">
        <v>13</v>
      </c>
      <c r="AH47">
        <v>0</v>
      </c>
      <c r="AI47">
        <v>12.105</v>
      </c>
      <c r="AJ47" s="3">
        <v>50515</v>
      </c>
      <c r="AK47">
        <v>13.465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 s="11">
        <v>87</v>
      </c>
      <c r="AT47" s="12">
        <f t="shared" si="18"/>
        <v>4.3211422400000004</v>
      </c>
      <c r="AU47" s="13">
        <f t="shared" si="19"/>
        <v>10631.1983022975</v>
      </c>
      <c r="AW47" s="6">
        <f t="shared" si="10"/>
        <v>2.3388625649999994</v>
      </c>
      <c r="AX47" s="15">
        <f t="shared" si="11"/>
        <v>9240.1366968267503</v>
      </c>
      <c r="AZ47" s="14">
        <f t="shared" si="12"/>
        <v>2.2468655698000006</v>
      </c>
      <c r="BA47" s="16">
        <f t="shared" si="13"/>
        <v>9613.1182974415005</v>
      </c>
      <c r="BC47" s="7">
        <f t="shared" si="14"/>
        <v>1.0879555267999999</v>
      </c>
      <c r="BD47" s="8">
        <f t="shared" si="15"/>
        <v>10272.629451457999</v>
      </c>
      <c r="BF47" s="12">
        <f t="shared" si="16"/>
        <v>4.3211422400000004</v>
      </c>
      <c r="BG47" s="13">
        <f t="shared" si="17"/>
        <v>10631.1983022975</v>
      </c>
      <c r="BI47">
        <v>87</v>
      </c>
      <c r="BJ47" t="s">
        <v>94</v>
      </c>
      <c r="BK47" s="2">
        <v>45059.494652777779</v>
      </c>
      <c r="BL47" t="s">
        <v>73</v>
      </c>
      <c r="BM47" t="s">
        <v>13</v>
      </c>
      <c r="BN47">
        <v>0</v>
      </c>
      <c r="BO47">
        <v>2.7189999999999999</v>
      </c>
      <c r="BP47" s="3">
        <v>4866409</v>
      </c>
      <c r="BQ47">
        <v>0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5">
      <c r="A48">
        <v>88</v>
      </c>
      <c r="B48" t="s">
        <v>95</v>
      </c>
      <c r="C48" s="2">
        <v>45059.5158912037</v>
      </c>
      <c r="D48" t="s">
        <v>75</v>
      </c>
      <c r="E48" t="s">
        <v>13</v>
      </c>
      <c r="F48">
        <v>0</v>
      </c>
      <c r="G48">
        <v>6.0730000000000004</v>
      </c>
      <c r="H48" s="3">
        <v>1337</v>
      </c>
      <c r="I48">
        <v>-5.0000000000000001E-3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95</v>
      </c>
      <c r="Q48" s="2">
        <v>45059.5158912037</v>
      </c>
      <c r="R48" t="s">
        <v>75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95</v>
      </c>
      <c r="AE48" s="2">
        <v>45059.5158912037</v>
      </c>
      <c r="AF48" t="s">
        <v>75</v>
      </c>
      <c r="AG48" t="s">
        <v>13</v>
      </c>
      <c r="AH48">
        <v>0</v>
      </c>
      <c r="AI48">
        <v>12.176</v>
      </c>
      <c r="AJ48" s="3">
        <v>3938</v>
      </c>
      <c r="AK48">
        <v>0.84599999999999997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 s="11">
        <v>88</v>
      </c>
      <c r="AT48" s="12">
        <f t="shared" si="18"/>
        <v>7.314482260000001</v>
      </c>
      <c r="AU48" s="13">
        <f t="shared" si="19"/>
        <v>932.0788723515999</v>
      </c>
      <c r="AW48" s="6">
        <f t="shared" si="10"/>
        <v>-0.71642915875000091</v>
      </c>
      <c r="AX48" s="15">
        <f t="shared" si="11"/>
        <v>763.96177263212007</v>
      </c>
      <c r="AZ48" s="14">
        <f t="shared" si="12"/>
        <v>-1.7072386235499994</v>
      </c>
      <c r="BA48" s="16">
        <f t="shared" si="13"/>
        <v>748.83544245656003</v>
      </c>
      <c r="BC48" s="7">
        <f t="shared" si="14"/>
        <v>-0.42900492430000003</v>
      </c>
      <c r="BD48" s="8">
        <f t="shared" si="15"/>
        <v>709.88883982111997</v>
      </c>
      <c r="BF48" s="12">
        <f t="shared" si="16"/>
        <v>7.314482260000001</v>
      </c>
      <c r="BG48" s="13">
        <f t="shared" si="17"/>
        <v>932.0788723515999</v>
      </c>
      <c r="BI48">
        <v>88</v>
      </c>
      <c r="BJ48" t="s">
        <v>95</v>
      </c>
      <c r="BK48" s="2">
        <v>45059.5158912037</v>
      </c>
      <c r="BL48" t="s">
        <v>75</v>
      </c>
      <c r="BM48" t="s">
        <v>13</v>
      </c>
      <c r="BN48">
        <v>0</v>
      </c>
      <c r="BO48">
        <v>2.72</v>
      </c>
      <c r="BP48" s="3">
        <v>4895012</v>
      </c>
      <c r="BQ48">
        <v>0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5">
      <c r="A49">
        <v>89</v>
      </c>
      <c r="B49" t="s">
        <v>96</v>
      </c>
      <c r="C49" s="2">
        <v>45059.537152777775</v>
      </c>
      <c r="D49" t="s">
        <v>77</v>
      </c>
      <c r="E49" t="s">
        <v>13</v>
      </c>
      <c r="F49">
        <v>0</v>
      </c>
      <c r="G49">
        <v>6.03</v>
      </c>
      <c r="H49" s="3">
        <v>1608</v>
      </c>
      <c r="I49">
        <v>-4.0000000000000001E-3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96</v>
      </c>
      <c r="Q49" s="2">
        <v>45059.537152777775</v>
      </c>
      <c r="R49" t="s">
        <v>77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96</v>
      </c>
      <c r="AE49" s="2">
        <v>45059.537152777775</v>
      </c>
      <c r="AF49" t="s">
        <v>77</v>
      </c>
      <c r="AG49" t="s">
        <v>13</v>
      </c>
      <c r="AH49">
        <v>0</v>
      </c>
      <c r="AI49">
        <v>12.144</v>
      </c>
      <c r="AJ49" s="3">
        <v>4864</v>
      </c>
      <c r="AK49">
        <v>1.1040000000000001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 s="11">
        <v>89</v>
      </c>
      <c r="AT49" s="12">
        <f t="shared" si="18"/>
        <v>6.4541385600000005</v>
      </c>
      <c r="AU49" s="13">
        <f t="shared" si="19"/>
        <v>1154.3053599744001</v>
      </c>
      <c r="AW49" s="6">
        <f t="shared" si="10"/>
        <v>3.358535999999912E-2</v>
      </c>
      <c r="AX49" s="15">
        <f t="shared" si="11"/>
        <v>935.13055620608009</v>
      </c>
      <c r="AZ49" s="14">
        <f t="shared" si="12"/>
        <v>-0.71745522880000046</v>
      </c>
      <c r="BA49" s="16">
        <f t="shared" si="13"/>
        <v>925.75411285504003</v>
      </c>
      <c r="BC49" s="7">
        <f t="shared" si="14"/>
        <v>-8.6783820800000022E-2</v>
      </c>
      <c r="BD49" s="8">
        <f t="shared" si="15"/>
        <v>901.08503518207988</v>
      </c>
      <c r="BF49" s="12">
        <f t="shared" si="16"/>
        <v>6.4541385600000005</v>
      </c>
      <c r="BG49" s="13">
        <f t="shared" si="17"/>
        <v>1154.3053599744001</v>
      </c>
      <c r="BI49">
        <v>89</v>
      </c>
      <c r="BJ49" t="s">
        <v>96</v>
      </c>
      <c r="BK49" s="2">
        <v>45059.537152777775</v>
      </c>
      <c r="BL49" t="s">
        <v>77</v>
      </c>
      <c r="BM49" t="s">
        <v>13</v>
      </c>
      <c r="BN49">
        <v>0</v>
      </c>
      <c r="BO49">
        <v>2.6960000000000002</v>
      </c>
      <c r="BP49" s="3">
        <v>5226557</v>
      </c>
      <c r="BQ49">
        <v>0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5">
      <c r="A50">
        <v>90</v>
      </c>
      <c r="B50" t="s">
        <v>97</v>
      </c>
      <c r="C50" s="2">
        <v>45059.558391203704</v>
      </c>
      <c r="D50" t="s">
        <v>98</v>
      </c>
      <c r="E50" t="s">
        <v>13</v>
      </c>
      <c r="F50">
        <v>0</v>
      </c>
      <c r="G50">
        <v>6.02</v>
      </c>
      <c r="H50" s="3">
        <v>1733</v>
      </c>
      <c r="I50">
        <v>-4.0000000000000001E-3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97</v>
      </c>
      <c r="Q50" s="2">
        <v>45059.558391203704</v>
      </c>
      <c r="R50" t="s">
        <v>98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97</v>
      </c>
      <c r="AE50" s="2">
        <v>45059.558391203704</v>
      </c>
      <c r="AF50" t="s">
        <v>98</v>
      </c>
      <c r="AG50" t="s">
        <v>13</v>
      </c>
      <c r="AH50">
        <v>0</v>
      </c>
      <c r="AI50">
        <v>12.143000000000001</v>
      </c>
      <c r="AJ50" s="3">
        <v>20801</v>
      </c>
      <c r="AK50">
        <v>5.4939999999999998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 s="11">
        <v>90</v>
      </c>
      <c r="AT50" s="12">
        <f t="shared" si="18"/>
        <v>6.0840310600000009</v>
      </c>
      <c r="AU50" s="13">
        <f t="shared" si="19"/>
        <v>4856.3779217838992</v>
      </c>
      <c r="AW50" s="6">
        <f t="shared" si="10"/>
        <v>0.38058489124999895</v>
      </c>
      <c r="AX50" s="15">
        <f t="shared" si="11"/>
        <v>3864.1759759052297</v>
      </c>
      <c r="AZ50" s="14">
        <f t="shared" si="12"/>
        <v>-0.26378159755000041</v>
      </c>
      <c r="BA50" s="16">
        <f t="shared" si="13"/>
        <v>3966.2577971677401</v>
      </c>
      <c r="BC50" s="7">
        <f t="shared" si="14"/>
        <v>7.8259591700000186E-2</v>
      </c>
      <c r="BD50" s="8">
        <f t="shared" si="15"/>
        <v>4184.8246655424809</v>
      </c>
      <c r="BF50" s="12">
        <f t="shared" si="16"/>
        <v>6.0840310600000009</v>
      </c>
      <c r="BG50" s="13">
        <f t="shared" si="17"/>
        <v>4856.3779217838992</v>
      </c>
      <c r="BI50">
        <v>90</v>
      </c>
      <c r="BJ50" t="s">
        <v>97</v>
      </c>
      <c r="BK50" s="2">
        <v>45059.558391203704</v>
      </c>
      <c r="BL50" t="s">
        <v>98</v>
      </c>
      <c r="BM50" t="s">
        <v>13</v>
      </c>
      <c r="BN50">
        <v>0</v>
      </c>
      <c r="BO50">
        <v>2.722</v>
      </c>
      <c r="BP50" s="3">
        <v>4841820</v>
      </c>
      <c r="BQ50">
        <v>0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5">
      <c r="A51">
        <v>91</v>
      </c>
      <c r="B51" t="s">
        <v>99</v>
      </c>
      <c r="C51" s="2">
        <v>45059.579641203702</v>
      </c>
      <c r="D51" t="s">
        <v>100</v>
      </c>
      <c r="E51" t="s">
        <v>13</v>
      </c>
      <c r="F51">
        <v>0</v>
      </c>
      <c r="G51">
        <v>5.9980000000000002</v>
      </c>
      <c r="H51" s="3">
        <v>6602</v>
      </c>
      <c r="I51">
        <v>7.0000000000000001E-3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99</v>
      </c>
      <c r="Q51" s="2">
        <v>45059.579641203702</v>
      </c>
      <c r="R51" t="s">
        <v>100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99</v>
      </c>
      <c r="AE51" s="2">
        <v>45059.579641203702</v>
      </c>
      <c r="AF51" t="s">
        <v>100</v>
      </c>
      <c r="AG51" t="s">
        <v>13</v>
      </c>
      <c r="AH51">
        <v>0</v>
      </c>
      <c r="AI51">
        <v>12.116</v>
      </c>
      <c r="AJ51" s="3">
        <v>27684</v>
      </c>
      <c r="AK51">
        <v>7.3639999999999999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 s="11">
        <v>91</v>
      </c>
      <c r="AT51" s="12">
        <f t="shared" si="18"/>
        <v>4.7981281600000028</v>
      </c>
      <c r="AU51" s="13">
        <f t="shared" si="19"/>
        <v>6383.6192012783995</v>
      </c>
      <c r="AW51" s="6">
        <f t="shared" si="10"/>
        <v>14.413621084999997</v>
      </c>
      <c r="AX51" s="15">
        <f t="shared" si="11"/>
        <v>5119.3364299588802</v>
      </c>
      <c r="AZ51" s="14">
        <f t="shared" si="12"/>
        <v>15.998613888200001</v>
      </c>
      <c r="BA51" s="16">
        <f t="shared" si="13"/>
        <v>5276.8610733014402</v>
      </c>
      <c r="BC51" s="7">
        <f t="shared" si="14"/>
        <v>10.040114301199999</v>
      </c>
      <c r="BD51" s="8">
        <f t="shared" si="15"/>
        <v>5599.0241735948803</v>
      </c>
      <c r="BF51" s="12">
        <f t="shared" si="16"/>
        <v>4.7981281600000028</v>
      </c>
      <c r="BG51" s="13">
        <f t="shared" si="17"/>
        <v>6383.6192012783995</v>
      </c>
      <c r="BI51">
        <v>91</v>
      </c>
      <c r="BJ51" t="s">
        <v>99</v>
      </c>
      <c r="BK51" s="2">
        <v>45059.579641203702</v>
      </c>
      <c r="BL51" t="s">
        <v>100</v>
      </c>
      <c r="BM51" t="s">
        <v>13</v>
      </c>
      <c r="BN51">
        <v>0</v>
      </c>
      <c r="BO51">
        <v>2.694</v>
      </c>
      <c r="BP51" s="3">
        <v>5247321</v>
      </c>
      <c r="BQ51">
        <v>0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5">
      <c r="A52">
        <v>92</v>
      </c>
      <c r="B52" t="s">
        <v>101</v>
      </c>
      <c r="C52" s="2">
        <v>45059.600914351853</v>
      </c>
      <c r="D52" t="s">
        <v>102</v>
      </c>
      <c r="E52" t="s">
        <v>13</v>
      </c>
      <c r="F52">
        <v>0</v>
      </c>
      <c r="G52">
        <v>5.9950000000000001</v>
      </c>
      <c r="H52" s="3">
        <v>28794</v>
      </c>
      <c r="I52">
        <v>5.3999999999999999E-2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101</v>
      </c>
      <c r="Q52" s="2">
        <v>45059.600914351853</v>
      </c>
      <c r="R52" t="s">
        <v>102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101</v>
      </c>
      <c r="AE52" s="2">
        <v>45059.600914351853</v>
      </c>
      <c r="AF52" t="s">
        <v>102</v>
      </c>
      <c r="AG52" t="s">
        <v>13</v>
      </c>
      <c r="AH52">
        <v>0</v>
      </c>
      <c r="AI52">
        <v>12.112</v>
      </c>
      <c r="AJ52" s="3">
        <v>31087</v>
      </c>
      <c r="AK52">
        <v>8.2840000000000007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 s="11">
        <v>92</v>
      </c>
      <c r="AT52" s="12">
        <f t="shared" si="18"/>
        <v>75.892660074427994</v>
      </c>
      <c r="AU52" s="13">
        <f t="shared" si="19"/>
        <v>7122.7322443790999</v>
      </c>
      <c r="AW52" s="6">
        <f t="shared" si="10"/>
        <v>90.235447121336819</v>
      </c>
      <c r="AX52" s="15">
        <f t="shared" si="11"/>
        <v>5737.69877351387</v>
      </c>
      <c r="AZ52" s="14">
        <f t="shared" si="12"/>
        <v>75.360852482687605</v>
      </c>
      <c r="BA52" s="16">
        <f t="shared" si="13"/>
        <v>5924.2627104880603</v>
      </c>
      <c r="BC52" s="7">
        <f t="shared" si="14"/>
        <v>65.071536734124564</v>
      </c>
      <c r="BD52" s="8">
        <f t="shared" si="15"/>
        <v>6297.3203319591203</v>
      </c>
      <c r="BF52" s="12">
        <f t="shared" si="16"/>
        <v>75.892660074427994</v>
      </c>
      <c r="BG52" s="13">
        <f t="shared" si="17"/>
        <v>7122.7322443790999</v>
      </c>
      <c r="BI52">
        <v>92</v>
      </c>
      <c r="BJ52" t="s">
        <v>101</v>
      </c>
      <c r="BK52" s="2">
        <v>45059.600914351853</v>
      </c>
      <c r="BL52" t="s">
        <v>102</v>
      </c>
      <c r="BM52" t="s">
        <v>13</v>
      </c>
      <c r="BN52">
        <v>0</v>
      </c>
      <c r="BO52">
        <v>2.6989999999999998</v>
      </c>
      <c r="BP52" s="3">
        <v>5159748</v>
      </c>
      <c r="BQ52">
        <v>0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5">
      <c r="A53">
        <v>93</v>
      </c>
      <c r="B53" t="s">
        <v>103</v>
      </c>
      <c r="C53" s="2">
        <v>45059.622118055559</v>
      </c>
      <c r="D53" t="s">
        <v>104</v>
      </c>
      <c r="E53" t="s">
        <v>13</v>
      </c>
      <c r="F53">
        <v>0</v>
      </c>
      <c r="G53">
        <v>6.0350000000000001</v>
      </c>
      <c r="H53" s="3">
        <v>2167</v>
      </c>
      <c r="I53">
        <v>-3.0000000000000001E-3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103</v>
      </c>
      <c r="Q53" s="2">
        <v>45059.622118055559</v>
      </c>
      <c r="R53" t="s">
        <v>104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103</v>
      </c>
      <c r="AE53" s="2">
        <v>45059.622118055559</v>
      </c>
      <c r="AF53" t="s">
        <v>104</v>
      </c>
      <c r="AG53" t="s">
        <v>13</v>
      </c>
      <c r="AH53">
        <v>0</v>
      </c>
      <c r="AI53">
        <v>12.128</v>
      </c>
      <c r="AJ53" s="3">
        <v>30136</v>
      </c>
      <c r="AK53">
        <v>8.0269999999999992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 s="11">
        <v>93</v>
      </c>
      <c r="AT53" s="12">
        <f t="shared" si="18"/>
        <v>4.9300250600000002</v>
      </c>
      <c r="AU53" s="13">
        <f t="shared" si="19"/>
        <v>6917.2437879744002</v>
      </c>
      <c r="AW53" s="6">
        <f t="shared" si="10"/>
        <v>1.5905226412499989</v>
      </c>
      <c r="AX53" s="15">
        <f t="shared" si="11"/>
        <v>5565.0380358060802</v>
      </c>
      <c r="AZ53" s="14">
        <f t="shared" si="12"/>
        <v>1.2973142324499989</v>
      </c>
      <c r="BA53" s="16">
        <f t="shared" si="13"/>
        <v>5743.3782176550403</v>
      </c>
      <c r="BC53" s="7">
        <f t="shared" si="14"/>
        <v>0.68654097170000017</v>
      </c>
      <c r="BD53" s="8">
        <f t="shared" si="15"/>
        <v>6102.2344847820805</v>
      </c>
      <c r="BF53" s="12">
        <f t="shared" si="16"/>
        <v>4.9300250600000002</v>
      </c>
      <c r="BG53" s="13">
        <f t="shared" si="17"/>
        <v>6917.2437879744002</v>
      </c>
      <c r="BI53">
        <v>93</v>
      </c>
      <c r="BJ53" t="s">
        <v>103</v>
      </c>
      <c r="BK53" s="2">
        <v>45059.622118055559</v>
      </c>
      <c r="BL53" t="s">
        <v>104</v>
      </c>
      <c r="BM53" t="s">
        <v>13</v>
      </c>
      <c r="BN53">
        <v>0</v>
      </c>
      <c r="BO53">
        <v>2.7210000000000001</v>
      </c>
      <c r="BP53" s="3">
        <v>4892012</v>
      </c>
      <c r="BQ53">
        <v>0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5">
      <c r="A54">
        <v>94</v>
      </c>
      <c r="B54" t="s">
        <v>105</v>
      </c>
      <c r="C54" s="2">
        <v>45059.643414351849</v>
      </c>
      <c r="D54" t="s">
        <v>106</v>
      </c>
      <c r="E54" t="s">
        <v>13</v>
      </c>
      <c r="F54">
        <v>0</v>
      </c>
      <c r="G54">
        <v>6.0170000000000003</v>
      </c>
      <c r="H54" s="3">
        <v>6113</v>
      </c>
      <c r="I54">
        <v>6.0000000000000001E-3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105</v>
      </c>
      <c r="Q54" s="2">
        <v>45059.643414351849</v>
      </c>
      <c r="R54" t="s">
        <v>106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105</v>
      </c>
      <c r="AE54" s="2">
        <v>45059.643414351849</v>
      </c>
      <c r="AF54" t="s">
        <v>106</v>
      </c>
      <c r="AG54" t="s">
        <v>13</v>
      </c>
      <c r="AH54">
        <v>0</v>
      </c>
      <c r="AI54">
        <v>12.141</v>
      </c>
      <c r="AJ54" s="3">
        <v>27182</v>
      </c>
      <c r="AK54">
        <v>7.2279999999999998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 s="11">
        <v>94</v>
      </c>
      <c r="AT54" s="12">
        <f t="shared" si="18"/>
        <v>3.7706902600000003</v>
      </c>
      <c r="AU54" s="13">
        <f t="shared" si="19"/>
        <v>6273.6934413435993</v>
      </c>
      <c r="AW54" s="6">
        <f t="shared" si="10"/>
        <v>12.958751341249998</v>
      </c>
      <c r="AX54" s="15">
        <f t="shared" si="11"/>
        <v>5027.9944872465203</v>
      </c>
      <c r="AZ54" s="14">
        <f t="shared" si="12"/>
        <v>14.489478836450001</v>
      </c>
      <c r="BA54" s="16">
        <f t="shared" si="13"/>
        <v>5181.3265181237603</v>
      </c>
      <c r="BC54" s="7">
        <f t="shared" si="14"/>
        <v>8.7284258357000013</v>
      </c>
      <c r="BD54" s="8">
        <f t="shared" si="15"/>
        <v>5495.9636641155203</v>
      </c>
      <c r="BF54" s="12">
        <f t="shared" si="16"/>
        <v>3.7706902600000003</v>
      </c>
      <c r="BG54" s="13">
        <f t="shared" si="17"/>
        <v>6273.6934413435993</v>
      </c>
      <c r="BI54">
        <v>94</v>
      </c>
      <c r="BJ54" t="s">
        <v>105</v>
      </c>
      <c r="BK54" s="2">
        <v>45059.643414351849</v>
      </c>
      <c r="BL54" t="s">
        <v>106</v>
      </c>
      <c r="BM54" t="s">
        <v>13</v>
      </c>
      <c r="BN54">
        <v>0</v>
      </c>
      <c r="BO54">
        <v>2.7250000000000001</v>
      </c>
      <c r="BP54" s="3">
        <v>4803728</v>
      </c>
      <c r="BQ54">
        <v>0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5">
      <c r="A55">
        <v>95</v>
      </c>
      <c r="B55" t="s">
        <v>107</v>
      </c>
      <c r="C55" s="2">
        <v>45059.664652777778</v>
      </c>
      <c r="D55" t="s">
        <v>108</v>
      </c>
      <c r="E55" t="s">
        <v>13</v>
      </c>
      <c r="F55">
        <v>0</v>
      </c>
      <c r="G55">
        <v>6.0110000000000001</v>
      </c>
      <c r="H55" s="3">
        <v>26864</v>
      </c>
      <c r="I55">
        <v>0.05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107</v>
      </c>
      <c r="Q55" s="2">
        <v>45059.664652777778</v>
      </c>
      <c r="R55" t="s">
        <v>108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107</v>
      </c>
      <c r="AE55" s="2">
        <v>45059.664652777778</v>
      </c>
      <c r="AF55" t="s">
        <v>108</v>
      </c>
      <c r="AG55" t="s">
        <v>13</v>
      </c>
      <c r="AH55">
        <v>0</v>
      </c>
      <c r="AI55">
        <v>12.138</v>
      </c>
      <c r="AJ55" s="3">
        <v>22644</v>
      </c>
      <c r="AK55">
        <v>5.9960000000000004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 s="11">
        <v>95</v>
      </c>
      <c r="AT55" s="12">
        <f t="shared" si="18"/>
        <v>70.189071319807994</v>
      </c>
      <c r="AU55" s="13">
        <f t="shared" si="19"/>
        <v>5269.5503893103996</v>
      </c>
      <c r="AW55" s="6">
        <f t="shared" si="10"/>
        <v>84.2609932763648</v>
      </c>
      <c r="AX55" s="15">
        <f t="shared" si="11"/>
        <v>4200.8422363012805</v>
      </c>
      <c r="AZ55" s="14">
        <f t="shared" si="12"/>
        <v>70.2882895534336</v>
      </c>
      <c r="BA55" s="16">
        <f t="shared" si="13"/>
        <v>4317.3374730326395</v>
      </c>
      <c r="BC55" s="7">
        <f t="shared" si="14"/>
        <v>60.548548336092153</v>
      </c>
      <c r="BD55" s="8">
        <f t="shared" si="15"/>
        <v>4563.7294012172797</v>
      </c>
      <c r="BF55" s="12">
        <f t="shared" si="16"/>
        <v>70.189071319807994</v>
      </c>
      <c r="BG55" s="13">
        <f t="shared" si="17"/>
        <v>5269.5503893103996</v>
      </c>
      <c r="BI55">
        <v>95</v>
      </c>
      <c r="BJ55" t="s">
        <v>107</v>
      </c>
      <c r="BK55" s="2">
        <v>45059.664652777778</v>
      </c>
      <c r="BL55" t="s">
        <v>108</v>
      </c>
      <c r="BM55" t="s">
        <v>13</v>
      </c>
      <c r="BN55">
        <v>0</v>
      </c>
      <c r="BO55">
        <v>2.7229999999999999</v>
      </c>
      <c r="BP55" s="3">
        <v>4834052</v>
      </c>
      <c r="BQ55">
        <v>0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5">
      <c r="A56">
        <v>96</v>
      </c>
      <c r="B56" t="s">
        <v>109</v>
      </c>
      <c r="C56" s="2">
        <v>45059.685925925929</v>
      </c>
      <c r="D56" t="s">
        <v>110</v>
      </c>
      <c r="E56" t="s">
        <v>13</v>
      </c>
      <c r="F56">
        <v>0</v>
      </c>
      <c r="G56">
        <v>5.9939999999999998</v>
      </c>
      <c r="H56" s="3">
        <v>141586</v>
      </c>
      <c r="I56">
        <v>0.29599999999999999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109</v>
      </c>
      <c r="Q56" s="2">
        <v>45059.685925925929</v>
      </c>
      <c r="R56" t="s">
        <v>110</v>
      </c>
      <c r="S56" t="s">
        <v>13</v>
      </c>
      <c r="T56">
        <v>0</v>
      </c>
      <c r="U56">
        <v>5.9459999999999997</v>
      </c>
      <c r="V56" s="3">
        <v>1149</v>
      </c>
      <c r="W56">
        <v>0.26300000000000001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109</v>
      </c>
      <c r="AE56" s="2">
        <v>45059.685925925929</v>
      </c>
      <c r="AF56" t="s">
        <v>110</v>
      </c>
      <c r="AG56" t="s">
        <v>13</v>
      </c>
      <c r="AH56">
        <v>0</v>
      </c>
      <c r="AI56">
        <v>12.083</v>
      </c>
      <c r="AJ56" s="3">
        <v>74291</v>
      </c>
      <c r="AK56">
        <v>19.658999999999999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 s="11">
        <v>96</v>
      </c>
      <c r="AT56" s="12">
        <f t="shared" si="18"/>
        <v>388.81271706050802</v>
      </c>
      <c r="AU56" s="13">
        <f t="shared" si="19"/>
        <v>16399.147355347101</v>
      </c>
      <c r="AW56" s="6">
        <f t="shared" si="10"/>
        <v>428.82979483778479</v>
      </c>
      <c r="AX56" s="15">
        <f t="shared" si="11"/>
        <v>13461.94418621363</v>
      </c>
      <c r="AZ56" s="14">
        <f t="shared" si="12"/>
        <v>370.24437661662364</v>
      </c>
      <c r="BA56" s="16">
        <f t="shared" si="13"/>
        <v>14110.83977740694</v>
      </c>
      <c r="BC56" s="7">
        <f t="shared" si="14"/>
        <v>328.35937520680608</v>
      </c>
      <c r="BD56" s="8">
        <f t="shared" si="15"/>
        <v>15111.400923580879</v>
      </c>
      <c r="BF56" s="12">
        <f t="shared" si="16"/>
        <v>388.81271706050802</v>
      </c>
      <c r="BG56" s="13">
        <f t="shared" si="17"/>
        <v>16399.147355347101</v>
      </c>
      <c r="BI56">
        <v>96</v>
      </c>
      <c r="BJ56" t="s">
        <v>109</v>
      </c>
      <c r="BK56" s="2">
        <v>45059.685925925929</v>
      </c>
      <c r="BL56" t="s">
        <v>110</v>
      </c>
      <c r="BM56" t="s">
        <v>13</v>
      </c>
      <c r="BN56">
        <v>0</v>
      </c>
      <c r="BO56">
        <v>2.7109999999999999</v>
      </c>
      <c r="BP56" s="3">
        <v>4737584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5">
      <c r="A57">
        <v>97</v>
      </c>
      <c r="B57" t="s">
        <v>111</v>
      </c>
      <c r="C57" s="2">
        <v>45059.707199074073</v>
      </c>
      <c r="D57" t="s">
        <v>112</v>
      </c>
      <c r="E57" t="s">
        <v>13</v>
      </c>
      <c r="F57">
        <v>0</v>
      </c>
      <c r="G57">
        <v>6.0019999999999998</v>
      </c>
      <c r="H57" s="3">
        <v>6828</v>
      </c>
      <c r="I57">
        <v>7.0000000000000001E-3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111</v>
      </c>
      <c r="Q57" s="2">
        <v>45059.707199074073</v>
      </c>
      <c r="R57" t="s">
        <v>112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111</v>
      </c>
      <c r="AE57" s="2">
        <v>45059.707199074073</v>
      </c>
      <c r="AF57" t="s">
        <v>112</v>
      </c>
      <c r="AG57" t="s">
        <v>13</v>
      </c>
      <c r="AH57">
        <v>0</v>
      </c>
      <c r="AI57">
        <v>12.082000000000001</v>
      </c>
      <c r="AJ57" s="3">
        <v>63401</v>
      </c>
      <c r="AK57">
        <v>16.841999999999999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 s="11">
        <v>97</v>
      </c>
      <c r="AT57" s="12">
        <f t="shared" si="18"/>
        <v>5.360235359999999</v>
      </c>
      <c r="AU57" s="13">
        <f t="shared" si="19"/>
        <v>13763.0225098391</v>
      </c>
      <c r="AW57" s="6">
        <f t="shared" si="10"/>
        <v>15.089448659999997</v>
      </c>
      <c r="AX57" s="15">
        <f t="shared" si="11"/>
        <v>11537.05965950123</v>
      </c>
      <c r="AZ57" s="14">
        <f t="shared" si="12"/>
        <v>16.6867232072</v>
      </c>
      <c r="BA57" s="16">
        <f t="shared" si="13"/>
        <v>12053.053092615741</v>
      </c>
      <c r="BC57" s="7">
        <f t="shared" si="14"/>
        <v>10.669813355200001</v>
      </c>
      <c r="BD57" s="8">
        <f t="shared" si="15"/>
        <v>12898.704292838478</v>
      </c>
      <c r="BF57" s="12">
        <f t="shared" si="16"/>
        <v>5.360235359999999</v>
      </c>
      <c r="BG57" s="13">
        <f t="shared" si="17"/>
        <v>13763.0225098391</v>
      </c>
      <c r="BI57">
        <v>97</v>
      </c>
      <c r="BJ57" t="s">
        <v>111</v>
      </c>
      <c r="BK57" s="2">
        <v>45059.707199074073</v>
      </c>
      <c r="BL57" t="s">
        <v>112</v>
      </c>
      <c r="BM57" t="s">
        <v>13</v>
      </c>
      <c r="BN57">
        <v>0</v>
      </c>
      <c r="BO57">
        <v>2.7029999999999998</v>
      </c>
      <c r="BP57" s="3">
        <v>5094543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5">
      <c r="A58">
        <v>98</v>
      </c>
      <c r="B58" t="s">
        <v>113</v>
      </c>
      <c r="C58" s="2">
        <v>45059.728472222225</v>
      </c>
      <c r="D58" t="s">
        <v>114</v>
      </c>
      <c r="E58" t="s">
        <v>13</v>
      </c>
      <c r="F58">
        <v>0</v>
      </c>
      <c r="G58">
        <v>6.0570000000000004</v>
      </c>
      <c r="H58" s="3">
        <v>1387</v>
      </c>
      <c r="I58">
        <v>-4.0000000000000001E-3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113</v>
      </c>
      <c r="Q58" s="2">
        <v>45059.728472222225</v>
      </c>
      <c r="R58" t="s">
        <v>114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113</v>
      </c>
      <c r="AE58" s="2">
        <v>45059.728472222225</v>
      </c>
      <c r="AF58" t="s">
        <v>114</v>
      </c>
      <c r="AG58" t="s">
        <v>13</v>
      </c>
      <c r="AH58">
        <v>0</v>
      </c>
      <c r="AI58">
        <v>12.154</v>
      </c>
      <c r="AJ58" s="3">
        <v>18697</v>
      </c>
      <c r="AK58">
        <v>4.9189999999999996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 s="11">
        <v>98</v>
      </c>
      <c r="AT58" s="12">
        <f t="shared" si="18"/>
        <v>7.14978026</v>
      </c>
      <c r="AU58" s="13">
        <f t="shared" si="19"/>
        <v>4380.9055613151004</v>
      </c>
      <c r="AW58" s="6">
        <f t="shared" si="10"/>
        <v>-0.5782849087500006</v>
      </c>
      <c r="AX58" s="15">
        <f t="shared" si="11"/>
        <v>3479.31080092907</v>
      </c>
      <c r="AZ58" s="14">
        <f t="shared" si="12"/>
        <v>-1.5239814135499996</v>
      </c>
      <c r="BA58" s="16">
        <f t="shared" si="13"/>
        <v>3565.3242648256601</v>
      </c>
      <c r="BC58" s="7">
        <f t="shared" si="14"/>
        <v>-0.36747006429999995</v>
      </c>
      <c r="BD58" s="8">
        <f t="shared" si="15"/>
        <v>3752.0486743143201</v>
      </c>
      <c r="BF58" s="12">
        <f t="shared" si="16"/>
        <v>7.14978026</v>
      </c>
      <c r="BG58" s="13">
        <f t="shared" si="17"/>
        <v>4380.9055613151004</v>
      </c>
      <c r="BI58">
        <v>98</v>
      </c>
      <c r="BJ58" t="s">
        <v>113</v>
      </c>
      <c r="BK58" s="2">
        <v>45059.728472222225</v>
      </c>
      <c r="BL58" t="s">
        <v>114</v>
      </c>
      <c r="BM58" t="s">
        <v>13</v>
      </c>
      <c r="BN58">
        <v>0</v>
      </c>
      <c r="BO58">
        <v>2.7250000000000001</v>
      </c>
      <c r="BP58" s="3">
        <v>4911860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5">
      <c r="A59">
        <v>99</v>
      </c>
      <c r="B59" t="s">
        <v>115</v>
      </c>
      <c r="C59" s="2">
        <v>45059.749745370369</v>
      </c>
      <c r="D59" t="s">
        <v>116</v>
      </c>
      <c r="E59" t="s">
        <v>13</v>
      </c>
      <c r="F59">
        <v>0</v>
      </c>
      <c r="G59">
        <v>6.0389999999999997</v>
      </c>
      <c r="H59" s="3">
        <v>1453</v>
      </c>
      <c r="I59">
        <v>-4.0000000000000001E-3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115</v>
      </c>
      <c r="Q59" s="2">
        <v>45059.749745370369</v>
      </c>
      <c r="R59" t="s">
        <v>116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115</v>
      </c>
      <c r="AE59" s="2">
        <v>45059.749745370369</v>
      </c>
      <c r="AF59" t="s">
        <v>116</v>
      </c>
      <c r="AG59" t="s">
        <v>13</v>
      </c>
      <c r="AH59">
        <v>0</v>
      </c>
      <c r="AI59">
        <v>12.164999999999999</v>
      </c>
      <c r="AJ59" s="3">
        <v>14519</v>
      </c>
      <c r="AK59">
        <v>3.7730000000000001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 s="11">
        <v>99</v>
      </c>
      <c r="AT59" s="12">
        <f t="shared" si="18"/>
        <v>6.9365078600000007</v>
      </c>
      <c r="AU59" s="13">
        <f t="shared" si="19"/>
        <v>3424.7694992479001</v>
      </c>
      <c r="AW59" s="6">
        <f t="shared" si="10"/>
        <v>-0.39577180875000018</v>
      </c>
      <c r="AX59" s="15">
        <f t="shared" si="11"/>
        <v>2713.4205985700301</v>
      </c>
      <c r="AZ59" s="14">
        <f t="shared" si="12"/>
        <v>-1.28252556155</v>
      </c>
      <c r="BA59" s="16">
        <f t="shared" si="13"/>
        <v>2768.7471698701397</v>
      </c>
      <c r="BC59" s="7">
        <f t="shared" si="14"/>
        <v>-0.28513163229999994</v>
      </c>
      <c r="BD59" s="8">
        <f t="shared" si="15"/>
        <v>2891.9976492672799</v>
      </c>
      <c r="BF59" s="12">
        <f t="shared" si="16"/>
        <v>6.9365078600000007</v>
      </c>
      <c r="BG59" s="13">
        <f t="shared" si="17"/>
        <v>3424.7694992479001</v>
      </c>
      <c r="BI59">
        <v>99</v>
      </c>
      <c r="BJ59" t="s">
        <v>115</v>
      </c>
      <c r="BK59" s="2">
        <v>45059.749745370369</v>
      </c>
      <c r="BL59" t="s">
        <v>116</v>
      </c>
      <c r="BM59" t="s">
        <v>13</v>
      </c>
      <c r="BN59">
        <v>0</v>
      </c>
      <c r="BO59">
        <v>2.7250000000000001</v>
      </c>
      <c r="BP59" s="3">
        <v>4852894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5">
      <c r="A60">
        <v>100</v>
      </c>
      <c r="B60" t="s">
        <v>117</v>
      </c>
      <c r="C60" s="2">
        <v>45059.770983796298</v>
      </c>
      <c r="D60" t="s">
        <v>118</v>
      </c>
      <c r="E60" t="s">
        <v>13</v>
      </c>
      <c r="F60">
        <v>0</v>
      </c>
      <c r="G60">
        <v>6.0179999999999998</v>
      </c>
      <c r="H60" s="3">
        <v>6465</v>
      </c>
      <c r="I60">
        <v>6.0000000000000001E-3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117</v>
      </c>
      <c r="Q60" s="2">
        <v>45059.770983796298</v>
      </c>
      <c r="R60" t="s">
        <v>118</v>
      </c>
      <c r="S60" t="s">
        <v>13</v>
      </c>
      <c r="T60">
        <v>0</v>
      </c>
      <c r="U60" t="s">
        <v>14</v>
      </c>
      <c r="V60" s="3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117</v>
      </c>
      <c r="AE60" s="2">
        <v>45059.770983796298</v>
      </c>
      <c r="AF60" t="s">
        <v>118</v>
      </c>
      <c r="AG60" t="s">
        <v>13</v>
      </c>
      <c r="AH60">
        <v>0</v>
      </c>
      <c r="AI60">
        <v>12.147</v>
      </c>
      <c r="AJ60" s="3">
        <v>24995</v>
      </c>
      <c r="AK60">
        <v>6.6349999999999998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 s="11">
        <v>100</v>
      </c>
      <c r="AT60" s="12">
        <f t="shared" si="18"/>
        <v>4.4842364999999997</v>
      </c>
      <c r="AU60" s="13">
        <f t="shared" si="19"/>
        <v>5792.1115135974997</v>
      </c>
      <c r="AW60" s="6">
        <f t="shared" si="10"/>
        <v>14.00499478125</v>
      </c>
      <c r="AX60" s="15">
        <f t="shared" si="11"/>
        <v>4629.6874409307502</v>
      </c>
      <c r="AZ60" s="14">
        <f t="shared" si="12"/>
        <v>15.578603761250001</v>
      </c>
      <c r="BA60" s="16">
        <f t="shared" si="13"/>
        <v>4765.0275645934998</v>
      </c>
      <c r="BC60" s="7">
        <f t="shared" si="14"/>
        <v>9.6656199925000017</v>
      </c>
      <c r="BD60" s="8">
        <f t="shared" si="15"/>
        <v>5046.8228793620001</v>
      </c>
      <c r="BF60" s="12">
        <f t="shared" si="16"/>
        <v>4.4842364999999997</v>
      </c>
      <c r="BG60" s="13">
        <f t="shared" si="17"/>
        <v>5792.1115135974997</v>
      </c>
      <c r="BI60">
        <v>100</v>
      </c>
      <c r="BJ60" t="s">
        <v>117</v>
      </c>
      <c r="BK60" s="2">
        <v>45059.770983796298</v>
      </c>
      <c r="BL60" t="s">
        <v>118</v>
      </c>
      <c r="BM60" t="s">
        <v>13</v>
      </c>
      <c r="BN60">
        <v>0</v>
      </c>
      <c r="BO60">
        <v>2.722</v>
      </c>
      <c r="BP60" s="3">
        <v>4882014</v>
      </c>
      <c r="BQ60">
        <v>0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5">
      <c r="A61">
        <v>101</v>
      </c>
      <c r="B61" t="s">
        <v>119</v>
      </c>
      <c r="C61" s="2">
        <v>45059.792268518519</v>
      </c>
      <c r="D61" t="s">
        <v>120</v>
      </c>
      <c r="E61" t="s">
        <v>13</v>
      </c>
      <c r="F61">
        <v>0</v>
      </c>
      <c r="G61">
        <v>6.0209999999999999</v>
      </c>
      <c r="H61" s="3">
        <v>4736</v>
      </c>
      <c r="I61">
        <v>3.0000000000000001E-3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119</v>
      </c>
      <c r="Q61" s="2">
        <v>45059.792268518519</v>
      </c>
      <c r="R61" t="s">
        <v>120</v>
      </c>
      <c r="S61" t="s">
        <v>13</v>
      </c>
      <c r="T61">
        <v>0</v>
      </c>
      <c r="U61" t="s">
        <v>14</v>
      </c>
      <c r="V61" s="3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119</v>
      </c>
      <c r="AE61" s="2">
        <v>45059.792268518519</v>
      </c>
      <c r="AF61" t="s">
        <v>120</v>
      </c>
      <c r="AG61" t="s">
        <v>13</v>
      </c>
      <c r="AH61">
        <v>0</v>
      </c>
      <c r="AI61">
        <v>12.118</v>
      </c>
      <c r="AJ61" s="3">
        <v>47770</v>
      </c>
      <c r="AK61">
        <v>12.74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 s="11">
        <v>101</v>
      </c>
      <c r="AT61" s="12">
        <f t="shared" si="18"/>
        <v>2.2649958399999992</v>
      </c>
      <c r="AU61" s="13">
        <f t="shared" si="19"/>
        <v>9962.2963083900013</v>
      </c>
      <c r="AW61" s="6">
        <f t="shared" si="10"/>
        <v>8.9165110399999978</v>
      </c>
      <c r="AX61" s="15">
        <f t="shared" si="11"/>
        <v>8748.1485610670006</v>
      </c>
      <c r="AZ61" s="14">
        <f t="shared" si="12"/>
        <v>10.0909271168</v>
      </c>
      <c r="BA61" s="16">
        <f t="shared" si="13"/>
        <v>9092.6611206460002</v>
      </c>
      <c r="BC61" s="7">
        <f t="shared" si="14"/>
        <v>5.4081212288000007</v>
      </c>
      <c r="BD61" s="8">
        <f t="shared" si="15"/>
        <v>9712.1230515919979</v>
      </c>
      <c r="BF61" s="12">
        <f t="shared" si="16"/>
        <v>2.2649958399999992</v>
      </c>
      <c r="BG61" s="13">
        <f t="shared" si="17"/>
        <v>9962.2963083900013</v>
      </c>
      <c r="BI61">
        <v>101</v>
      </c>
      <c r="BJ61" t="s">
        <v>119</v>
      </c>
      <c r="BK61" s="2">
        <v>45059.792268518519</v>
      </c>
      <c r="BL61" t="s">
        <v>120</v>
      </c>
      <c r="BM61" t="s">
        <v>13</v>
      </c>
      <c r="BN61">
        <v>0</v>
      </c>
      <c r="BO61">
        <v>2.7229999999999999</v>
      </c>
      <c r="BP61" s="3">
        <v>4868582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5">
      <c r="A62">
        <v>102</v>
      </c>
      <c r="B62" t="s">
        <v>121</v>
      </c>
      <c r="C62" s="2">
        <v>45059.813530092593</v>
      </c>
      <c r="D62" t="s">
        <v>122</v>
      </c>
      <c r="E62" t="s">
        <v>13</v>
      </c>
      <c r="F62">
        <v>0</v>
      </c>
      <c r="G62">
        <v>6.0149999999999997</v>
      </c>
      <c r="H62" s="3">
        <v>1555</v>
      </c>
      <c r="I62">
        <v>-4.0000000000000001E-3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121</v>
      </c>
      <c r="Q62" s="2">
        <v>45059.813530092593</v>
      </c>
      <c r="R62" t="s">
        <v>122</v>
      </c>
      <c r="S62" t="s">
        <v>13</v>
      </c>
      <c r="T62">
        <v>0</v>
      </c>
      <c r="U62" t="s">
        <v>14</v>
      </c>
      <c r="V62" s="3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121</v>
      </c>
      <c r="AE62" s="2">
        <v>45059.813530092593</v>
      </c>
      <c r="AF62" t="s">
        <v>122</v>
      </c>
      <c r="AG62" t="s">
        <v>13</v>
      </c>
      <c r="AH62">
        <v>0</v>
      </c>
      <c r="AI62">
        <v>12.125999999999999</v>
      </c>
      <c r="AJ62" s="3">
        <v>17498</v>
      </c>
      <c r="AK62">
        <v>4.59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 s="11">
        <v>102</v>
      </c>
      <c r="AT62" s="12">
        <f t="shared" si="18"/>
        <v>6.6161585000000009</v>
      </c>
      <c r="AU62" s="13">
        <f t="shared" si="19"/>
        <v>4108.1433001755995</v>
      </c>
      <c r="AW62" s="6">
        <f t="shared" si="10"/>
        <v>-0.11334196875000035</v>
      </c>
      <c r="AX62" s="15">
        <f t="shared" si="11"/>
        <v>3259.7402811489201</v>
      </c>
      <c r="AZ62" s="14">
        <f t="shared" si="12"/>
        <v>-0.9103595487499998</v>
      </c>
      <c r="BA62" s="16">
        <f t="shared" si="13"/>
        <v>3336.7811131349599</v>
      </c>
      <c r="BC62" s="7">
        <f t="shared" si="14"/>
        <v>-0.15539146749999988</v>
      </c>
      <c r="BD62" s="8">
        <f t="shared" si="15"/>
        <v>3505.3228862979204</v>
      </c>
      <c r="BF62" s="12">
        <f t="shared" si="16"/>
        <v>6.6161585000000009</v>
      </c>
      <c r="BG62" s="13">
        <f t="shared" si="17"/>
        <v>4108.1433001755995</v>
      </c>
      <c r="BI62">
        <v>102</v>
      </c>
      <c r="BJ62" t="s">
        <v>121</v>
      </c>
      <c r="BK62" s="2">
        <v>45059.813530092593</v>
      </c>
      <c r="BL62" t="s">
        <v>122</v>
      </c>
      <c r="BM62" t="s">
        <v>13</v>
      </c>
      <c r="BN62">
        <v>0</v>
      </c>
      <c r="BO62">
        <v>2.698</v>
      </c>
      <c r="BP62" s="3">
        <v>5228841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5">
      <c r="A63">
        <v>103</v>
      </c>
      <c r="B63" t="s">
        <v>123</v>
      </c>
      <c r="C63" s="2">
        <v>45059.834849537037</v>
      </c>
      <c r="D63" t="s">
        <v>124</v>
      </c>
      <c r="E63" t="s">
        <v>13</v>
      </c>
      <c r="F63">
        <v>0</v>
      </c>
      <c r="G63">
        <v>6.0170000000000003</v>
      </c>
      <c r="H63" s="3">
        <v>3263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123</v>
      </c>
      <c r="Q63" s="2">
        <v>45059.834849537037</v>
      </c>
      <c r="R63" t="s">
        <v>124</v>
      </c>
      <c r="S63" t="s">
        <v>13</v>
      </c>
      <c r="T63">
        <v>0</v>
      </c>
      <c r="U63" t="s">
        <v>14</v>
      </c>
      <c r="V63" s="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123</v>
      </c>
      <c r="AE63" s="2">
        <v>45059.834849537037</v>
      </c>
      <c r="AF63" t="s">
        <v>124</v>
      </c>
      <c r="AG63" t="s">
        <v>13</v>
      </c>
      <c r="AH63">
        <v>0</v>
      </c>
      <c r="AI63">
        <v>12.131</v>
      </c>
      <c r="AJ63" s="3">
        <v>47930</v>
      </c>
      <c r="AK63">
        <v>12.782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 s="11">
        <v>103</v>
      </c>
      <c r="AT63" s="12">
        <f t="shared" si="18"/>
        <v>2.9212762600000008</v>
      </c>
      <c r="AU63" s="13">
        <f t="shared" si="19"/>
        <v>10001.302047590001</v>
      </c>
      <c r="AW63" s="6">
        <f t="shared" si="10"/>
        <v>4.6816673412499981</v>
      </c>
      <c r="AX63" s="15">
        <f t="shared" si="11"/>
        <v>8776.8514268269992</v>
      </c>
      <c r="AZ63" s="14">
        <f t="shared" si="12"/>
        <v>5.1424455564499993</v>
      </c>
      <c r="BA63" s="16">
        <f t="shared" si="13"/>
        <v>9123.0041475260005</v>
      </c>
      <c r="BC63" s="7">
        <f t="shared" si="14"/>
        <v>2.4663123557000004</v>
      </c>
      <c r="BD63" s="8">
        <f t="shared" si="15"/>
        <v>9744.8042893519978</v>
      </c>
      <c r="BF63" s="12">
        <f t="shared" si="16"/>
        <v>2.9212762600000008</v>
      </c>
      <c r="BG63" s="13">
        <f t="shared" si="17"/>
        <v>10001.302047590001</v>
      </c>
      <c r="BI63">
        <v>103</v>
      </c>
      <c r="BJ63" t="s">
        <v>123</v>
      </c>
      <c r="BK63" s="2">
        <v>45059.834849537037</v>
      </c>
      <c r="BL63" t="s">
        <v>124</v>
      </c>
      <c r="BM63" t="s">
        <v>13</v>
      </c>
      <c r="BN63">
        <v>0</v>
      </c>
      <c r="BO63">
        <v>2.7130000000000001</v>
      </c>
      <c r="BP63" s="3">
        <v>5477197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5">
      <c r="A64">
        <v>104</v>
      </c>
      <c r="B64" t="s">
        <v>125</v>
      </c>
      <c r="C64" s="2">
        <v>45059.856122685182</v>
      </c>
      <c r="D64" t="s">
        <v>126</v>
      </c>
      <c r="E64" t="s">
        <v>13</v>
      </c>
      <c r="F64">
        <v>0</v>
      </c>
      <c r="G64">
        <v>6.0119999999999996</v>
      </c>
      <c r="H64" s="3">
        <v>27439</v>
      </c>
      <c r="I64">
        <v>5.0999999999999997E-2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125</v>
      </c>
      <c r="Q64" s="2">
        <v>45059.856122685182</v>
      </c>
      <c r="R64" t="s">
        <v>126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125</v>
      </c>
      <c r="AE64" s="2">
        <v>45059.856122685182</v>
      </c>
      <c r="AF64" t="s">
        <v>126</v>
      </c>
      <c r="AG64" t="s">
        <v>13</v>
      </c>
      <c r="AH64">
        <v>0</v>
      </c>
      <c r="AI64">
        <v>12.145</v>
      </c>
      <c r="AJ64" s="3">
        <v>24313</v>
      </c>
      <c r="AK64">
        <v>6.45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 s="11">
        <v>104</v>
      </c>
      <c r="AT64" s="12">
        <f t="shared" si="18"/>
        <v>71.889555716982997</v>
      </c>
      <c r="AU64" s="13">
        <f t="shared" si="19"/>
        <v>5641.0412699390999</v>
      </c>
      <c r="AW64" s="6">
        <f t="shared" si="10"/>
        <v>86.041583063919816</v>
      </c>
      <c r="AX64" s="15">
        <f t="shared" si="11"/>
        <v>4505.3554740058707</v>
      </c>
      <c r="AZ64" s="14">
        <f t="shared" si="12"/>
        <v>71.799639544631106</v>
      </c>
      <c r="BA64" s="16">
        <f t="shared" si="13"/>
        <v>4635.17595678406</v>
      </c>
      <c r="BC64" s="7">
        <f t="shared" si="14"/>
        <v>61.896133537010655</v>
      </c>
      <c r="BD64" s="8">
        <f t="shared" si="15"/>
        <v>4906.71166735112</v>
      </c>
      <c r="BF64" s="12">
        <f t="shared" si="16"/>
        <v>71.889555716982997</v>
      </c>
      <c r="BG64" s="13">
        <f t="shared" si="17"/>
        <v>5641.0412699390999</v>
      </c>
      <c r="BI64">
        <v>104</v>
      </c>
      <c r="BJ64" t="s">
        <v>125</v>
      </c>
      <c r="BK64" s="2">
        <v>45059.856122685182</v>
      </c>
      <c r="BL64" t="s">
        <v>126</v>
      </c>
      <c r="BM64" t="s">
        <v>13</v>
      </c>
      <c r="BN64">
        <v>0</v>
      </c>
      <c r="BO64">
        <v>2.722</v>
      </c>
      <c r="BP64" s="3">
        <v>4921027</v>
      </c>
      <c r="BQ64">
        <v>0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5">
      <c r="A65">
        <v>105</v>
      </c>
      <c r="B65" t="s">
        <v>127</v>
      </c>
      <c r="C65" s="2">
        <v>45059.87740740741</v>
      </c>
      <c r="D65" t="s">
        <v>128</v>
      </c>
      <c r="E65" t="s">
        <v>13</v>
      </c>
      <c r="F65">
        <v>0</v>
      </c>
      <c r="G65">
        <v>6.0039999999999996</v>
      </c>
      <c r="H65" s="3">
        <v>5565</v>
      </c>
      <c r="I65">
        <v>4.0000000000000001E-3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127</v>
      </c>
      <c r="Q65" s="2">
        <v>45059.87740740741</v>
      </c>
      <c r="R65" t="s">
        <v>128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127</v>
      </c>
      <c r="AE65" s="2">
        <v>45059.87740740741</v>
      </c>
      <c r="AF65" t="s">
        <v>128</v>
      </c>
      <c r="AG65" t="s">
        <v>13</v>
      </c>
      <c r="AH65">
        <v>0</v>
      </c>
      <c r="AI65">
        <v>12.06</v>
      </c>
      <c r="AJ65" s="3">
        <v>76039</v>
      </c>
      <c r="AK65">
        <v>20.109000000000002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 s="11">
        <v>105</v>
      </c>
      <c r="AT65" s="12">
        <f t="shared" si="18"/>
        <v>2.9261565000000029</v>
      </c>
      <c r="AU65" s="13">
        <f t="shared" si="19"/>
        <v>16821.379382591102</v>
      </c>
      <c r="AW65" s="6">
        <f t="shared" si="10"/>
        <v>11.340421031249999</v>
      </c>
      <c r="AX65" s="15">
        <f t="shared" si="11"/>
        <v>13769.52888396683</v>
      </c>
      <c r="AZ65" s="14">
        <f t="shared" si="12"/>
        <v>12.76532841125</v>
      </c>
      <c r="BA65" s="16">
        <f t="shared" si="13"/>
        <v>14440.784625988541</v>
      </c>
      <c r="BC65" s="7">
        <f t="shared" si="14"/>
        <v>7.3410468924999996</v>
      </c>
      <c r="BD65" s="8">
        <f t="shared" si="15"/>
        <v>15466.006458624079</v>
      </c>
      <c r="BF65" s="12">
        <f t="shared" si="16"/>
        <v>2.9261565000000029</v>
      </c>
      <c r="BG65" s="13">
        <f t="shared" si="17"/>
        <v>16821.379382591102</v>
      </c>
      <c r="BI65">
        <v>105</v>
      </c>
      <c r="BJ65" t="s">
        <v>127</v>
      </c>
      <c r="BK65" s="2">
        <v>45059.87740740741</v>
      </c>
      <c r="BL65" t="s">
        <v>128</v>
      </c>
      <c r="BM65" t="s">
        <v>13</v>
      </c>
      <c r="BN65">
        <v>0</v>
      </c>
      <c r="BO65">
        <v>2.698</v>
      </c>
      <c r="BP65" s="3">
        <v>5181107</v>
      </c>
      <c r="BQ65">
        <v>0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5">
      <c r="A66">
        <v>106</v>
      </c>
      <c r="B66" t="s">
        <v>129</v>
      </c>
      <c r="C66" s="2">
        <v>45059.898634259262</v>
      </c>
      <c r="D66" t="s">
        <v>130</v>
      </c>
      <c r="E66" t="s">
        <v>13</v>
      </c>
      <c r="F66">
        <v>0</v>
      </c>
      <c r="G66">
        <v>6.04</v>
      </c>
      <c r="H66" s="3">
        <v>1625</v>
      </c>
      <c r="I66">
        <v>-4.0000000000000001E-3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129</v>
      </c>
      <c r="Q66" s="2">
        <v>45059.898634259262</v>
      </c>
      <c r="R66" t="s">
        <v>130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129</v>
      </c>
      <c r="AE66" s="2">
        <v>45059.898634259262</v>
      </c>
      <c r="AF66" t="s">
        <v>130</v>
      </c>
      <c r="AG66" t="s">
        <v>13</v>
      </c>
      <c r="AH66">
        <v>0</v>
      </c>
      <c r="AI66">
        <v>12.16</v>
      </c>
      <c r="AJ66" s="3">
        <v>16260</v>
      </c>
      <c r="AK66">
        <v>4.2510000000000003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 s="11">
        <v>106</v>
      </c>
      <c r="AT66" s="12">
        <f t="shared" si="18"/>
        <v>6.4028125000000005</v>
      </c>
      <c r="AU66" s="13">
        <f t="shared" si="19"/>
        <v>3825.1328156400004</v>
      </c>
      <c r="AW66" s="6">
        <f t="shared" si="10"/>
        <v>8.0738281249999488E-2</v>
      </c>
      <c r="AX66" s="15">
        <f t="shared" si="11"/>
        <v>3032.8383903480003</v>
      </c>
      <c r="AZ66" s="14">
        <f t="shared" si="12"/>
        <v>-0.65564921874999982</v>
      </c>
      <c r="BA66" s="16">
        <f t="shared" si="13"/>
        <v>3100.7550576240001</v>
      </c>
      <c r="BC66" s="7">
        <f t="shared" si="14"/>
        <v>-6.4604687499999924E-2</v>
      </c>
      <c r="BD66" s="8">
        <f t="shared" si="15"/>
        <v>3250.4948284480001</v>
      </c>
      <c r="BF66" s="12">
        <f t="shared" si="16"/>
        <v>6.4028125000000005</v>
      </c>
      <c r="BG66" s="13">
        <f t="shared" si="17"/>
        <v>3825.1328156400004</v>
      </c>
      <c r="BI66">
        <v>106</v>
      </c>
      <c r="BJ66" t="s">
        <v>129</v>
      </c>
      <c r="BK66" s="2">
        <v>45059.898634259262</v>
      </c>
      <c r="BL66" t="s">
        <v>130</v>
      </c>
      <c r="BM66" t="s">
        <v>13</v>
      </c>
      <c r="BN66">
        <v>0</v>
      </c>
      <c r="BO66">
        <v>2.726</v>
      </c>
      <c r="BP66" s="3">
        <v>4896758</v>
      </c>
      <c r="BQ66">
        <v>0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5">
      <c r="A67">
        <v>107</v>
      </c>
      <c r="B67" t="s">
        <v>131</v>
      </c>
      <c r="C67" s="2">
        <v>45059.919907407406</v>
      </c>
      <c r="D67" t="s">
        <v>132</v>
      </c>
      <c r="E67" t="s">
        <v>13</v>
      </c>
      <c r="F67">
        <v>0</v>
      </c>
      <c r="G67">
        <v>6.0389999999999997</v>
      </c>
      <c r="H67" s="3">
        <v>1823</v>
      </c>
      <c r="I67">
        <v>-4.0000000000000001E-3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131</v>
      </c>
      <c r="Q67" s="2">
        <v>45059.919907407406</v>
      </c>
      <c r="R67" t="s">
        <v>132</v>
      </c>
      <c r="S67" t="s">
        <v>13</v>
      </c>
      <c r="T67">
        <v>0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131</v>
      </c>
      <c r="AE67" s="2">
        <v>45059.919907407406</v>
      </c>
      <c r="AF67" t="s">
        <v>132</v>
      </c>
      <c r="AG67" t="s">
        <v>13</v>
      </c>
      <c r="AH67">
        <v>0</v>
      </c>
      <c r="AI67">
        <v>12.148</v>
      </c>
      <c r="AJ67" s="3">
        <v>22041</v>
      </c>
      <c r="AK67">
        <v>5.8319999999999999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 s="11">
        <v>107</v>
      </c>
      <c r="AT67" s="12">
        <f t="shared" si="18"/>
        <v>5.8280026600000001</v>
      </c>
      <c r="AU67" s="13">
        <f t="shared" si="19"/>
        <v>5134.7080288958996</v>
      </c>
      <c r="AW67" s="6">
        <f t="shared" si="10"/>
        <v>0.63083574124999942</v>
      </c>
      <c r="AX67" s="15">
        <f t="shared" si="11"/>
        <v>4090.73737740363</v>
      </c>
      <c r="AZ67" s="14">
        <f t="shared" si="12"/>
        <v>6.1742084450000512E-2</v>
      </c>
      <c r="BA67" s="16">
        <f t="shared" si="13"/>
        <v>4202.4819996269398</v>
      </c>
      <c r="BC67" s="7">
        <f t="shared" si="14"/>
        <v>0.19990240370000012</v>
      </c>
      <c r="BD67" s="8">
        <f t="shared" si="15"/>
        <v>4439.7769390208805</v>
      </c>
      <c r="BF67" s="12">
        <f t="shared" si="16"/>
        <v>5.8280026600000001</v>
      </c>
      <c r="BG67" s="13">
        <f t="shared" si="17"/>
        <v>5134.7080288958996</v>
      </c>
      <c r="BI67">
        <v>107</v>
      </c>
      <c r="BJ67" t="s">
        <v>131</v>
      </c>
      <c r="BK67" s="2">
        <v>45059.919907407406</v>
      </c>
      <c r="BL67" t="s">
        <v>132</v>
      </c>
      <c r="BM67" t="s">
        <v>13</v>
      </c>
      <c r="BN67">
        <v>0</v>
      </c>
      <c r="BO67">
        <v>2.7250000000000001</v>
      </c>
      <c r="BP67" s="3">
        <v>4905191</v>
      </c>
      <c r="BQ67">
        <v>0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5">
      <c r="A68">
        <v>108</v>
      </c>
      <c r="B68" t="s">
        <v>133</v>
      </c>
      <c r="C68" s="2">
        <v>45059.941168981481</v>
      </c>
      <c r="D68" t="s">
        <v>134</v>
      </c>
      <c r="E68" t="s">
        <v>13</v>
      </c>
      <c r="F68">
        <v>0</v>
      </c>
      <c r="G68">
        <v>5.9989999999999997</v>
      </c>
      <c r="H68" s="3">
        <v>5674</v>
      </c>
      <c r="I68">
        <v>5.0000000000000001E-3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133</v>
      </c>
      <c r="Q68" s="2">
        <v>45059.941168981481</v>
      </c>
      <c r="R68" t="s">
        <v>134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133</v>
      </c>
      <c r="AE68" s="2">
        <v>45059.941168981481</v>
      </c>
      <c r="AF68" t="s">
        <v>134</v>
      </c>
      <c r="AG68" t="s">
        <v>13</v>
      </c>
      <c r="AH68">
        <v>0</v>
      </c>
      <c r="AI68">
        <v>12.090999999999999</v>
      </c>
      <c r="AJ68" s="3">
        <v>57493</v>
      </c>
      <c r="AK68">
        <v>15.3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 s="11">
        <v>108</v>
      </c>
      <c r="AT68" s="12">
        <f t="shared" si="18"/>
        <v>3.0682990400000012</v>
      </c>
      <c r="AU68" s="13">
        <f t="shared" si="19"/>
        <v>12328.8233974959</v>
      </c>
      <c r="AW68" s="6">
        <f t="shared" si="10"/>
        <v>11.661298364999999</v>
      </c>
      <c r="AX68" s="15">
        <f t="shared" si="11"/>
        <v>10486.54941427427</v>
      </c>
      <c r="AZ68" s="14">
        <f t="shared" si="12"/>
        <v>13.1110437058</v>
      </c>
      <c r="BA68" s="16">
        <f t="shared" si="13"/>
        <v>10935.057063503262</v>
      </c>
      <c r="BC68" s="7">
        <f t="shared" si="14"/>
        <v>7.6100509028000012</v>
      </c>
      <c r="BD68" s="8">
        <f t="shared" si="15"/>
        <v>11695.748142349519</v>
      </c>
      <c r="BF68" s="12">
        <f t="shared" si="16"/>
        <v>3.0682990400000012</v>
      </c>
      <c r="BG68" s="13">
        <f t="shared" si="17"/>
        <v>12328.8233974959</v>
      </c>
      <c r="BI68">
        <v>108</v>
      </c>
      <c r="BJ68" t="s">
        <v>133</v>
      </c>
      <c r="BK68" s="2">
        <v>45059.941168981481</v>
      </c>
      <c r="BL68" t="s">
        <v>134</v>
      </c>
      <c r="BM68" t="s">
        <v>13</v>
      </c>
      <c r="BN68">
        <v>0</v>
      </c>
      <c r="BO68">
        <v>2.706</v>
      </c>
      <c r="BP68" s="3">
        <v>4863472</v>
      </c>
      <c r="BQ68">
        <v>0</v>
      </c>
      <c r="BR68" t="s">
        <v>14</v>
      </c>
      <c r="BS68" t="s">
        <v>14</v>
      </c>
      <c r="BT68" t="s">
        <v>14</v>
      </c>
      <c r="BU68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2023-10-17T19:15:50Z</dcterms:modified>
</cp:coreProperties>
</file>