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2\Raw data\"/>
    </mc:Choice>
  </mc:AlternateContent>
  <xr:revisionPtr revIDLastSave="0" documentId="8_{9E0AEEF1-6760-49AF-878F-79DD64A1B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</calcChain>
</file>

<file path=xl/sharedStrings.xml><?xml version="1.0" encoding="utf-8"?>
<sst xmlns="http://schemas.openxmlformats.org/spreadsheetml/2006/main" count="1765" uniqueCount="142">
  <si>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</si>
  <si>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</si>
  <si>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</si>
  <si>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</si>
  <si>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</si>
  <si>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</si>
  <si>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</si>
  <si>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</si>
  <si>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</si>
  <si>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</si>
  <si>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</si>
  <si>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</si>
  <si>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</si>
  <si>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</si>
  <si>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</si>
  <si>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</si>
  <si>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</si>
  <si>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</si>
  <si>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</si>
  <si>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</si>
  <si>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</si>
  <si>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</si>
  <si>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</si>
  <si>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air</t>
  </si>
  <si>
    <t>air + 100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</si>
  <si>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</si>
  <si>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</si>
  <si>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</si>
  <si>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</si>
  <si>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</si>
  <si>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</si>
  <si>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</si>
  <si>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</si>
  <si>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</si>
  <si>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CLL19may23_001.gcd</t>
  </si>
  <si>
    <t>CLL19may23_002.gcd</t>
  </si>
  <si>
    <t>CLL19may23_003.gcd</t>
  </si>
  <si>
    <t>yellow tank used</t>
  </si>
  <si>
    <t>CLL19may23_004.gcd</t>
  </si>
  <si>
    <t>OB-UW1-1-2212</t>
  </si>
  <si>
    <t>CLL19may23_005.gcd</t>
  </si>
  <si>
    <t>HB-CH-2-2212</t>
  </si>
  <si>
    <t>CLL19may23_006.gcd</t>
  </si>
  <si>
    <t>OB-UW1-2-2212</t>
  </si>
  <si>
    <t>CLL19may23_007.gcd</t>
  </si>
  <si>
    <t>TS-CH-3-2212</t>
  </si>
  <si>
    <t>CLL19may23_008.gcd</t>
  </si>
  <si>
    <t>MB-CH-1-2212</t>
  </si>
  <si>
    <t>CLL19may23_009.gcd</t>
  </si>
  <si>
    <t>OB-UW1-3-2212</t>
  </si>
  <si>
    <t>CLL19may23_010.gcd</t>
  </si>
  <si>
    <t>OB-SW-1-2212</t>
  </si>
  <si>
    <t>CLL19may23_011.gcd</t>
  </si>
  <si>
    <t>ND-UW3-1-2212</t>
  </si>
  <si>
    <t>CLL19may23_012.gcd</t>
  </si>
  <si>
    <t>XB-CH-3-2212</t>
  </si>
  <si>
    <t>CLL19may23_013.gcd</t>
  </si>
  <si>
    <t>OB-SW-3-2212</t>
  </si>
  <si>
    <t>CLL19may23_014.gcd</t>
  </si>
  <si>
    <t>XB-UW1-2-2212</t>
  </si>
  <si>
    <t>CLL19may23_015.gcd</t>
  </si>
  <si>
    <t>ND-UW3-2-2212</t>
  </si>
  <si>
    <t>CLL19may23_016.gcd</t>
  </si>
  <si>
    <t>ND-UW1-1-2212</t>
  </si>
  <si>
    <t>CLL19may23_017.gcd</t>
  </si>
  <si>
    <t>ND-UW1-3-2212</t>
  </si>
  <si>
    <t>CLL19may23_018.gcd</t>
  </si>
  <si>
    <t>MB-UW1-3-2212</t>
  </si>
  <si>
    <t>CLL19may23_019.gcd</t>
  </si>
  <si>
    <t>TS-SW-3-2212</t>
  </si>
  <si>
    <t>CLL19may23_020.gcd</t>
  </si>
  <si>
    <t>ND-SW-3-2212</t>
  </si>
  <si>
    <t>CLL19may23_021.gcd</t>
  </si>
  <si>
    <t>TS-CH-2-2212</t>
  </si>
  <si>
    <t>CLL19may23_022.gcd</t>
  </si>
  <si>
    <t>DK-UW2-1-2212</t>
  </si>
  <si>
    <t>CLL19may23_023.gcd</t>
  </si>
  <si>
    <t>DK-UW2-3-2212</t>
  </si>
  <si>
    <t>CLL19may23_024.gcd</t>
  </si>
  <si>
    <t>OB-CH-1-2212</t>
  </si>
  <si>
    <t>CLL19may23_025.gcd</t>
  </si>
  <si>
    <t>ND-SW-1-2212</t>
  </si>
  <si>
    <t>CLL19may23_026.gcd</t>
  </si>
  <si>
    <t>BD-CH-1-2212</t>
  </si>
  <si>
    <t>CLL19may23_027.gcd</t>
  </si>
  <si>
    <t>XB-UW1-1-2212</t>
  </si>
  <si>
    <t>CLL19may23_028.gcd</t>
  </si>
  <si>
    <t>BD-SW-3-2212</t>
  </si>
  <si>
    <t>CLL19may23_029.gcd</t>
  </si>
  <si>
    <t>MB-SW-1-2212</t>
  </si>
  <si>
    <t>CLL19may23_030.gcd</t>
  </si>
  <si>
    <t>ND-UW2-2-2212</t>
  </si>
  <si>
    <t>CLL19may23_031.gcd</t>
  </si>
  <si>
    <t>ND-UW3-3-2212</t>
  </si>
  <si>
    <t>CLL19may23_032.gcd</t>
  </si>
  <si>
    <t>OB-SW-2-2212</t>
  </si>
  <si>
    <t>CLL19may23_033.gcd</t>
  </si>
  <si>
    <t>BD-CH-3-2212</t>
  </si>
  <si>
    <t>CLL19may23_034.gcd</t>
  </si>
  <si>
    <t>DK-UW2-2-2212</t>
  </si>
  <si>
    <t>CLL19may23_035.gcd</t>
  </si>
  <si>
    <t>DK-CH-3-2212</t>
  </si>
  <si>
    <t>CLL19may23_036.gcd</t>
  </si>
  <si>
    <t>DK-UW1-3-2212</t>
  </si>
  <si>
    <t>CLL19may23_037.gcd</t>
  </si>
  <si>
    <t>ND-SW-2-2212</t>
  </si>
  <si>
    <t>CLL19may23_038.gcd</t>
  </si>
  <si>
    <t>DK-CH-1-2212</t>
  </si>
  <si>
    <t>CLL19may23_039.gcd</t>
  </si>
  <si>
    <t>DK-SW-3-2212</t>
  </si>
  <si>
    <t>CLL19may23_040.gcd</t>
  </si>
  <si>
    <t>MB-SW-2-2212</t>
  </si>
  <si>
    <t>CLL19may23_041.gcd</t>
  </si>
  <si>
    <t>MB-SW-3-2212</t>
  </si>
  <si>
    <t>CLL19may23_042.gcd</t>
  </si>
  <si>
    <t>MB-UW1-1-2212</t>
  </si>
  <si>
    <t>CLL19may23_043.gcd</t>
  </si>
  <si>
    <t>BD-CH-2-2212</t>
  </si>
  <si>
    <t>CLL19may23_044.gcd</t>
  </si>
  <si>
    <t>DK-UW1-1-2212</t>
  </si>
  <si>
    <t>CLL19may23_045.gcd</t>
  </si>
  <si>
    <t>DK-SW-2-2212</t>
  </si>
  <si>
    <t>CLL19may23_046.gcd</t>
  </si>
  <si>
    <t>BD-SW-2-2212</t>
  </si>
  <si>
    <t>CLL19may23_047.gcd</t>
  </si>
  <si>
    <t>DK-SW-1-2212</t>
  </si>
  <si>
    <t>CLL19may23_048.gcd</t>
  </si>
  <si>
    <t>MB-UW1-2-2212</t>
  </si>
  <si>
    <t>CLL19may23_049.gcd</t>
  </si>
  <si>
    <t>BD-SW-1-2212</t>
  </si>
  <si>
    <t>CLL19may23_050.gcd</t>
  </si>
  <si>
    <t>DK-UW1-2-2212</t>
  </si>
  <si>
    <t>CLL19may23_051.gcd</t>
  </si>
  <si>
    <t>DK-CH-2-2212</t>
  </si>
  <si>
    <t>CLL19may23_052.gcd</t>
  </si>
  <si>
    <t>OB-CH-3-2212</t>
  </si>
  <si>
    <t>CLL19may23_053.gcd</t>
  </si>
  <si>
    <t>MB-CH-2-2212</t>
  </si>
  <si>
    <t>CLL19may23_054.gcd</t>
  </si>
  <si>
    <t>ND-UW2-3-2212</t>
  </si>
  <si>
    <t>CLL19may23_055.gcd</t>
  </si>
  <si>
    <t>MB-CH-3-2212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</si>
</sst>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Alignment="1">
      <alignment wrapText="1"/>
    </xf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3"/>
  <sheetViews>
    <sheetView tabSelected="1" workbookViewId="0">
      <selection activeCell="J20" sqref="J20"/>
    </sheetView>
  </sheetViews>
  <sheetFormatPr defaultRowHeight="14.4" x14ac:dyDescent="0.3"/>
  <cols>
    <col min="2" max="2" width="23.5546875" customWidth="1"/>
    <col min="3" max="3" width="17.77734375" customWidth="1"/>
    <col min="4" max="4" width="17.2187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22</v>
      </c>
    </row>
    <row r="8" spans="1:73" ht="158.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4" t="s">
        <v>27</v>
      </c>
      <c r="AU8" s="4" t="s">
        <v>21</v>
      </c>
      <c r="AV8" s="4"/>
      <c r="AW8" s="4" t="s">
        <v>30</v>
      </c>
      <c r="AX8" s="4" t="s">
        <v>31</v>
      </c>
      <c r="AZ8" s="4" t="s">
        <v>32</v>
      </c>
      <c r="BA8" s="4" t="s">
        <v>33</v>
      </c>
      <c r="BC8" s="4" t="s">
        <v>28</v>
      </c>
      <c r="BD8" s="4" t="s">
        <v>29</v>
      </c>
      <c r="BF8" s="4" t="s">
        <v>25</v>
      </c>
      <c r="BG8" s="4" t="s">
        <v>26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34</v>
      </c>
      <c r="C9" s="2">
        <v>45065.645810185182</v>
      </c>
      <c r="D9" t="s">
        <v>23</v>
      </c>
      <c r="E9" t="s">
        <v>13</v>
      </c>
      <c r="F9">
        <v>0</v>
      </c>
      <c r="G9">
        <v>6.06</v>
      </c>
      <c r="H9" s="3">
        <v>1421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45065.645810185182</v>
      </c>
      <c r="R9" t="s">
        <v>23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45065.645810185182</v>
      </c>
      <c r="AF9" t="s">
        <v>23</v>
      </c>
      <c r="AG9" t="s">
        <v>13</v>
      </c>
      <c r="AH9">
        <v>0</v>
      </c>
      <c r="AI9">
        <v>12.237</v>
      </c>
      <c r="AJ9" s="3">
        <v>3695</v>
      </c>
      <c r="AK9">
        <v>0.77800000000000002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32" si="0">IF(H9&lt;10000,((H9^2*0.00000054)+(H9*-0.004765)+(12.72)),(IF(H9&lt;200000,((H9^2*-0.000000001577)+(H9*0.003043)+(-10.42)),(IF(H9&lt;8000000,((H9^2*-0.0000000000186)+(H9*0.00194)+(154.1)),((V9^2*-0.00000002)+(V9*0.2565)+(-1032)))))))</f>
        <v>7.0393251400000008</v>
      </c>
      <c r="AU9" s="10">
        <f t="shared" ref="AU9:AU32" si="1">IF(AJ9&lt;45000,((-0.0000004561*AJ9^2)+(0.244*AJ9)+(-21.72)),((-0.0000000409*AJ9^2)+(0.2477*AJ9)+(-1777)))</f>
        <v>873.63285529749987</v>
      </c>
      <c r="AW9" s="5">
        <f t="shared" ref="AW9:AW29" si="2">IF(H9&lt;15000,((0.00000002125*H9^2)+(0.002705*H9)+(-4.371)),(IF(H9&lt;700000,((-0.0000000008162*H9^2)+(0.003141*H9)+(0.4702)), ((0.000000003285*V9^2)+(0.1899*V9)+(559.5)))))</f>
        <v>-0.48428612875000088</v>
      </c>
      <c r="AX9" s="12">
        <f t="shared" ref="AX9:AX29" si="3">((-0.00000006277*AJ9^2)+(0.1854*AJ9)+(34.83))</f>
        <v>719.02599962074999</v>
      </c>
      <c r="AZ9" s="11">
        <f t="shared" ref="AZ9:AZ29" si="4">IF(H9&lt;10000,((-0.00000005795*H9^2)+(0.003823*H9)+(-6.715)),(IF(H9&lt;700000,((-0.0000000001209*H9^2)+(0.002635*H9)+(-0.4111)), ((-0.00000002007*V9^2)+(0.2564*V9)+(286.1)))))</f>
        <v>-1.3995320159499993</v>
      </c>
      <c r="BA9" s="13">
        <f t="shared" ref="BA9:BA29" si="5">(-0.00000001626*AJ9^2)+(0.1912*AJ9)+(-3.858)</f>
        <v>702.40400181350014</v>
      </c>
      <c r="BC9" s="6">
        <f t="shared" ref="BC9:BC29" si="6">IF(H9&lt;10000,((0.0000001453*H9^2)+(0.0008349*H9)+(-1.805)),(IF(H9&lt;700000,((-0.00000000008054*H9^2)+(0.002348*H9)+(-2.47)), ((-0.00000001938*V9^2)+(0.2471*V9)+(226.8)))))</f>
        <v>-0.32521138269999983</v>
      </c>
      <c r="BD9" s="7">
        <f t="shared" ref="BD9:BD29" si="7">(-0.00000002552*AJ9^2)+(0.2067*AJ9)+(-103.7)</f>
        <v>659.70807480199994</v>
      </c>
      <c r="BF9" s="9">
        <f t="shared" ref="BF9:BF31" si="8">IF(H9&lt;10000,((H9^2*0.00000054)+(H9*-0.004765)+(12.72)),(IF(H9&lt;200000,((H9^2*-0.000000001577)+(H9*0.003043)+(-10.42)),(IF(H9&lt;8000000,((H9^2*-0.0000000000186)+(H9*0.00194)+(154.1)),((V9^2*-0.00000002)+(V9*0.2565)+(-1032)))))))</f>
        <v>7.0393251400000008</v>
      </c>
      <c r="BG9" s="10">
        <f t="shared" ref="BG9:BG31" si="9">IF(AJ9&lt;45000,((-0.0000004561*AJ9^2)+(0.244*AJ9)+(-21.72)),((-0.0000000409*AJ9^2)+(0.2477*AJ9)+(-1777)))</f>
        <v>873.63285529749987</v>
      </c>
      <c r="BI9">
        <v>49</v>
      </c>
      <c r="BJ9" t="s">
        <v>34</v>
      </c>
      <c r="BK9" s="2">
        <v>45065.645810185182</v>
      </c>
      <c r="BL9" t="s">
        <v>23</v>
      </c>
      <c r="BM9" t="s">
        <v>13</v>
      </c>
      <c r="BN9">
        <v>0</v>
      </c>
      <c r="BO9">
        <v>2.7160000000000002</v>
      </c>
      <c r="BP9" s="3">
        <v>5197145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35</v>
      </c>
      <c r="C10" s="2">
        <v>45065.667048611111</v>
      </c>
      <c r="D10" t="s">
        <v>24</v>
      </c>
      <c r="E10" t="s">
        <v>13</v>
      </c>
      <c r="F10">
        <v>0</v>
      </c>
      <c r="G10">
        <v>6.0039999999999996</v>
      </c>
      <c r="H10" s="3">
        <v>1133739</v>
      </c>
      <c r="I10">
        <v>2.4289999999999998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45065.667048611111</v>
      </c>
      <c r="R10" t="s">
        <v>24</v>
      </c>
      <c r="S10" t="s">
        <v>13</v>
      </c>
      <c r="T10">
        <v>0</v>
      </c>
      <c r="U10">
        <v>5.9509999999999996</v>
      </c>
      <c r="V10" s="3">
        <v>9529</v>
      </c>
      <c r="W10">
        <v>2.4180000000000001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45065.667048611111</v>
      </c>
      <c r="AF10" t="s">
        <v>24</v>
      </c>
      <c r="AG10" t="s">
        <v>13</v>
      </c>
      <c r="AH10">
        <v>0</v>
      </c>
      <c r="AI10">
        <v>12.199</v>
      </c>
      <c r="AJ10" s="3">
        <v>5066</v>
      </c>
      <c r="AK10">
        <v>1.1599999999999999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2329.6458873657493</v>
      </c>
      <c r="AU10" s="10">
        <f t="shared" si="1"/>
        <v>1202.6784872283999</v>
      </c>
      <c r="AW10" s="5">
        <f t="shared" si="2"/>
        <v>2369.3553840476852</v>
      </c>
      <c r="AX10" s="12">
        <f t="shared" si="3"/>
        <v>972.45544837388002</v>
      </c>
      <c r="AZ10" s="11">
        <f t="shared" si="4"/>
        <v>2727.5132070511299</v>
      </c>
      <c r="BA10" s="13">
        <f t="shared" si="5"/>
        <v>964.34389757144015</v>
      </c>
      <c r="BC10" s="6">
        <f t="shared" si="6"/>
        <v>2579.65616032142</v>
      </c>
      <c r="BD10" s="7">
        <f t="shared" si="7"/>
        <v>942.78724563488004</v>
      </c>
      <c r="BF10" s="9">
        <f t="shared" si="8"/>
        <v>2329.6458873657493</v>
      </c>
      <c r="BG10" s="10">
        <f t="shared" si="9"/>
        <v>1202.6784872283999</v>
      </c>
      <c r="BI10">
        <v>50</v>
      </c>
      <c r="BJ10" t="s">
        <v>35</v>
      </c>
      <c r="BK10" s="2">
        <v>45065.667048611111</v>
      </c>
      <c r="BL10" t="s">
        <v>24</v>
      </c>
      <c r="BM10" t="s">
        <v>13</v>
      </c>
      <c r="BN10">
        <v>0</v>
      </c>
      <c r="BO10">
        <v>2.7090000000000001</v>
      </c>
      <c r="BP10" s="3">
        <v>5292216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36</v>
      </c>
      <c r="C11" s="2">
        <v>45065.688275462962</v>
      </c>
      <c r="D11" t="s">
        <v>37</v>
      </c>
      <c r="E11" t="s">
        <v>13</v>
      </c>
      <c r="F11">
        <v>0</v>
      </c>
      <c r="G11">
        <v>6.024</v>
      </c>
      <c r="H11" s="3">
        <v>3055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45065.688275462962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45065.688275462962</v>
      </c>
      <c r="AF11" t="s">
        <v>37</v>
      </c>
      <c r="AG11" t="s">
        <v>13</v>
      </c>
      <c r="AH11">
        <v>0</v>
      </c>
      <c r="AI11">
        <v>12.192</v>
      </c>
      <c r="AJ11" s="3">
        <v>1983</v>
      </c>
      <c r="AK11">
        <v>0.30099999999999999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3.2027584999999998</v>
      </c>
      <c r="AU11" s="10">
        <f t="shared" si="1"/>
        <v>460.33848298709995</v>
      </c>
      <c r="AW11" s="5">
        <f t="shared" si="2"/>
        <v>4.0911017812499981</v>
      </c>
      <c r="AX11" s="12">
        <f t="shared" si="3"/>
        <v>402.23137021947002</v>
      </c>
      <c r="AZ11" s="11">
        <f t="shared" si="4"/>
        <v>4.4234162012500011</v>
      </c>
      <c r="BA11" s="13">
        <f t="shared" si="5"/>
        <v>375.22766098086004</v>
      </c>
      <c r="BC11" s="6">
        <f t="shared" si="6"/>
        <v>2.1017080325000004</v>
      </c>
      <c r="BD11" s="7">
        <f t="shared" si="7"/>
        <v>306.08574798472</v>
      </c>
      <c r="BF11" s="9">
        <f t="shared" si="8"/>
        <v>3.2027584999999998</v>
      </c>
      <c r="BG11" s="10">
        <f t="shared" si="9"/>
        <v>460.33848298709995</v>
      </c>
      <c r="BI11">
        <v>51</v>
      </c>
      <c r="BJ11" t="s">
        <v>36</v>
      </c>
      <c r="BK11" s="2">
        <v>45065.688275462962</v>
      </c>
      <c r="BL11" t="s">
        <v>37</v>
      </c>
      <c r="BM11" t="s">
        <v>13</v>
      </c>
      <c r="BN11">
        <v>0</v>
      </c>
      <c r="BO11">
        <v>2.6890000000000001</v>
      </c>
      <c r="BP11" s="3">
        <v>5672322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38</v>
      </c>
      <c r="C12" s="2">
        <v>45065.709502314814</v>
      </c>
      <c r="D12" t="s">
        <v>39</v>
      </c>
      <c r="E12" t="s">
        <v>13</v>
      </c>
      <c r="F12">
        <v>0</v>
      </c>
      <c r="G12">
        <v>6.0449999999999999</v>
      </c>
      <c r="H12" s="3">
        <v>1872</v>
      </c>
      <c r="I12">
        <v>-3.0000000000000001E-3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45065.709502314814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45065.709502314814</v>
      </c>
      <c r="AF12" t="s">
        <v>39</v>
      </c>
      <c r="AG12" t="s">
        <v>13</v>
      </c>
      <c r="AH12">
        <v>0</v>
      </c>
      <c r="AI12">
        <v>12.127000000000001</v>
      </c>
      <c r="AJ12" s="3">
        <v>35271</v>
      </c>
      <c r="AK12">
        <v>9.4090000000000007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5.6922873599999999</v>
      </c>
      <c r="AU12" s="10">
        <f t="shared" si="1"/>
        <v>8016.9957865598999</v>
      </c>
      <c r="AW12" s="5">
        <f t="shared" si="2"/>
        <v>0.76722816000000016</v>
      </c>
      <c r="AX12" s="12">
        <f t="shared" si="3"/>
        <v>6495.9847932084303</v>
      </c>
      <c r="AZ12" s="11">
        <f t="shared" si="4"/>
        <v>0.23857694720000033</v>
      </c>
      <c r="BA12" s="13">
        <f t="shared" si="5"/>
        <v>6719.7290536493401</v>
      </c>
      <c r="BC12" s="6">
        <f t="shared" si="6"/>
        <v>0.26711979519999995</v>
      </c>
      <c r="BD12" s="7">
        <f t="shared" si="7"/>
        <v>7155.06771138568</v>
      </c>
      <c r="BF12" s="9">
        <f t="shared" si="8"/>
        <v>5.6922873599999999</v>
      </c>
      <c r="BG12" s="10">
        <f t="shared" si="9"/>
        <v>8016.9957865598999</v>
      </c>
      <c r="BI12">
        <v>52</v>
      </c>
      <c r="BJ12" t="s">
        <v>38</v>
      </c>
      <c r="BK12" s="2">
        <v>45065.709502314814</v>
      </c>
      <c r="BL12" t="s">
        <v>39</v>
      </c>
      <c r="BM12" t="s">
        <v>13</v>
      </c>
      <c r="BN12">
        <v>0</v>
      </c>
      <c r="BO12">
        <v>2.7160000000000002</v>
      </c>
      <c r="BP12" s="3">
        <v>5039097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40</v>
      </c>
      <c r="C13" s="2">
        <v>45065.730740740742</v>
      </c>
      <c r="D13" t="s">
        <v>41</v>
      </c>
      <c r="E13" t="s">
        <v>13</v>
      </c>
      <c r="F13">
        <v>0</v>
      </c>
      <c r="G13">
        <v>6.0190000000000001</v>
      </c>
      <c r="H13" s="3">
        <v>5833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40</v>
      </c>
      <c r="Q13" s="2">
        <v>45065.730740740742</v>
      </c>
      <c r="R13" t="s">
        <v>41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40</v>
      </c>
      <c r="AE13" s="2">
        <v>45065.730740740742</v>
      </c>
      <c r="AF13" t="s">
        <v>41</v>
      </c>
      <c r="AG13" t="s">
        <v>13</v>
      </c>
      <c r="AH13">
        <v>0</v>
      </c>
      <c r="AI13">
        <v>12.097</v>
      </c>
      <c r="AJ13" s="3">
        <v>63181</v>
      </c>
      <c r="AK13">
        <v>16.785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3.2986550599999998</v>
      </c>
      <c r="AU13" s="10">
        <f t="shared" si="1"/>
        <v>13709.667494675099</v>
      </c>
      <c r="AW13" s="5">
        <f t="shared" si="2"/>
        <v>12.13027264125</v>
      </c>
      <c r="AX13" s="12">
        <f t="shared" si="3"/>
        <v>11498.019680972031</v>
      </c>
      <c r="AZ13" s="11">
        <f t="shared" si="4"/>
        <v>13.612874632449998</v>
      </c>
      <c r="BA13" s="13">
        <f t="shared" si="5"/>
        <v>12011.441901746141</v>
      </c>
      <c r="BC13" s="6">
        <f t="shared" si="6"/>
        <v>8.0086427716999999</v>
      </c>
      <c r="BD13" s="7">
        <f t="shared" si="7"/>
        <v>12853.940974819279</v>
      </c>
      <c r="BF13" s="9">
        <f t="shared" si="8"/>
        <v>3.2986550599999998</v>
      </c>
      <c r="BG13" s="10">
        <f t="shared" si="9"/>
        <v>13709.667494675099</v>
      </c>
      <c r="BI13">
        <v>53</v>
      </c>
      <c r="BJ13" t="s">
        <v>40</v>
      </c>
      <c r="BK13" s="2">
        <v>45065.730740740742</v>
      </c>
      <c r="BL13" t="s">
        <v>41</v>
      </c>
      <c r="BM13" t="s">
        <v>13</v>
      </c>
      <c r="BN13">
        <v>0</v>
      </c>
      <c r="BO13">
        <v>2.7130000000000001</v>
      </c>
      <c r="BP13" s="3">
        <v>5097988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42</v>
      </c>
      <c r="C14" s="2">
        <v>45065.75199074074</v>
      </c>
      <c r="D14" t="s">
        <v>43</v>
      </c>
      <c r="E14" t="s">
        <v>13</v>
      </c>
      <c r="F14">
        <v>0</v>
      </c>
      <c r="G14">
        <v>6.0439999999999996</v>
      </c>
      <c r="H14" s="3">
        <v>1745</v>
      </c>
      <c r="I14">
        <v>-4.0000000000000001E-3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42</v>
      </c>
      <c r="Q14" s="2">
        <v>45065.75199074074</v>
      </c>
      <c r="R14" t="s">
        <v>43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42</v>
      </c>
      <c r="AE14" s="2">
        <v>45065.75199074074</v>
      </c>
      <c r="AF14" t="s">
        <v>43</v>
      </c>
      <c r="AG14" t="s">
        <v>13</v>
      </c>
      <c r="AH14">
        <v>0</v>
      </c>
      <c r="AI14">
        <v>12.122</v>
      </c>
      <c r="AJ14" s="3">
        <v>19353</v>
      </c>
      <c r="AK14">
        <v>5.0979999999999999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6.0493885000000001</v>
      </c>
      <c r="AU14" s="10">
        <f t="shared" si="1"/>
        <v>4529.5849404350993</v>
      </c>
      <c r="AW14" s="5">
        <f t="shared" si="2"/>
        <v>0.41393178124999963</v>
      </c>
      <c r="AX14" s="12">
        <f t="shared" si="3"/>
        <v>3599.36641151307</v>
      </c>
      <c r="AZ14" s="11">
        <f t="shared" si="4"/>
        <v>-0.2203241987500002</v>
      </c>
      <c r="BA14" s="13">
        <f t="shared" si="5"/>
        <v>3690.3456022176597</v>
      </c>
      <c r="BC14" s="6">
        <f t="shared" si="6"/>
        <v>9.4342632500000079E-2</v>
      </c>
      <c r="BD14" s="7">
        <f t="shared" si="7"/>
        <v>3887.0068746983202</v>
      </c>
      <c r="BF14" s="9">
        <f t="shared" si="8"/>
        <v>6.0493885000000001</v>
      </c>
      <c r="BG14" s="10">
        <f t="shared" si="9"/>
        <v>4529.5849404350993</v>
      </c>
      <c r="BI14">
        <v>54</v>
      </c>
      <c r="BJ14" t="s">
        <v>42</v>
      </c>
      <c r="BK14" s="2">
        <v>45065.75199074074</v>
      </c>
      <c r="BL14" t="s">
        <v>43</v>
      </c>
      <c r="BM14" t="s">
        <v>13</v>
      </c>
      <c r="BN14">
        <v>0</v>
      </c>
      <c r="BO14">
        <v>2.702</v>
      </c>
      <c r="BP14" s="3">
        <v>5062315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44</v>
      </c>
      <c r="C15" s="2">
        <v>45065.773252314815</v>
      </c>
      <c r="D15" t="s">
        <v>45</v>
      </c>
      <c r="E15" t="s">
        <v>13</v>
      </c>
      <c r="F15">
        <v>0</v>
      </c>
      <c r="G15">
        <v>6.0129999999999999</v>
      </c>
      <c r="H15" s="3">
        <v>3155</v>
      </c>
      <c r="I15">
        <v>-1E-3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44</v>
      </c>
      <c r="Q15" s="2">
        <v>45065.773252314815</v>
      </c>
      <c r="R15" t="s">
        <v>45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44</v>
      </c>
      <c r="AE15" s="2">
        <v>45065.773252314815</v>
      </c>
      <c r="AF15" t="s">
        <v>45</v>
      </c>
      <c r="AG15" t="s">
        <v>13</v>
      </c>
      <c r="AH15">
        <v>0</v>
      </c>
      <c r="AI15">
        <v>12.086</v>
      </c>
      <c r="AJ15" s="3">
        <v>51465</v>
      </c>
      <c r="AK15">
        <v>13.715999999999999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3.0615985000000006</v>
      </c>
      <c r="AU15" s="10">
        <f t="shared" si="1"/>
        <v>10862.550869397499</v>
      </c>
      <c r="AW15" s="5">
        <f t="shared" si="2"/>
        <v>4.3747980312499983</v>
      </c>
      <c r="AX15" s="12">
        <f t="shared" si="3"/>
        <v>9410.1854764567506</v>
      </c>
      <c r="AZ15" s="11">
        <f t="shared" si="4"/>
        <v>4.7697292512500002</v>
      </c>
      <c r="BA15" s="13">
        <f t="shared" si="5"/>
        <v>9793.1830123814998</v>
      </c>
      <c r="BC15" s="6">
        <f t="shared" si="6"/>
        <v>2.2754293325000008</v>
      </c>
      <c r="BD15" s="7">
        <f t="shared" si="7"/>
        <v>10466.522048338</v>
      </c>
      <c r="BF15" s="9">
        <f t="shared" si="8"/>
        <v>3.0615985000000006</v>
      </c>
      <c r="BG15" s="10">
        <f t="shared" si="9"/>
        <v>10862.550869397499</v>
      </c>
      <c r="BI15">
        <v>55</v>
      </c>
      <c r="BJ15" t="s">
        <v>44</v>
      </c>
      <c r="BK15" s="2">
        <v>45065.773252314815</v>
      </c>
      <c r="BL15" t="s">
        <v>45</v>
      </c>
      <c r="BM15" t="s">
        <v>13</v>
      </c>
      <c r="BN15">
        <v>0</v>
      </c>
      <c r="BO15">
        <v>2.698</v>
      </c>
      <c r="BP15" s="3">
        <v>5348997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46</v>
      </c>
      <c r="C16" s="2">
        <v>45065.794490740744</v>
      </c>
      <c r="D16" t="s">
        <v>47</v>
      </c>
      <c r="E16" t="s">
        <v>13</v>
      </c>
      <c r="F16">
        <v>0</v>
      </c>
      <c r="G16">
        <v>6.0110000000000001</v>
      </c>
      <c r="H16" s="3">
        <v>60623</v>
      </c>
      <c r="I16">
        <v>0.123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46</v>
      </c>
      <c r="Q16" s="2">
        <v>45065.794490740744</v>
      </c>
      <c r="R16" t="s">
        <v>47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46</v>
      </c>
      <c r="AE16" s="2">
        <v>45065.794490740744</v>
      </c>
      <c r="AF16" t="s">
        <v>47</v>
      </c>
      <c r="AG16" t="s">
        <v>13</v>
      </c>
      <c r="AH16">
        <v>0</v>
      </c>
      <c r="AI16">
        <v>12.083</v>
      </c>
      <c r="AJ16" s="3">
        <v>72870</v>
      </c>
      <c r="AK16">
        <v>19.294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168.26008040056703</v>
      </c>
      <c r="AU16" s="10">
        <f t="shared" si="1"/>
        <v>16055.718490790001</v>
      </c>
      <c r="AW16" s="5">
        <f t="shared" si="2"/>
        <v>187.88738709711021</v>
      </c>
      <c r="AX16" s="12">
        <f t="shared" si="3"/>
        <v>13211.616983787</v>
      </c>
      <c r="AZ16" s="11">
        <f t="shared" si="4"/>
        <v>158.88617959120393</v>
      </c>
      <c r="BA16" s="13">
        <f t="shared" si="5"/>
        <v>13842.544800006001</v>
      </c>
      <c r="BC16" s="6">
        <f t="shared" si="6"/>
        <v>139.57680756969035</v>
      </c>
      <c r="BD16" s="7">
        <f t="shared" si="7"/>
        <v>14823.016858311999</v>
      </c>
      <c r="BF16" s="9">
        <f t="shared" si="8"/>
        <v>168.26008040056703</v>
      </c>
      <c r="BG16" s="10">
        <f t="shared" si="9"/>
        <v>16055.718490790001</v>
      </c>
      <c r="BI16">
        <v>56</v>
      </c>
      <c r="BJ16" t="s">
        <v>46</v>
      </c>
      <c r="BK16" s="2">
        <v>45065.794490740744</v>
      </c>
      <c r="BL16" t="s">
        <v>47</v>
      </c>
      <c r="BM16" t="s">
        <v>13</v>
      </c>
      <c r="BN16">
        <v>0</v>
      </c>
      <c r="BO16">
        <v>2.7189999999999999</v>
      </c>
      <c r="BP16" s="3">
        <v>5011490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48</v>
      </c>
      <c r="C17" s="2">
        <v>45065.815752314818</v>
      </c>
      <c r="D17" t="s">
        <v>49</v>
      </c>
      <c r="E17" t="s">
        <v>13</v>
      </c>
      <c r="F17">
        <v>0</v>
      </c>
      <c r="G17">
        <v>6.0259999999999998</v>
      </c>
      <c r="H17" s="3">
        <v>1823</v>
      </c>
      <c r="I17">
        <v>-4.0000000000000001E-3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48</v>
      </c>
      <c r="Q17" s="2">
        <v>45065.815752314818</v>
      </c>
      <c r="R17" t="s">
        <v>49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48</v>
      </c>
      <c r="AE17" s="2">
        <v>45065.815752314818</v>
      </c>
      <c r="AF17" t="s">
        <v>49</v>
      </c>
      <c r="AG17" t="s">
        <v>13</v>
      </c>
      <c r="AH17">
        <v>0</v>
      </c>
      <c r="AI17">
        <v>12.122999999999999</v>
      </c>
      <c r="AJ17" s="3">
        <v>22230</v>
      </c>
      <c r="AK17">
        <v>5.883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5.8280026600000001</v>
      </c>
      <c r="AU17" s="10">
        <f t="shared" si="1"/>
        <v>5177.0077403099995</v>
      </c>
      <c r="AW17" s="5">
        <f t="shared" si="2"/>
        <v>0.63083574124999942</v>
      </c>
      <c r="AX17" s="12">
        <f t="shared" si="3"/>
        <v>4125.2527670670006</v>
      </c>
      <c r="AZ17" s="11">
        <f t="shared" si="4"/>
        <v>6.1742084450000512E-2</v>
      </c>
      <c r="BA17" s="13">
        <f t="shared" si="5"/>
        <v>4238.4827486459999</v>
      </c>
      <c r="BC17" s="6">
        <f t="shared" si="6"/>
        <v>0.19990240370000012</v>
      </c>
      <c r="BD17" s="7">
        <f t="shared" si="7"/>
        <v>4478.6297075920002</v>
      </c>
      <c r="BF17" s="9">
        <f t="shared" si="8"/>
        <v>5.8280026600000001</v>
      </c>
      <c r="BG17" s="10">
        <f t="shared" si="9"/>
        <v>5177.0077403099995</v>
      </c>
      <c r="BI17">
        <v>57</v>
      </c>
      <c r="BJ17" t="s">
        <v>48</v>
      </c>
      <c r="BK17" s="2">
        <v>45065.815752314818</v>
      </c>
      <c r="BL17" t="s">
        <v>49</v>
      </c>
      <c r="BM17" t="s">
        <v>13</v>
      </c>
      <c r="BN17">
        <v>0</v>
      </c>
      <c r="BO17">
        <v>2.6989999999999998</v>
      </c>
      <c r="BP17" s="3">
        <v>5351684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50</v>
      </c>
      <c r="C18" s="2">
        <v>45065.83699074074</v>
      </c>
      <c r="D18" t="s">
        <v>51</v>
      </c>
      <c r="E18" t="s">
        <v>13</v>
      </c>
      <c r="F18">
        <v>0</v>
      </c>
      <c r="G18">
        <v>6.0149999999999997</v>
      </c>
      <c r="H18" s="3">
        <v>8029</v>
      </c>
      <c r="I18">
        <v>0.01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50</v>
      </c>
      <c r="Q18" s="2">
        <v>45065.83699074074</v>
      </c>
      <c r="R18" t="s">
        <v>51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50</v>
      </c>
      <c r="AE18" s="2">
        <v>45065.83699074074</v>
      </c>
      <c r="AF18" t="s">
        <v>51</v>
      </c>
      <c r="AG18" t="s">
        <v>13</v>
      </c>
      <c r="AH18">
        <v>0</v>
      </c>
      <c r="AI18">
        <v>12.125</v>
      </c>
      <c r="AJ18" s="3">
        <v>24831</v>
      </c>
      <c r="AK18">
        <v>6.5910000000000002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9.2728291400000007</v>
      </c>
      <c r="AU18" s="10">
        <f t="shared" si="1"/>
        <v>5755.8225183279001</v>
      </c>
      <c r="AW18" s="5">
        <f t="shared" si="2"/>
        <v>18.717322871249998</v>
      </c>
      <c r="AX18" s="12">
        <f t="shared" si="3"/>
        <v>4599.7947637260304</v>
      </c>
      <c r="AZ18" s="11">
        <f t="shared" si="4"/>
        <v>20.244129464049998</v>
      </c>
      <c r="BA18" s="13">
        <f t="shared" si="5"/>
        <v>4733.8036325981402</v>
      </c>
      <c r="BC18" s="6">
        <f t="shared" si="6"/>
        <v>14.265153497299998</v>
      </c>
      <c r="BD18" s="7">
        <f t="shared" si="7"/>
        <v>5013.1326151232797</v>
      </c>
      <c r="BF18" s="9">
        <f t="shared" si="8"/>
        <v>9.2728291400000007</v>
      </c>
      <c r="BG18" s="10">
        <f t="shared" si="9"/>
        <v>5755.8225183279001</v>
      </c>
      <c r="BI18">
        <v>58</v>
      </c>
      <c r="BJ18" t="s">
        <v>50</v>
      </c>
      <c r="BK18" s="2">
        <v>45065.83699074074</v>
      </c>
      <c r="BL18" t="s">
        <v>51</v>
      </c>
      <c r="BM18" t="s">
        <v>13</v>
      </c>
      <c r="BN18">
        <v>0</v>
      </c>
      <c r="BO18">
        <v>2.7149999999999999</v>
      </c>
      <c r="BP18" s="3">
        <v>5033770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52</v>
      </c>
      <c r="C19" s="2">
        <v>45065.858252314814</v>
      </c>
      <c r="D19" t="s">
        <v>53</v>
      </c>
      <c r="E19" t="s">
        <v>13</v>
      </c>
      <c r="F19">
        <v>0</v>
      </c>
      <c r="G19">
        <v>6.0209999999999999</v>
      </c>
      <c r="H19" s="3">
        <v>5549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52</v>
      </c>
      <c r="Q19" s="2">
        <v>45065.858252314814</v>
      </c>
      <c r="R19" t="s">
        <v>53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52</v>
      </c>
      <c r="AE19" s="2">
        <v>45065.858252314814</v>
      </c>
      <c r="AF19" t="s">
        <v>53</v>
      </c>
      <c r="AG19" t="s">
        <v>13</v>
      </c>
      <c r="AH19">
        <v>0</v>
      </c>
      <c r="AI19">
        <v>12.125999999999999</v>
      </c>
      <c r="AJ19" s="3">
        <v>31731</v>
      </c>
      <c r="AK19">
        <v>8.4570000000000007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2.9063715400000003</v>
      </c>
      <c r="AU19" s="10">
        <f t="shared" si="1"/>
        <v>7261.4168137478991</v>
      </c>
      <c r="AW19" s="5">
        <f t="shared" si="2"/>
        <v>11.293362271249999</v>
      </c>
      <c r="AX19" s="12">
        <f t="shared" si="3"/>
        <v>5854.5570262200308</v>
      </c>
      <c r="AZ19" s="11">
        <f t="shared" si="4"/>
        <v>12.714465312049999</v>
      </c>
      <c r="BA19" s="13">
        <f t="shared" si="5"/>
        <v>6046.7377155701397</v>
      </c>
      <c r="BC19" s="6">
        <f t="shared" si="6"/>
        <v>7.3018506652999999</v>
      </c>
      <c r="BD19" s="7">
        <f t="shared" si="7"/>
        <v>6429.4027256672798</v>
      </c>
      <c r="BF19" s="9">
        <f t="shared" si="8"/>
        <v>2.9063715400000003</v>
      </c>
      <c r="BG19" s="10">
        <f t="shared" si="9"/>
        <v>7261.4168137478991</v>
      </c>
      <c r="BI19">
        <v>59</v>
      </c>
      <c r="BJ19" t="s">
        <v>52</v>
      </c>
      <c r="BK19" s="2">
        <v>45065.858252314814</v>
      </c>
      <c r="BL19" t="s">
        <v>53</v>
      </c>
      <c r="BM19" t="s">
        <v>13</v>
      </c>
      <c r="BN19">
        <v>0</v>
      </c>
      <c r="BO19">
        <v>2.7170000000000001</v>
      </c>
      <c r="BP19" s="3">
        <v>5027611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54</v>
      </c>
      <c r="C20" s="2">
        <v>45065.879444444443</v>
      </c>
      <c r="D20" t="s">
        <v>55</v>
      </c>
      <c r="E20" t="s">
        <v>13</v>
      </c>
      <c r="F20">
        <v>0</v>
      </c>
      <c r="G20">
        <v>6.0090000000000003</v>
      </c>
      <c r="H20" s="3">
        <v>6059</v>
      </c>
      <c r="I20">
        <v>6.0000000000000001E-3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54</v>
      </c>
      <c r="Q20" s="2">
        <v>45065.879444444443</v>
      </c>
      <c r="R20" t="s">
        <v>55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54</v>
      </c>
      <c r="AE20" s="2">
        <v>45065.879444444443</v>
      </c>
      <c r="AF20" t="s">
        <v>55</v>
      </c>
      <c r="AG20" t="s">
        <v>13</v>
      </c>
      <c r="AH20">
        <v>0</v>
      </c>
      <c r="AI20">
        <v>12.087</v>
      </c>
      <c r="AJ20" s="3">
        <v>52928</v>
      </c>
      <c r="AK20">
        <v>14.101000000000001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si="0"/>
        <v>3.6730647399999992</v>
      </c>
      <c r="AU20" s="10">
        <f t="shared" si="1"/>
        <v>11218.689436774401</v>
      </c>
      <c r="AW20" s="5">
        <f t="shared" si="2"/>
        <v>12.798713971250001</v>
      </c>
      <c r="AX20" s="12">
        <f t="shared" si="3"/>
        <v>9671.8390052403211</v>
      </c>
      <c r="AZ20" s="11">
        <f t="shared" si="4"/>
        <v>14.32112667605</v>
      </c>
      <c r="BA20" s="13">
        <f t="shared" si="5"/>
        <v>10070.42527202816</v>
      </c>
      <c r="BC20" s="6">
        <f t="shared" si="6"/>
        <v>8.5878372893000012</v>
      </c>
      <c r="BD20" s="7">
        <f t="shared" si="7"/>
        <v>10765.026556344319</v>
      </c>
      <c r="BF20" s="9">
        <f t="shared" si="8"/>
        <v>3.6730647399999992</v>
      </c>
      <c r="BG20" s="10">
        <f t="shared" si="9"/>
        <v>11218.689436774401</v>
      </c>
      <c r="BI20">
        <v>60</v>
      </c>
      <c r="BJ20" t="s">
        <v>54</v>
      </c>
      <c r="BK20" s="2">
        <v>45065.879444444443</v>
      </c>
      <c r="BL20" t="s">
        <v>55</v>
      </c>
      <c r="BM20" t="s">
        <v>13</v>
      </c>
      <c r="BN20">
        <v>0</v>
      </c>
      <c r="BO20">
        <v>2.6949999999999998</v>
      </c>
      <c r="BP20" s="3">
        <v>5394634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56</v>
      </c>
      <c r="C21" s="2">
        <v>45065.900694444441</v>
      </c>
      <c r="D21" t="s">
        <v>57</v>
      </c>
      <c r="E21" t="s">
        <v>13</v>
      </c>
      <c r="F21">
        <v>0</v>
      </c>
      <c r="G21">
        <v>6.0019999999999998</v>
      </c>
      <c r="H21" s="3">
        <v>8151</v>
      </c>
      <c r="I21">
        <v>0.01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56</v>
      </c>
      <c r="Q21" s="2">
        <v>45065.900694444441</v>
      </c>
      <c r="R21" t="s">
        <v>57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56</v>
      </c>
      <c r="AE21" s="2">
        <v>45065.900694444441</v>
      </c>
      <c r="AF21" t="s">
        <v>57</v>
      </c>
      <c r="AG21" t="s">
        <v>13</v>
      </c>
      <c r="AH21">
        <v>0</v>
      </c>
      <c r="AI21">
        <v>12.122999999999999</v>
      </c>
      <c r="AJ21" s="3">
        <v>22548</v>
      </c>
      <c r="AK21">
        <v>5.97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0"/>
        <v>9.7574375399999997</v>
      </c>
      <c r="AU21" s="10">
        <f t="shared" si="1"/>
        <v>5248.1051481455988</v>
      </c>
      <c r="AW21" s="5">
        <f t="shared" si="2"/>
        <v>19.089279521249999</v>
      </c>
      <c r="AX21" s="12">
        <f t="shared" si="3"/>
        <v>4183.31615967792</v>
      </c>
      <c r="AZ21" s="11">
        <f t="shared" si="4"/>
        <v>20.596144482050001</v>
      </c>
      <c r="BA21" s="13">
        <f t="shared" si="5"/>
        <v>4299.0528159369596</v>
      </c>
      <c r="BC21" s="6">
        <f t="shared" si="6"/>
        <v>14.653827685300001</v>
      </c>
      <c r="BD21" s="7">
        <f t="shared" si="7"/>
        <v>4543.9969180019198</v>
      </c>
      <c r="BF21" s="9">
        <f t="shared" si="8"/>
        <v>9.7574375399999997</v>
      </c>
      <c r="BG21" s="10">
        <f t="shared" si="9"/>
        <v>5248.1051481455988</v>
      </c>
      <c r="BI21">
        <v>61</v>
      </c>
      <c r="BJ21" t="s">
        <v>56</v>
      </c>
      <c r="BK21" s="2">
        <v>45065.900694444441</v>
      </c>
      <c r="BL21" t="s">
        <v>57</v>
      </c>
      <c r="BM21" t="s">
        <v>13</v>
      </c>
      <c r="BN21">
        <v>0</v>
      </c>
      <c r="BO21">
        <v>2.7029999999999998</v>
      </c>
      <c r="BP21" s="3">
        <v>5091649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58</v>
      </c>
      <c r="C22" s="2">
        <v>45065.921944444446</v>
      </c>
      <c r="D22" t="s">
        <v>59</v>
      </c>
      <c r="E22" t="s">
        <v>13</v>
      </c>
      <c r="F22">
        <v>0</v>
      </c>
      <c r="G22">
        <v>6.0430000000000001</v>
      </c>
      <c r="H22" s="3">
        <v>1584</v>
      </c>
      <c r="I22">
        <v>-4.0000000000000001E-3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58</v>
      </c>
      <c r="Q22" s="2">
        <v>45065.921944444446</v>
      </c>
      <c r="R22" t="s">
        <v>59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58</v>
      </c>
      <c r="AE22" s="2">
        <v>45065.921944444446</v>
      </c>
      <c r="AF22" t="s">
        <v>59</v>
      </c>
      <c r="AG22" t="s">
        <v>13</v>
      </c>
      <c r="AH22">
        <v>0</v>
      </c>
      <c r="AI22">
        <v>12.134</v>
      </c>
      <c r="AJ22" s="3">
        <v>12722</v>
      </c>
      <c r="AK22">
        <v>3.2789999999999999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0"/>
        <v>6.52713024</v>
      </c>
      <c r="AU22" s="10">
        <f t="shared" si="1"/>
        <v>3008.6285415676002</v>
      </c>
      <c r="AW22" s="5">
        <f t="shared" si="2"/>
        <v>-3.2962560000000529E-2</v>
      </c>
      <c r="AX22" s="12">
        <f t="shared" si="3"/>
        <v>2383.3295204433202</v>
      </c>
      <c r="AZ22" s="11">
        <f t="shared" si="4"/>
        <v>-0.80476779520000008</v>
      </c>
      <c r="BA22" s="13">
        <f t="shared" si="5"/>
        <v>2425.95673064216</v>
      </c>
      <c r="BC22" s="6">
        <f t="shared" si="6"/>
        <v>-0.11795256320000003</v>
      </c>
      <c r="BD22" s="7">
        <f t="shared" si="7"/>
        <v>2521.8070062723205</v>
      </c>
      <c r="BF22" s="9">
        <f t="shared" si="8"/>
        <v>6.52713024</v>
      </c>
      <c r="BG22" s="10">
        <f t="shared" si="9"/>
        <v>3008.6285415676002</v>
      </c>
      <c r="BI22">
        <v>62</v>
      </c>
      <c r="BJ22" t="s">
        <v>58</v>
      </c>
      <c r="BK22" s="2">
        <v>45065.921944444446</v>
      </c>
      <c r="BL22" t="s">
        <v>59</v>
      </c>
      <c r="BM22" t="s">
        <v>13</v>
      </c>
      <c r="BN22">
        <v>0</v>
      </c>
      <c r="BO22">
        <v>2.7040000000000002</v>
      </c>
      <c r="BP22" s="3">
        <v>4981013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60</v>
      </c>
      <c r="C23" s="2">
        <v>45065.943171296298</v>
      </c>
      <c r="D23" t="s">
        <v>61</v>
      </c>
      <c r="E23" t="s">
        <v>13</v>
      </c>
      <c r="F23">
        <v>0</v>
      </c>
      <c r="G23">
        <v>6.0069999999999997</v>
      </c>
      <c r="H23" s="3">
        <v>5361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60</v>
      </c>
      <c r="Q23" s="2">
        <v>45065.943171296298</v>
      </c>
      <c r="R23" t="s">
        <v>61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60</v>
      </c>
      <c r="AE23" s="2">
        <v>45065.943171296298</v>
      </c>
      <c r="AF23" t="s">
        <v>61</v>
      </c>
      <c r="AG23" t="s">
        <v>13</v>
      </c>
      <c r="AH23">
        <v>0</v>
      </c>
      <c r="AI23">
        <v>12.098000000000001</v>
      </c>
      <c r="AJ23" s="3">
        <v>33791</v>
      </c>
      <c r="AK23">
        <v>9.0120000000000005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0"/>
        <v>2.6946083400000003</v>
      </c>
      <c r="AU23" s="10">
        <f t="shared" si="1"/>
        <v>7702.4945702958985</v>
      </c>
      <c r="AW23" s="5">
        <f t="shared" si="2"/>
        <v>10.74123682125</v>
      </c>
      <c r="AX23" s="12">
        <f t="shared" si="3"/>
        <v>6228.0086253836307</v>
      </c>
      <c r="AZ23" s="11">
        <f t="shared" si="4"/>
        <v>12.114601398050002</v>
      </c>
      <c r="BA23" s="13">
        <f t="shared" si="5"/>
        <v>6438.4150168669403</v>
      </c>
      <c r="BC23" s="6">
        <f t="shared" si="6"/>
        <v>6.8468675413</v>
      </c>
      <c r="BD23" s="7">
        <f t="shared" si="7"/>
        <v>6851.7601555008796</v>
      </c>
      <c r="BF23" s="9">
        <f t="shared" si="8"/>
        <v>2.6946083400000003</v>
      </c>
      <c r="BG23" s="10">
        <f t="shared" si="9"/>
        <v>7702.4945702958985</v>
      </c>
      <c r="BI23">
        <v>63</v>
      </c>
      <c r="BJ23" t="s">
        <v>60</v>
      </c>
      <c r="BK23" s="2">
        <v>45065.943171296298</v>
      </c>
      <c r="BL23" t="s">
        <v>61</v>
      </c>
      <c r="BM23" t="s">
        <v>13</v>
      </c>
      <c r="BN23">
        <v>0</v>
      </c>
      <c r="BO23">
        <v>2.6960000000000002</v>
      </c>
      <c r="BP23" s="3">
        <v>5315681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62</v>
      </c>
      <c r="C24" s="2">
        <v>45065.964409722219</v>
      </c>
      <c r="D24" t="s">
        <v>63</v>
      </c>
      <c r="E24" t="s">
        <v>13</v>
      </c>
      <c r="F24">
        <v>0</v>
      </c>
      <c r="G24">
        <v>6.0250000000000004</v>
      </c>
      <c r="H24" s="3">
        <v>2195</v>
      </c>
      <c r="I24">
        <v>-3.0000000000000001E-3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62</v>
      </c>
      <c r="Q24" s="2">
        <v>45065.964409722219</v>
      </c>
      <c r="R24" t="s">
        <v>63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62</v>
      </c>
      <c r="AE24" s="2">
        <v>45065.964409722219</v>
      </c>
      <c r="AF24" t="s">
        <v>63</v>
      </c>
      <c r="AG24" t="s">
        <v>13</v>
      </c>
      <c r="AH24">
        <v>0</v>
      </c>
      <c r="AI24">
        <v>12.081</v>
      </c>
      <c r="AJ24" s="3">
        <v>69152</v>
      </c>
      <c r="AK24">
        <v>18.334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0"/>
        <v>4.8625585000000004</v>
      </c>
      <c r="AU24" s="10">
        <f t="shared" si="1"/>
        <v>15156.366636646402</v>
      </c>
      <c r="AW24" s="5">
        <f t="shared" si="2"/>
        <v>1.6688580312499992</v>
      </c>
      <c r="AX24" s="12">
        <f t="shared" si="3"/>
        <v>12555.44471624192</v>
      </c>
      <c r="AZ24" s="11">
        <f t="shared" si="4"/>
        <v>1.3972804512499994</v>
      </c>
      <c r="BA24" s="13">
        <f t="shared" si="5"/>
        <v>13140.249094568961</v>
      </c>
      <c r="BC24" s="6">
        <f t="shared" si="6"/>
        <v>0.72766453250000018</v>
      </c>
      <c r="BD24" s="7">
        <f t="shared" si="7"/>
        <v>14067.98178286592</v>
      </c>
      <c r="BF24" s="9">
        <f t="shared" si="8"/>
        <v>4.8625585000000004</v>
      </c>
      <c r="BG24" s="10">
        <f t="shared" si="9"/>
        <v>15156.366636646402</v>
      </c>
      <c r="BI24">
        <v>64</v>
      </c>
      <c r="BJ24" t="s">
        <v>62</v>
      </c>
      <c r="BK24" s="2">
        <v>45065.964409722219</v>
      </c>
      <c r="BL24" t="s">
        <v>63</v>
      </c>
      <c r="BM24" t="s">
        <v>13</v>
      </c>
      <c r="BN24">
        <v>0</v>
      </c>
      <c r="BO24">
        <v>2.6989999999999998</v>
      </c>
      <c r="BP24" s="3">
        <v>5202337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64</v>
      </c>
      <c r="C25" s="2">
        <v>45065.985648148147</v>
      </c>
      <c r="D25" t="s">
        <v>65</v>
      </c>
      <c r="E25" t="s">
        <v>13</v>
      </c>
      <c r="F25">
        <v>0</v>
      </c>
      <c r="G25">
        <v>6.0339999999999998</v>
      </c>
      <c r="H25" s="3">
        <v>2258</v>
      </c>
      <c r="I25">
        <v>-3.0000000000000001E-3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64</v>
      </c>
      <c r="Q25" s="2">
        <v>45065.985648148147</v>
      </c>
      <c r="R25" t="s">
        <v>65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64</v>
      </c>
      <c r="AE25" s="2">
        <v>45065.985648148147</v>
      </c>
      <c r="AF25" t="s">
        <v>65</v>
      </c>
      <c r="AG25" t="s">
        <v>13</v>
      </c>
      <c r="AH25">
        <v>0</v>
      </c>
      <c r="AI25">
        <v>12.1</v>
      </c>
      <c r="AJ25" s="3">
        <v>62312</v>
      </c>
      <c r="AK25">
        <v>16.558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0"/>
        <v>4.7138545599999997</v>
      </c>
      <c r="AU25" s="10">
        <f t="shared" si="1"/>
        <v>13498.876479430399</v>
      </c>
      <c r="AW25" s="5">
        <f t="shared" si="2"/>
        <v>1.8452344849999998</v>
      </c>
      <c r="AX25" s="12">
        <f t="shared" si="3"/>
        <v>11343.752363957119</v>
      </c>
      <c r="AZ25" s="11">
        <f t="shared" si="4"/>
        <v>1.6218722161999999</v>
      </c>
      <c r="BA25" s="13">
        <f t="shared" si="5"/>
        <v>11847.062310306561</v>
      </c>
      <c r="BC25" s="6">
        <f t="shared" si="6"/>
        <v>0.82102554920000004</v>
      </c>
      <c r="BD25" s="7">
        <f t="shared" si="7"/>
        <v>12677.10171802112</v>
      </c>
      <c r="BF25" s="9">
        <f t="shared" si="8"/>
        <v>4.7138545599999997</v>
      </c>
      <c r="BG25" s="10">
        <f t="shared" si="9"/>
        <v>13498.876479430399</v>
      </c>
      <c r="BI25">
        <v>65</v>
      </c>
      <c r="BJ25" t="s">
        <v>64</v>
      </c>
      <c r="BK25" s="2">
        <v>45065.985648148147</v>
      </c>
      <c r="BL25" t="s">
        <v>65</v>
      </c>
      <c r="BM25" t="s">
        <v>13</v>
      </c>
      <c r="BN25">
        <v>0</v>
      </c>
      <c r="BO25">
        <v>2.7170000000000001</v>
      </c>
      <c r="BP25" s="3">
        <v>4991682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66</v>
      </c>
      <c r="C26" s="2">
        <v>45066.006874999999</v>
      </c>
      <c r="D26" t="s">
        <v>67</v>
      </c>
      <c r="E26" t="s">
        <v>13</v>
      </c>
      <c r="F26">
        <v>0</v>
      </c>
      <c r="G26">
        <v>6.0830000000000002</v>
      </c>
      <c r="H26" s="3">
        <v>1541</v>
      </c>
      <c r="I26">
        <v>-4.0000000000000001E-3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66</v>
      </c>
      <c r="Q26" s="2">
        <v>45066.006874999999</v>
      </c>
      <c r="R26" t="s">
        <v>67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66</v>
      </c>
      <c r="AE26" s="2">
        <v>45066.006874999999</v>
      </c>
      <c r="AF26" t="s">
        <v>67</v>
      </c>
      <c r="AG26" t="s">
        <v>13</v>
      </c>
      <c r="AH26">
        <v>0</v>
      </c>
      <c r="AI26">
        <v>12.135</v>
      </c>
      <c r="AJ26" s="3">
        <v>35105</v>
      </c>
      <c r="AK26">
        <v>9.3650000000000002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0"/>
        <v>6.6594627400000004</v>
      </c>
      <c r="AU26" s="10">
        <f t="shared" si="1"/>
        <v>7981.8201364974984</v>
      </c>
      <c r="AW26" s="5">
        <f t="shared" si="2"/>
        <v>-0.15213302875000068</v>
      </c>
      <c r="AX26" s="12">
        <f t="shared" si="3"/>
        <v>6465.9416984607506</v>
      </c>
      <c r="AZ26" s="11">
        <f t="shared" si="4"/>
        <v>-0.96136976394999962</v>
      </c>
      <c r="BA26" s="13">
        <f t="shared" si="5"/>
        <v>6688.1798097334995</v>
      </c>
      <c r="BC26" s="6">
        <f t="shared" si="6"/>
        <v>-0.17337795069999995</v>
      </c>
      <c r="BD26" s="7">
        <f t="shared" si="7"/>
        <v>7121.0536466419999</v>
      </c>
      <c r="BF26" s="9">
        <f t="shared" si="8"/>
        <v>6.6594627400000004</v>
      </c>
      <c r="BG26" s="10">
        <f t="shared" si="9"/>
        <v>7981.8201364974984</v>
      </c>
      <c r="BI26">
        <v>66</v>
      </c>
      <c r="BJ26" t="s">
        <v>66</v>
      </c>
      <c r="BK26" s="2">
        <v>45066.006874999999</v>
      </c>
      <c r="BL26" t="s">
        <v>67</v>
      </c>
      <c r="BM26" t="s">
        <v>13</v>
      </c>
      <c r="BN26">
        <v>0</v>
      </c>
      <c r="BO26">
        <v>2.7250000000000001</v>
      </c>
      <c r="BP26" s="3">
        <v>5018558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68</v>
      </c>
      <c r="C27" s="2">
        <v>45066.028067129628</v>
      </c>
      <c r="D27" t="s">
        <v>69</v>
      </c>
      <c r="E27" t="s">
        <v>13</v>
      </c>
      <c r="F27">
        <v>0</v>
      </c>
      <c r="G27">
        <v>6.0419999999999998</v>
      </c>
      <c r="H27" s="3">
        <v>1862</v>
      </c>
      <c r="I27">
        <v>-3.0000000000000001E-3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68</v>
      </c>
      <c r="Q27" s="2">
        <v>45066.028067129628</v>
      </c>
      <c r="R27" t="s">
        <v>69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68</v>
      </c>
      <c r="AE27" s="2">
        <v>45066.028067129628</v>
      </c>
      <c r="AF27" t="s">
        <v>69</v>
      </c>
      <c r="AG27" t="s">
        <v>13</v>
      </c>
      <c r="AH27">
        <v>0</v>
      </c>
      <c r="AI27">
        <v>12.145</v>
      </c>
      <c r="AJ27" s="3">
        <v>19789</v>
      </c>
      <c r="AK27">
        <v>5.2169999999999996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0"/>
        <v>5.7197737600000007</v>
      </c>
      <c r="AU27" s="10">
        <f t="shared" si="1"/>
        <v>4628.1851779718991</v>
      </c>
      <c r="AW27" s="5">
        <f t="shared" si="2"/>
        <v>0.7393846850000001</v>
      </c>
      <c r="AX27" s="12">
        <f t="shared" si="3"/>
        <v>3679.1295842168297</v>
      </c>
      <c r="AZ27" s="11">
        <f t="shared" si="4"/>
        <v>0.20251080020000067</v>
      </c>
      <c r="BA27" s="13">
        <f t="shared" si="5"/>
        <v>3773.43131048854</v>
      </c>
      <c r="BC27" s="6">
        <f t="shared" si="6"/>
        <v>0.25334529319999999</v>
      </c>
      <c r="BD27" s="7">
        <f t="shared" si="7"/>
        <v>3976.6925526240802</v>
      </c>
      <c r="BF27" s="9">
        <f t="shared" si="8"/>
        <v>5.7197737600000007</v>
      </c>
      <c r="BG27" s="10">
        <f t="shared" si="9"/>
        <v>4628.1851779718991</v>
      </c>
      <c r="BI27">
        <v>67</v>
      </c>
      <c r="BJ27" t="s">
        <v>68</v>
      </c>
      <c r="BK27" s="2">
        <v>45066.028067129628</v>
      </c>
      <c r="BL27" t="s">
        <v>69</v>
      </c>
      <c r="BM27" t="s">
        <v>13</v>
      </c>
      <c r="BN27">
        <v>0</v>
      </c>
      <c r="BO27">
        <v>2.718</v>
      </c>
      <c r="BP27" s="3">
        <v>5026876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70</v>
      </c>
      <c r="C28" s="2">
        <v>45066.049328703702</v>
      </c>
      <c r="D28" t="s">
        <v>71</v>
      </c>
      <c r="E28" t="s">
        <v>13</v>
      </c>
      <c r="F28">
        <v>0</v>
      </c>
      <c r="G28">
        <v>6.0010000000000003</v>
      </c>
      <c r="H28" s="3">
        <v>12388</v>
      </c>
      <c r="I28">
        <v>1.9E-2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70</v>
      </c>
      <c r="Q28" s="2">
        <v>45066.049328703702</v>
      </c>
      <c r="R28" t="s">
        <v>71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70</v>
      </c>
      <c r="AE28" s="2">
        <v>45066.049328703702</v>
      </c>
      <c r="AF28" t="s">
        <v>71</v>
      </c>
      <c r="AG28" t="s">
        <v>13</v>
      </c>
      <c r="AH28">
        <v>0</v>
      </c>
      <c r="AI28">
        <v>12.124000000000001</v>
      </c>
      <c r="AJ28" s="3">
        <v>25313</v>
      </c>
      <c r="AK28">
        <v>6.7210000000000001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0"/>
        <v>27.034673568112005</v>
      </c>
      <c r="AU28" s="10">
        <f t="shared" si="1"/>
        <v>5862.4068513391003</v>
      </c>
      <c r="AW28" s="5">
        <f t="shared" si="2"/>
        <v>32.399619059999999</v>
      </c>
      <c r="AX28" s="12">
        <f t="shared" si="3"/>
        <v>4687.64044998587</v>
      </c>
      <c r="AZ28" s="11">
        <f t="shared" si="4"/>
        <v>32.212726378430403</v>
      </c>
      <c r="BA28" s="13">
        <f t="shared" si="5"/>
        <v>4825.5690380240603</v>
      </c>
      <c r="BC28" s="6">
        <f t="shared" si="6"/>
        <v>26.60466412670624</v>
      </c>
      <c r="BD28" s="7">
        <f t="shared" si="7"/>
        <v>5112.1452118311208</v>
      </c>
      <c r="BF28" s="9">
        <f t="shared" si="8"/>
        <v>27.034673568112005</v>
      </c>
      <c r="BG28" s="10">
        <f t="shared" si="9"/>
        <v>5862.4068513391003</v>
      </c>
      <c r="BI28">
        <v>68</v>
      </c>
      <c r="BJ28" t="s">
        <v>70</v>
      </c>
      <c r="BK28" s="2">
        <v>45066.049328703702</v>
      </c>
      <c r="BL28" t="s">
        <v>71</v>
      </c>
      <c r="BM28" t="s">
        <v>13</v>
      </c>
      <c r="BN28">
        <v>0</v>
      </c>
      <c r="BO28">
        <v>2.7010000000000001</v>
      </c>
      <c r="BP28" s="3">
        <v>5203284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72</v>
      </c>
      <c r="C29" s="2">
        <v>45066.0705787037</v>
      </c>
      <c r="D29" t="s">
        <v>73</v>
      </c>
      <c r="E29" t="s">
        <v>13</v>
      </c>
      <c r="F29">
        <v>0</v>
      </c>
      <c r="G29">
        <v>6.0259999999999998</v>
      </c>
      <c r="H29" s="3">
        <v>2669</v>
      </c>
      <c r="I29">
        <v>-2E-3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72</v>
      </c>
      <c r="Q29" s="2">
        <v>45066.0705787037</v>
      </c>
      <c r="R29" t="s">
        <v>73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72</v>
      </c>
      <c r="AE29" s="2">
        <v>45066.0705787037</v>
      </c>
      <c r="AF29" t="s">
        <v>73</v>
      </c>
      <c r="AG29" t="s">
        <v>13</v>
      </c>
      <c r="AH29">
        <v>0</v>
      </c>
      <c r="AI29">
        <v>12.118</v>
      </c>
      <c r="AJ29" s="3">
        <v>43077</v>
      </c>
      <c r="AK29">
        <v>11.494999999999999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0"/>
        <v>3.8489379400000008</v>
      </c>
      <c r="AU29" s="10">
        <f t="shared" si="1"/>
        <v>9642.7161015831007</v>
      </c>
      <c r="AW29" s="5">
        <f t="shared" si="2"/>
        <v>3.0000206712499997</v>
      </c>
      <c r="AX29" s="12">
        <f t="shared" si="3"/>
        <v>7904.82803489667</v>
      </c>
      <c r="AZ29" s="11">
        <f t="shared" si="4"/>
        <v>3.07577664005</v>
      </c>
      <c r="BA29" s="13">
        <f t="shared" si="5"/>
        <v>8202.291889874461</v>
      </c>
      <c r="BC29" s="6">
        <f t="shared" si="6"/>
        <v>1.4584015132999999</v>
      </c>
      <c r="BD29" s="7">
        <f t="shared" si="7"/>
        <v>8752.9602752519204</v>
      </c>
      <c r="BF29" s="9">
        <f t="shared" si="8"/>
        <v>3.8489379400000008</v>
      </c>
      <c r="BG29" s="10">
        <f t="shared" si="9"/>
        <v>9642.7161015831007</v>
      </c>
      <c r="BI29">
        <v>69</v>
      </c>
      <c r="BJ29" t="s">
        <v>72</v>
      </c>
      <c r="BK29" s="2">
        <v>45066.0705787037</v>
      </c>
      <c r="BL29" t="s">
        <v>73</v>
      </c>
      <c r="BM29" t="s">
        <v>13</v>
      </c>
      <c r="BN29">
        <v>0</v>
      </c>
      <c r="BO29">
        <v>2.722</v>
      </c>
      <c r="BP29" s="3">
        <v>4967548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74</v>
      </c>
      <c r="C30" s="2">
        <v>45066.091793981483</v>
      </c>
      <c r="D30" t="s">
        <v>75</v>
      </c>
      <c r="E30" t="s">
        <v>13</v>
      </c>
      <c r="F30">
        <v>0</v>
      </c>
      <c r="G30">
        <v>6.0140000000000002</v>
      </c>
      <c r="H30" s="3">
        <v>10534</v>
      </c>
      <c r="I30">
        <v>1.4999999999999999E-2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74</v>
      </c>
      <c r="Q30" s="2">
        <v>45066.091793981483</v>
      </c>
      <c r="R30" t="s">
        <v>75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74</v>
      </c>
      <c r="AE30" s="2">
        <v>45066.091793981483</v>
      </c>
      <c r="AF30" t="s">
        <v>75</v>
      </c>
      <c r="AG30" t="s">
        <v>13</v>
      </c>
      <c r="AH30">
        <v>0</v>
      </c>
      <c r="AI30">
        <v>12.090999999999999</v>
      </c>
      <c r="AJ30" s="3">
        <v>71989</v>
      </c>
      <c r="AK30">
        <v>19.067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0"/>
        <v>21.459969948988004</v>
      </c>
      <c r="AU30" s="10">
        <f t="shared" si="1"/>
        <v>15842.714480651099</v>
      </c>
      <c r="AW30" s="5">
        <f t="shared" ref="AW30:AW63" si="10">IF(H30&lt;15000,((0.00000002125*H30^2)+(0.002705*H30)+(-4.371)),(IF(H30&lt;700000,((-0.0000000008162*H30^2)+(0.003141*H30)+(0.4702)), ((0.000000003285*V30^2)+(0.1899*V30)+(559.5)))))</f>
        <v>26.481479565000001</v>
      </c>
      <c r="AX30" s="12">
        <f t="shared" ref="AX30:AX63" si="11">((-0.00000006277*AJ30^2)+(0.1854*AJ30)+(34.83))</f>
        <v>13056.290340084832</v>
      </c>
      <c r="AZ30" s="11">
        <f t="shared" ref="AZ30:AZ63" si="12">IF(H30&lt;10000,((-0.00000005795*H30^2)+(0.003823*H30)+(-6.715)),(IF(H30&lt;700000,((-0.0000000001209*H30^2)+(0.002635*H30)+(-0.4111)), ((-0.00000002007*V30^2)+(0.2564*V30)+(286.1)))))</f>
        <v>27.332574312639601</v>
      </c>
      <c r="BA30" s="13">
        <f t="shared" ref="BA30:BA63" si="13">(-0.00000001626*AJ30^2)+(0.1912*AJ30)+(-3.858)</f>
        <v>13676.17271387254</v>
      </c>
      <c r="BC30" s="6">
        <f t="shared" ref="BC30:BC63" si="14">IF(H30&lt;10000,((0.0000001453*H30^2)+(0.0008349*H30)+(-1.805)),(IF(H30&lt;700000,((-0.00000000008054*H30^2)+(0.002348*H30)+(-2.47)), ((-0.00000001938*V30^2)+(0.2471*V30)+(226.8)))))</f>
        <v>22.254894866335761</v>
      </c>
      <c r="BD30" s="7">
        <f t="shared" ref="BD30:BD63" si="15">(-0.00000002552*AJ30^2)+(0.2067*AJ30)+(-103.7)</f>
        <v>14644.171040592078</v>
      </c>
      <c r="BF30" s="9">
        <f t="shared" si="8"/>
        <v>21.459969948988004</v>
      </c>
      <c r="BG30" s="10">
        <f t="shared" si="9"/>
        <v>15842.714480651099</v>
      </c>
      <c r="BI30">
        <v>70</v>
      </c>
      <c r="BJ30" t="s">
        <v>74</v>
      </c>
      <c r="BK30" s="2">
        <v>45066.091793981483</v>
      </c>
      <c r="BL30" t="s">
        <v>75</v>
      </c>
      <c r="BM30" t="s">
        <v>13</v>
      </c>
      <c r="BN30">
        <v>0</v>
      </c>
      <c r="BO30">
        <v>2.7189999999999999</v>
      </c>
      <c r="BP30" s="3">
        <v>4968564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76</v>
      </c>
      <c r="C31" s="2">
        <v>45066.113009259258</v>
      </c>
      <c r="D31" t="s">
        <v>77</v>
      </c>
      <c r="E31" t="s">
        <v>13</v>
      </c>
      <c r="F31">
        <v>0</v>
      </c>
      <c r="G31">
        <v>6.0149999999999997</v>
      </c>
      <c r="H31" s="3">
        <v>10227</v>
      </c>
      <c r="I31">
        <v>1.4E-2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76</v>
      </c>
      <c r="Q31" s="2">
        <v>45066.113009259258</v>
      </c>
      <c r="R31" t="s">
        <v>77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76</v>
      </c>
      <c r="AE31" s="2">
        <v>45066.113009259258</v>
      </c>
      <c r="AF31" t="s">
        <v>77</v>
      </c>
      <c r="AG31" t="s">
        <v>13</v>
      </c>
      <c r="AH31">
        <v>0</v>
      </c>
      <c r="AI31">
        <v>12.09</v>
      </c>
      <c r="AJ31" s="3">
        <v>73320</v>
      </c>
      <c r="AK31">
        <v>19.41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0"/>
        <v>20.535820158767002</v>
      </c>
      <c r="AU31" s="10">
        <f t="shared" si="1"/>
        <v>16164.492863840002</v>
      </c>
      <c r="AW31" s="5">
        <f t="shared" si="10"/>
        <v>25.515604991250001</v>
      </c>
      <c r="AX31" s="12">
        <f t="shared" si="11"/>
        <v>13290.917627952</v>
      </c>
      <c r="AZ31" s="11">
        <f t="shared" si="12"/>
        <v>26.5243998841439</v>
      </c>
      <c r="BA31" s="13">
        <f t="shared" si="13"/>
        <v>13927.515127776001</v>
      </c>
      <c r="BC31" s="6">
        <f t="shared" si="14"/>
        <v>21.534572198254338</v>
      </c>
      <c r="BD31" s="7">
        <f t="shared" si="15"/>
        <v>14914.353012351998</v>
      </c>
      <c r="BF31" s="9">
        <f t="shared" si="8"/>
        <v>20.535820158767002</v>
      </c>
      <c r="BG31" s="10">
        <f t="shared" si="9"/>
        <v>16164.492863840002</v>
      </c>
      <c r="BI31">
        <v>71</v>
      </c>
      <c r="BJ31" t="s">
        <v>76</v>
      </c>
      <c r="BK31" s="2">
        <v>45066.113009259258</v>
      </c>
      <c r="BL31" t="s">
        <v>77</v>
      </c>
      <c r="BM31" t="s">
        <v>13</v>
      </c>
      <c r="BN31">
        <v>0</v>
      </c>
      <c r="BO31">
        <v>2.722</v>
      </c>
      <c r="BP31" s="3">
        <v>4852713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78</v>
      </c>
      <c r="C32" s="2">
        <v>45066.134247685186</v>
      </c>
      <c r="D32" t="s">
        <v>79</v>
      </c>
      <c r="E32" t="s">
        <v>13</v>
      </c>
      <c r="F32">
        <v>0</v>
      </c>
      <c r="G32">
        <v>6.0430000000000001</v>
      </c>
      <c r="H32" s="3">
        <v>2164</v>
      </c>
      <c r="I32">
        <v>-3.0000000000000001E-3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78</v>
      </c>
      <c r="Q32" s="2">
        <v>45066.134247685186</v>
      </c>
      <c r="R32" t="s">
        <v>79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78</v>
      </c>
      <c r="AE32" s="2">
        <v>45066.134247685186</v>
      </c>
      <c r="AF32" t="s">
        <v>79</v>
      </c>
      <c r="AG32" t="s">
        <v>13</v>
      </c>
      <c r="AH32">
        <v>0</v>
      </c>
      <c r="AI32">
        <v>12.134</v>
      </c>
      <c r="AJ32" s="3">
        <v>38247</v>
      </c>
      <c r="AK32">
        <v>10.206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0"/>
        <v>4.9373038400000002</v>
      </c>
      <c r="AU32" s="10">
        <f t="shared" si="1"/>
        <v>8643.3498645951004</v>
      </c>
      <c r="AW32" s="5">
        <f t="shared" si="10"/>
        <v>1.5821315399999998</v>
      </c>
      <c r="AX32" s="12">
        <f t="shared" si="11"/>
        <v>7034.0017720250698</v>
      </c>
      <c r="AZ32" s="11">
        <f t="shared" si="12"/>
        <v>1.2865981768000001</v>
      </c>
      <c r="BA32" s="13">
        <f t="shared" si="13"/>
        <v>7285.18273527366</v>
      </c>
      <c r="BC32" s="6">
        <f t="shared" si="14"/>
        <v>0.68214838880000017</v>
      </c>
      <c r="BD32" s="7">
        <f t="shared" si="15"/>
        <v>7764.6234016103199</v>
      </c>
      <c r="BF32" s="9">
        <f t="shared" ref="BF32:BF63" si="16">IF(H32&lt;10000,((H32^2*0.00000054)+(H32*-0.004765)+(12.72)),(IF(H32&lt;200000,((H32^2*-0.000000001577)+(H32*0.003043)+(-10.42)),(IF(H32&lt;8000000,((H32^2*-0.0000000000186)+(H32*0.00194)+(154.1)),((V32^2*-0.00000002)+(V32*0.2565)+(-1032)))))))</f>
        <v>4.9373038400000002</v>
      </c>
      <c r="BG32" s="10">
        <f t="shared" ref="BG32:BG63" si="17">IF(AJ32&lt;45000,((-0.0000004561*AJ32^2)+(0.244*AJ32)+(-21.72)),((-0.0000000409*AJ32^2)+(0.2477*AJ32)+(-1777)))</f>
        <v>8643.3498645951004</v>
      </c>
      <c r="BI32">
        <v>72</v>
      </c>
      <c r="BJ32" t="s">
        <v>78</v>
      </c>
      <c r="BK32" s="2">
        <v>45066.134247685186</v>
      </c>
      <c r="BL32" t="s">
        <v>79</v>
      </c>
      <c r="BM32" t="s">
        <v>13</v>
      </c>
      <c r="BN32">
        <v>0</v>
      </c>
      <c r="BO32">
        <v>2.7240000000000002</v>
      </c>
      <c r="BP32" s="3">
        <v>4917921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80</v>
      </c>
      <c r="C33" s="2">
        <v>45066.155497685184</v>
      </c>
      <c r="D33" t="s">
        <v>81</v>
      </c>
      <c r="E33" t="s">
        <v>13</v>
      </c>
      <c r="F33">
        <v>0</v>
      </c>
      <c r="G33">
        <v>6.016</v>
      </c>
      <c r="H33" s="3">
        <v>11884</v>
      </c>
      <c r="I33">
        <v>1.7999999999999999E-2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80</v>
      </c>
      <c r="Q33" s="2">
        <v>45066.155497685184</v>
      </c>
      <c r="R33" t="s">
        <v>81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80</v>
      </c>
      <c r="AE33" s="2">
        <v>45066.155497685184</v>
      </c>
      <c r="AF33" t="s">
        <v>81</v>
      </c>
      <c r="AG33" t="s">
        <v>13</v>
      </c>
      <c r="AH33">
        <v>0</v>
      </c>
      <c r="AI33">
        <v>12.143000000000001</v>
      </c>
      <c r="AJ33" s="3">
        <v>27668</v>
      </c>
      <c r="AK33">
        <v>7.36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ref="AT33:AT63" si="18">IF(H33&lt;10000,((H33^2*0.00000054)+(H33*-0.004765)+(12.72)),(IF(H33&lt;200000,((H33^2*-0.000000001577)+(H33*0.003043)+(-10.42)),(IF(H33&lt;8000000,((H33^2*-0.0000000000186)+(H33*0.00194)+(154.1)),((V33^2*-0.00000002)+(V33*0.2565)+(-1032)))))))</f>
        <v>25.520293147887998</v>
      </c>
      <c r="AU33" s="10">
        <f t="shared" ref="AU33:AU63" si="19">IF(AJ33&lt;45000,((-0.0000004561*AJ33^2)+(0.244*AJ33)+(-21.72)),((-0.0000000409*AJ33^2)+(0.2477*AJ33)+(-1777)))</f>
        <v>6380.1191380335995</v>
      </c>
      <c r="AW33" s="5">
        <f t="shared" si="10"/>
        <v>30.776345939999999</v>
      </c>
      <c r="AX33" s="12">
        <f t="shared" si="11"/>
        <v>5116.4256210795202</v>
      </c>
      <c r="AZ33" s="11">
        <f t="shared" si="12"/>
        <v>30.886165358769599</v>
      </c>
      <c r="BA33" s="13">
        <f t="shared" si="13"/>
        <v>5273.8162736777604</v>
      </c>
      <c r="BC33" s="6">
        <f t="shared" si="14"/>
        <v>25.422257379613761</v>
      </c>
      <c r="BD33" s="7">
        <f t="shared" si="15"/>
        <v>5595.7395749235202</v>
      </c>
      <c r="BF33" s="9">
        <f t="shared" si="16"/>
        <v>25.520293147887998</v>
      </c>
      <c r="BG33" s="10">
        <f t="shared" si="17"/>
        <v>6380.1191380335995</v>
      </c>
      <c r="BI33">
        <v>73</v>
      </c>
      <c r="BJ33" t="s">
        <v>80</v>
      </c>
      <c r="BK33" s="2">
        <v>45066.155497685184</v>
      </c>
      <c r="BL33" t="s">
        <v>81</v>
      </c>
      <c r="BM33" t="s">
        <v>13</v>
      </c>
      <c r="BN33">
        <v>0</v>
      </c>
      <c r="BO33">
        <v>2.7250000000000001</v>
      </c>
      <c r="BP33" s="3">
        <v>4932381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82</v>
      </c>
      <c r="C34" s="2">
        <v>45066.176747685182</v>
      </c>
      <c r="D34" t="s">
        <v>83</v>
      </c>
      <c r="E34" t="s">
        <v>13</v>
      </c>
      <c r="F34">
        <v>0</v>
      </c>
      <c r="G34">
        <v>6.0519999999999996</v>
      </c>
      <c r="H34" s="3">
        <v>1798</v>
      </c>
      <c r="I34">
        <v>-4.0000000000000001E-3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82</v>
      </c>
      <c r="Q34" s="2">
        <v>45066.176747685182</v>
      </c>
      <c r="R34" t="s">
        <v>83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82</v>
      </c>
      <c r="AE34" s="2">
        <v>45066.176747685182</v>
      </c>
      <c r="AF34" t="s">
        <v>83</v>
      </c>
      <c r="AG34" t="s">
        <v>13</v>
      </c>
      <c r="AH34">
        <v>0</v>
      </c>
      <c r="AI34">
        <v>12.087999999999999</v>
      </c>
      <c r="AJ34" s="3">
        <v>56747</v>
      </c>
      <c r="AK34">
        <v>15.103999999999999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si="18"/>
        <v>5.8982441600000008</v>
      </c>
      <c r="AU34" s="10">
        <f t="shared" si="19"/>
        <v>12147.5248198319</v>
      </c>
      <c r="AW34" s="5">
        <f t="shared" si="10"/>
        <v>0.56128708500000002</v>
      </c>
      <c r="AX34" s="12">
        <f t="shared" si="11"/>
        <v>10353.59046449507</v>
      </c>
      <c r="AZ34" s="11">
        <f t="shared" si="12"/>
        <v>-2.8586991800000128E-2</v>
      </c>
      <c r="BA34" s="13">
        <f t="shared" si="13"/>
        <v>10793.80759013366</v>
      </c>
      <c r="BC34" s="6">
        <f t="shared" si="14"/>
        <v>0.16587662120000002</v>
      </c>
      <c r="BD34" s="7">
        <f t="shared" si="15"/>
        <v>11543.72483433032</v>
      </c>
      <c r="BF34" s="9">
        <f t="shared" si="16"/>
        <v>5.8982441600000008</v>
      </c>
      <c r="BG34" s="10">
        <f t="shared" si="17"/>
        <v>12147.5248198319</v>
      </c>
      <c r="BI34">
        <v>74</v>
      </c>
      <c r="BJ34" t="s">
        <v>82</v>
      </c>
      <c r="BK34" s="2">
        <v>45066.176747685182</v>
      </c>
      <c r="BL34" t="s">
        <v>83</v>
      </c>
      <c r="BM34" t="s">
        <v>13</v>
      </c>
      <c r="BN34">
        <v>0</v>
      </c>
      <c r="BO34">
        <v>2.7069999999999999</v>
      </c>
      <c r="BP34" s="3">
        <v>4993420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84</v>
      </c>
      <c r="C35" s="2">
        <v>45066.19798611111</v>
      </c>
      <c r="D35" t="s">
        <v>85</v>
      </c>
      <c r="E35" t="s">
        <v>13</v>
      </c>
      <c r="F35">
        <v>0</v>
      </c>
      <c r="G35">
        <v>6.0350000000000001</v>
      </c>
      <c r="H35" s="3">
        <v>1519</v>
      </c>
      <c r="I35">
        <v>-4.0000000000000001E-3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84</v>
      </c>
      <c r="Q35" s="2">
        <v>45066.19798611111</v>
      </c>
      <c r="R35" t="s">
        <v>85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84</v>
      </c>
      <c r="AE35" s="2">
        <v>45066.19798611111</v>
      </c>
      <c r="AF35" t="s">
        <v>85</v>
      </c>
      <c r="AG35" t="s">
        <v>13</v>
      </c>
      <c r="AH35">
        <v>0</v>
      </c>
      <c r="AI35">
        <v>12.128</v>
      </c>
      <c r="AJ35" s="3">
        <v>14762</v>
      </c>
      <c r="AK35">
        <v>3.84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18"/>
        <v>6.7279399400000006</v>
      </c>
      <c r="AU35" s="10">
        <f t="shared" si="19"/>
        <v>3480.8162186715999</v>
      </c>
      <c r="AW35" s="5">
        <f t="shared" si="10"/>
        <v>-0.21307357875000132</v>
      </c>
      <c r="AX35" s="12">
        <f t="shared" si="11"/>
        <v>2758.0261722561199</v>
      </c>
      <c r="AZ35" s="11">
        <f t="shared" si="12"/>
        <v>-1.0415745699499999</v>
      </c>
      <c r="BA35" s="13">
        <f t="shared" si="13"/>
        <v>2815.0930753685598</v>
      </c>
      <c r="BC35" s="6">
        <f t="shared" si="14"/>
        <v>-0.20152734670000005</v>
      </c>
      <c r="BD35" s="7">
        <f t="shared" si="15"/>
        <v>2942.0441672451198</v>
      </c>
      <c r="BF35" s="9">
        <f t="shared" si="16"/>
        <v>6.7279399400000006</v>
      </c>
      <c r="BG35" s="10">
        <f t="shared" si="17"/>
        <v>3480.8162186715999</v>
      </c>
      <c r="BI35">
        <v>75</v>
      </c>
      <c r="BJ35" t="s">
        <v>84</v>
      </c>
      <c r="BK35" s="2">
        <v>45066.19798611111</v>
      </c>
      <c r="BL35" t="s">
        <v>85</v>
      </c>
      <c r="BM35" t="s">
        <v>13</v>
      </c>
      <c r="BN35">
        <v>0</v>
      </c>
      <c r="BO35">
        <v>2.702</v>
      </c>
      <c r="BP35" s="3">
        <v>5250171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86</v>
      </c>
      <c r="C36" s="2">
        <v>45066.219247685185</v>
      </c>
      <c r="D36" t="s">
        <v>87</v>
      </c>
      <c r="E36" t="s">
        <v>13</v>
      </c>
      <c r="F36">
        <v>0</v>
      </c>
      <c r="G36">
        <v>6.0110000000000001</v>
      </c>
      <c r="H36" s="3">
        <v>3655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86</v>
      </c>
      <c r="Q36" s="2">
        <v>45066.219247685185</v>
      </c>
      <c r="R36" t="s">
        <v>87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86</v>
      </c>
      <c r="AE36" s="2">
        <v>45066.219247685185</v>
      </c>
      <c r="AF36" t="s">
        <v>87</v>
      </c>
      <c r="AG36" t="s">
        <v>13</v>
      </c>
      <c r="AH36">
        <v>0</v>
      </c>
      <c r="AI36">
        <v>12.086</v>
      </c>
      <c r="AJ36" s="3">
        <v>66183</v>
      </c>
      <c r="AK36">
        <v>17.565000000000001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18"/>
        <v>2.5177985000000014</v>
      </c>
      <c r="AU36" s="10">
        <f t="shared" si="19"/>
        <v>14437.3793498999</v>
      </c>
      <c r="AW36" s="5">
        <f t="shared" si="10"/>
        <v>5.7996542812499996</v>
      </c>
      <c r="AX36" s="12">
        <f t="shared" si="11"/>
        <v>12030.21370577547</v>
      </c>
      <c r="AZ36" s="11">
        <f t="shared" si="12"/>
        <v>6.4839095012500003</v>
      </c>
      <c r="BA36" s="13">
        <f t="shared" si="13"/>
        <v>12579.10971890886</v>
      </c>
      <c r="BC36" s="6">
        <f t="shared" si="14"/>
        <v>3.1876258325000002</v>
      </c>
      <c r="BD36" s="7">
        <f t="shared" si="15"/>
        <v>13464.543664240718</v>
      </c>
      <c r="BF36" s="9">
        <f t="shared" si="16"/>
        <v>2.5177985000000014</v>
      </c>
      <c r="BG36" s="10">
        <f t="shared" si="17"/>
        <v>14437.3793498999</v>
      </c>
      <c r="BI36">
        <v>76</v>
      </c>
      <c r="BJ36" t="s">
        <v>86</v>
      </c>
      <c r="BK36" s="2">
        <v>45066.219247685185</v>
      </c>
      <c r="BL36" t="s">
        <v>87</v>
      </c>
      <c r="BM36" t="s">
        <v>13</v>
      </c>
      <c r="BN36">
        <v>0</v>
      </c>
      <c r="BO36">
        <v>2.7040000000000002</v>
      </c>
      <c r="BP36" s="3">
        <v>5100002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88</v>
      </c>
      <c r="C37" s="2">
        <v>45066.240486111114</v>
      </c>
      <c r="D37" t="s">
        <v>89</v>
      </c>
      <c r="E37" t="s">
        <v>13</v>
      </c>
      <c r="F37">
        <v>0</v>
      </c>
      <c r="G37">
        <v>6.0129999999999999</v>
      </c>
      <c r="H37" s="3">
        <v>14507</v>
      </c>
      <c r="I37">
        <v>2.4E-2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88</v>
      </c>
      <c r="Q37" s="2">
        <v>45066.240486111114</v>
      </c>
      <c r="R37" t="s">
        <v>89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88</v>
      </c>
      <c r="AE37" s="2">
        <v>45066.240486111114</v>
      </c>
      <c r="AF37" t="s">
        <v>89</v>
      </c>
      <c r="AG37" t="s">
        <v>13</v>
      </c>
      <c r="AH37">
        <v>0</v>
      </c>
      <c r="AI37">
        <v>12.138</v>
      </c>
      <c r="AJ37" s="3">
        <v>23695</v>
      </c>
      <c r="AK37">
        <v>6.282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18"/>
        <v>33.392916541726997</v>
      </c>
      <c r="AU37" s="10">
        <f t="shared" si="19"/>
        <v>5503.7812752974996</v>
      </c>
      <c r="AW37" s="5">
        <f t="shared" si="10"/>
        <v>39.34256229124999</v>
      </c>
      <c r="AX37" s="12">
        <f t="shared" si="11"/>
        <v>4392.6405936207502</v>
      </c>
      <c r="AZ37" s="11">
        <f t="shared" si="12"/>
        <v>37.789401226375908</v>
      </c>
      <c r="BA37" s="13">
        <f t="shared" si="13"/>
        <v>4517.4967738135001</v>
      </c>
      <c r="BC37" s="6">
        <f t="shared" si="14"/>
        <v>31.575486111433541</v>
      </c>
      <c r="BD37" s="7">
        <f t="shared" si="15"/>
        <v>4779.7282188019999</v>
      </c>
      <c r="BF37" s="9">
        <f t="shared" si="16"/>
        <v>33.392916541726997</v>
      </c>
      <c r="BG37" s="10">
        <f t="shared" si="17"/>
        <v>5503.7812752974996</v>
      </c>
      <c r="BI37">
        <v>77</v>
      </c>
      <c r="BJ37" t="s">
        <v>88</v>
      </c>
      <c r="BK37" s="2">
        <v>45066.240486111114</v>
      </c>
      <c r="BL37" t="s">
        <v>89</v>
      </c>
      <c r="BM37" t="s">
        <v>13</v>
      </c>
      <c r="BN37">
        <v>0</v>
      </c>
      <c r="BO37">
        <v>2.72</v>
      </c>
      <c r="BP37" s="3">
        <v>4949831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90</v>
      </c>
      <c r="C38" s="2">
        <v>45066.261736111112</v>
      </c>
      <c r="D38" t="s">
        <v>91</v>
      </c>
      <c r="E38" t="s">
        <v>13</v>
      </c>
      <c r="F38">
        <v>0</v>
      </c>
      <c r="G38">
        <v>6.008</v>
      </c>
      <c r="H38" s="3">
        <v>149512</v>
      </c>
      <c r="I38">
        <v>0.313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90</v>
      </c>
      <c r="Q38" s="2">
        <v>45066.261736111112</v>
      </c>
      <c r="R38" t="s">
        <v>91</v>
      </c>
      <c r="S38" t="s">
        <v>13</v>
      </c>
      <c r="T38">
        <v>0</v>
      </c>
      <c r="U38">
        <v>5.9560000000000004</v>
      </c>
      <c r="V38" s="3">
        <v>1020</v>
      </c>
      <c r="W38">
        <v>0.22900000000000001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90</v>
      </c>
      <c r="AE38" s="2">
        <v>45066.261736111112</v>
      </c>
      <c r="AF38" t="s">
        <v>91</v>
      </c>
      <c r="AG38" t="s">
        <v>13</v>
      </c>
      <c r="AH38">
        <v>0</v>
      </c>
      <c r="AI38">
        <v>12.084</v>
      </c>
      <c r="AJ38" s="3">
        <v>78553</v>
      </c>
      <c r="AK38">
        <v>20.753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18"/>
        <v>409.29301324691198</v>
      </c>
      <c r="AU38" s="10">
        <f t="shared" si="19"/>
        <v>17428.201631211898</v>
      </c>
      <c r="AW38" s="5">
        <f t="shared" si="10"/>
        <v>451.84218930686723</v>
      </c>
      <c r="AX38" s="12">
        <f t="shared" si="11"/>
        <v>14211.229282009072</v>
      </c>
      <c r="AZ38" s="11">
        <f t="shared" si="12"/>
        <v>390.85044096839044</v>
      </c>
      <c r="BA38" s="13">
        <f t="shared" si="13"/>
        <v>14915.14206986566</v>
      </c>
      <c r="BC38" s="6">
        <f t="shared" si="14"/>
        <v>346.78379787588221</v>
      </c>
      <c r="BD38" s="7">
        <f t="shared" si="15"/>
        <v>15975.732056394319</v>
      </c>
      <c r="BF38" s="9">
        <f t="shared" si="16"/>
        <v>409.29301324691198</v>
      </c>
      <c r="BG38" s="10">
        <f t="shared" si="17"/>
        <v>17428.201631211898</v>
      </c>
      <c r="BI38">
        <v>78</v>
      </c>
      <c r="BJ38" t="s">
        <v>90</v>
      </c>
      <c r="BK38" s="2">
        <v>45066.261736111112</v>
      </c>
      <c r="BL38" t="s">
        <v>91</v>
      </c>
      <c r="BM38" t="s">
        <v>13</v>
      </c>
      <c r="BN38">
        <v>0</v>
      </c>
      <c r="BO38">
        <v>2.72</v>
      </c>
      <c r="BP38" s="3">
        <v>4951647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92</v>
      </c>
      <c r="C39" s="2">
        <v>45066.283009259256</v>
      </c>
      <c r="D39" t="s">
        <v>93</v>
      </c>
      <c r="E39" t="s">
        <v>13</v>
      </c>
      <c r="F39">
        <v>0</v>
      </c>
      <c r="G39">
        <v>6.0060000000000002</v>
      </c>
      <c r="H39" s="3">
        <v>5293</v>
      </c>
      <c r="I39">
        <v>4.0000000000000001E-3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92</v>
      </c>
      <c r="Q39" s="2">
        <v>45066.283009259256</v>
      </c>
      <c r="R39" t="s">
        <v>93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92</v>
      </c>
      <c r="AE39" s="2">
        <v>45066.283009259256</v>
      </c>
      <c r="AF39" t="s">
        <v>93</v>
      </c>
      <c r="AG39" t="s">
        <v>13</v>
      </c>
      <c r="AH39">
        <v>0</v>
      </c>
      <c r="AI39">
        <v>12.119</v>
      </c>
      <c r="AJ39" s="3">
        <v>28834</v>
      </c>
      <c r="AK39">
        <v>7.6749999999999998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18"/>
        <v>2.6274134600000014</v>
      </c>
      <c r="AU39" s="10">
        <f t="shared" si="19"/>
        <v>6634.5746625084003</v>
      </c>
      <c r="AW39" s="5">
        <f t="shared" si="10"/>
        <v>10.54190179125</v>
      </c>
      <c r="AX39" s="12">
        <f t="shared" si="11"/>
        <v>5328.4666498698807</v>
      </c>
      <c r="AZ39" s="11">
        <f t="shared" si="12"/>
        <v>11.896620550449999</v>
      </c>
      <c r="BA39" s="13">
        <f t="shared" si="13"/>
        <v>5495.6842432194398</v>
      </c>
      <c r="BC39" s="6">
        <f t="shared" si="14"/>
        <v>6.6848285596999997</v>
      </c>
      <c r="BD39" s="7">
        <f t="shared" si="15"/>
        <v>5835.0704833308801</v>
      </c>
      <c r="BF39" s="9">
        <f t="shared" si="16"/>
        <v>2.6274134600000014</v>
      </c>
      <c r="BG39" s="10">
        <f t="shared" si="17"/>
        <v>6634.5746625084003</v>
      </c>
      <c r="BI39">
        <v>79</v>
      </c>
      <c r="BJ39" t="s">
        <v>92</v>
      </c>
      <c r="BK39" s="2">
        <v>45066.283009259256</v>
      </c>
      <c r="BL39" t="s">
        <v>93</v>
      </c>
      <c r="BM39" t="s">
        <v>13</v>
      </c>
      <c r="BN39">
        <v>0</v>
      </c>
      <c r="BO39">
        <v>2.7010000000000001</v>
      </c>
      <c r="BP39" s="3">
        <v>5299112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94</v>
      </c>
      <c r="C40" s="2">
        <v>45066.304259259261</v>
      </c>
      <c r="D40" t="s">
        <v>95</v>
      </c>
      <c r="E40" t="s">
        <v>13</v>
      </c>
      <c r="F40">
        <v>0</v>
      </c>
      <c r="G40">
        <v>6</v>
      </c>
      <c r="H40" s="3">
        <v>8242</v>
      </c>
      <c r="I40">
        <v>0.01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94</v>
      </c>
      <c r="Q40" s="2">
        <v>45066.304259259261</v>
      </c>
      <c r="R40" t="s">
        <v>95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94</v>
      </c>
      <c r="AE40" s="2">
        <v>45066.304259259261</v>
      </c>
      <c r="AF40" t="s">
        <v>95</v>
      </c>
      <c r="AG40" t="s">
        <v>13</v>
      </c>
      <c r="AH40">
        <v>0</v>
      </c>
      <c r="AI40">
        <v>12.111000000000001</v>
      </c>
      <c r="AJ40" s="3">
        <v>26255</v>
      </c>
      <c r="AK40">
        <v>6.9770000000000003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18"/>
        <v>10.129374559999997</v>
      </c>
      <c r="AU40" s="10">
        <f t="shared" si="19"/>
        <v>6070.0988560975002</v>
      </c>
      <c r="AW40" s="5">
        <f t="shared" si="10"/>
        <v>19.367134485000001</v>
      </c>
      <c r="AX40" s="12">
        <f t="shared" si="11"/>
        <v>4859.2380681807508</v>
      </c>
      <c r="AZ40" s="11">
        <f t="shared" si="12"/>
        <v>20.857589816200001</v>
      </c>
      <c r="BA40" s="13">
        <f t="shared" si="13"/>
        <v>5004.8895750934998</v>
      </c>
      <c r="BC40" s="6">
        <f t="shared" si="14"/>
        <v>14.946556749199999</v>
      </c>
      <c r="BD40" s="7">
        <f t="shared" si="15"/>
        <v>5305.6169253620001</v>
      </c>
      <c r="BF40" s="9">
        <f t="shared" si="16"/>
        <v>10.129374559999997</v>
      </c>
      <c r="BG40" s="10">
        <f t="shared" si="17"/>
        <v>6070.0988560975002</v>
      </c>
      <c r="BI40">
        <v>80</v>
      </c>
      <c r="BJ40" t="s">
        <v>94</v>
      </c>
      <c r="BK40" s="2">
        <v>45066.304259259261</v>
      </c>
      <c r="BL40" t="s">
        <v>95</v>
      </c>
      <c r="BM40" t="s">
        <v>13</v>
      </c>
      <c r="BN40">
        <v>0</v>
      </c>
      <c r="BO40">
        <v>2.6970000000000001</v>
      </c>
      <c r="BP40" s="3">
        <v>5349094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96</v>
      </c>
      <c r="C41" s="2">
        <v>45066.325509259259</v>
      </c>
      <c r="D41" t="s">
        <v>97</v>
      </c>
      <c r="E41" t="s">
        <v>13</v>
      </c>
      <c r="F41">
        <v>0</v>
      </c>
      <c r="G41">
        <v>6.0359999999999996</v>
      </c>
      <c r="H41" s="3">
        <v>1817</v>
      </c>
      <c r="I41">
        <v>-4.0000000000000001E-3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96</v>
      </c>
      <c r="Q41" s="2">
        <v>45066.325509259259</v>
      </c>
      <c r="R41" t="s">
        <v>97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96</v>
      </c>
      <c r="AE41" s="2">
        <v>45066.325509259259</v>
      </c>
      <c r="AF41" t="s">
        <v>97</v>
      </c>
      <c r="AG41" t="s">
        <v>13</v>
      </c>
      <c r="AH41">
        <v>0</v>
      </c>
      <c r="AI41">
        <v>12.111000000000001</v>
      </c>
      <c r="AJ41" s="3">
        <v>52751</v>
      </c>
      <c r="AK41">
        <v>14.055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18"/>
        <v>5.8447990599999997</v>
      </c>
      <c r="AU41" s="10">
        <f t="shared" si="19"/>
        <v>11175.611578759101</v>
      </c>
      <c r="AW41" s="5">
        <f t="shared" si="10"/>
        <v>0.61414164124999893</v>
      </c>
      <c r="AX41" s="12">
        <f t="shared" si="11"/>
        <v>9640.1973295772314</v>
      </c>
      <c r="AZ41" s="11">
        <f t="shared" si="12"/>
        <v>4.0069712450000239E-2</v>
      </c>
      <c r="BA41" s="13">
        <f t="shared" si="13"/>
        <v>10036.88701830374</v>
      </c>
      <c r="BC41" s="6">
        <f t="shared" si="14"/>
        <v>0.19171965169999994</v>
      </c>
      <c r="BD41" s="7">
        <f t="shared" si="15"/>
        <v>10728.918012614478</v>
      </c>
      <c r="BF41" s="9">
        <f t="shared" si="16"/>
        <v>5.8447990599999997</v>
      </c>
      <c r="BG41" s="10">
        <f t="shared" si="17"/>
        <v>11175.611578759101</v>
      </c>
      <c r="BI41">
        <v>81</v>
      </c>
      <c r="BJ41" t="s">
        <v>96</v>
      </c>
      <c r="BK41" s="2">
        <v>45066.325509259259</v>
      </c>
      <c r="BL41" t="s">
        <v>97</v>
      </c>
      <c r="BM41" t="s">
        <v>13</v>
      </c>
      <c r="BN41">
        <v>0</v>
      </c>
      <c r="BO41">
        <v>2.7189999999999999</v>
      </c>
      <c r="BP41" s="3">
        <v>4967074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98</v>
      </c>
      <c r="C42" s="2">
        <v>45066.346724537034</v>
      </c>
      <c r="D42" t="s">
        <v>99</v>
      </c>
      <c r="E42" t="s">
        <v>13</v>
      </c>
      <c r="F42">
        <v>0</v>
      </c>
      <c r="G42">
        <v>6.0140000000000002</v>
      </c>
      <c r="H42" s="3">
        <v>10227</v>
      </c>
      <c r="I42">
        <v>1.4E-2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98</v>
      </c>
      <c r="Q42" s="2">
        <v>45066.346724537034</v>
      </c>
      <c r="R42" t="s">
        <v>99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98</v>
      </c>
      <c r="AE42" s="2">
        <v>45066.346724537034</v>
      </c>
      <c r="AF42" t="s">
        <v>99</v>
      </c>
      <c r="AG42" t="s">
        <v>13</v>
      </c>
      <c r="AH42">
        <v>0</v>
      </c>
      <c r="AI42">
        <v>12.086</v>
      </c>
      <c r="AJ42" s="3">
        <v>72458</v>
      </c>
      <c r="AK42">
        <v>19.187000000000001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si="18"/>
        <v>20.535820158767002</v>
      </c>
      <c r="AU42" s="10">
        <f t="shared" si="19"/>
        <v>15956.1149838524</v>
      </c>
      <c r="AW42" s="5">
        <f t="shared" si="10"/>
        <v>25.515604991250001</v>
      </c>
      <c r="AX42" s="12">
        <f t="shared" si="11"/>
        <v>13138.990546073721</v>
      </c>
      <c r="AZ42" s="11">
        <f t="shared" si="12"/>
        <v>26.5243998841439</v>
      </c>
      <c r="BA42" s="13">
        <f t="shared" si="13"/>
        <v>13764.74396971736</v>
      </c>
      <c r="BC42" s="6">
        <f t="shared" si="14"/>
        <v>21.534572198254338</v>
      </c>
      <c r="BD42" s="7">
        <f t="shared" si="15"/>
        <v>14739.38447178272</v>
      </c>
      <c r="BF42" s="9">
        <f t="shared" si="16"/>
        <v>20.535820158767002</v>
      </c>
      <c r="BG42" s="10">
        <f t="shared" si="17"/>
        <v>15956.1149838524</v>
      </c>
      <c r="BI42">
        <v>82</v>
      </c>
      <c r="BJ42" t="s">
        <v>98</v>
      </c>
      <c r="BK42" s="2">
        <v>45066.346724537034</v>
      </c>
      <c r="BL42" t="s">
        <v>99</v>
      </c>
      <c r="BM42" t="s">
        <v>13</v>
      </c>
      <c r="BN42">
        <v>0</v>
      </c>
      <c r="BO42">
        <v>2.72</v>
      </c>
      <c r="BP42" s="3">
        <v>4975082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100</v>
      </c>
      <c r="C43" s="2">
        <v>45066.367951388886</v>
      </c>
      <c r="D43" t="s">
        <v>101</v>
      </c>
      <c r="E43" t="s">
        <v>13</v>
      </c>
      <c r="F43">
        <v>0</v>
      </c>
      <c r="G43">
        <v>6.0129999999999999</v>
      </c>
      <c r="H43" s="3">
        <v>4510</v>
      </c>
      <c r="I43">
        <v>2E-3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100</v>
      </c>
      <c r="Q43" s="2">
        <v>45066.367951388886</v>
      </c>
      <c r="R43" t="s">
        <v>101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100</v>
      </c>
      <c r="AE43" s="2">
        <v>45066.367951388886</v>
      </c>
      <c r="AF43" t="s">
        <v>101</v>
      </c>
      <c r="AG43" t="s">
        <v>13</v>
      </c>
      <c r="AH43">
        <v>0</v>
      </c>
      <c r="AI43">
        <v>12.095000000000001</v>
      </c>
      <c r="AJ43" s="3">
        <v>67542</v>
      </c>
      <c r="AK43">
        <v>17.917000000000002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18"/>
        <v>2.2135040000000004</v>
      </c>
      <c r="AU43" s="10">
        <f t="shared" si="19"/>
        <v>14766.570799852398</v>
      </c>
      <c r="AW43" s="5">
        <f t="shared" si="10"/>
        <v>8.2607771250000006</v>
      </c>
      <c r="AX43" s="12">
        <f t="shared" si="11"/>
        <v>12270.764970873719</v>
      </c>
      <c r="AZ43" s="11">
        <f t="shared" si="12"/>
        <v>9.348021205000002</v>
      </c>
      <c r="BA43" s="13">
        <f t="shared" si="13"/>
        <v>12835.995552117362</v>
      </c>
      <c r="BC43" s="6">
        <f t="shared" si="14"/>
        <v>4.9158155300000006</v>
      </c>
      <c r="BD43" s="7">
        <f t="shared" si="15"/>
        <v>13740.811156582718</v>
      </c>
      <c r="BF43" s="9">
        <f t="shared" si="16"/>
        <v>2.2135040000000004</v>
      </c>
      <c r="BG43" s="10">
        <f t="shared" si="17"/>
        <v>14766.570799852398</v>
      </c>
      <c r="BI43">
        <v>83</v>
      </c>
      <c r="BJ43" t="s">
        <v>100</v>
      </c>
      <c r="BK43" s="2">
        <v>45066.367951388886</v>
      </c>
      <c r="BL43" t="s">
        <v>101</v>
      </c>
      <c r="BM43" t="s">
        <v>13</v>
      </c>
      <c r="BN43">
        <v>0</v>
      </c>
      <c r="BO43">
        <v>2.718</v>
      </c>
      <c r="BP43" s="3">
        <v>4974573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102</v>
      </c>
      <c r="C44" s="2">
        <v>45066.389189814814</v>
      </c>
      <c r="D44" t="s">
        <v>103</v>
      </c>
      <c r="E44" t="s">
        <v>13</v>
      </c>
      <c r="F44">
        <v>0</v>
      </c>
      <c r="G44">
        <v>6.0110000000000001</v>
      </c>
      <c r="H44" s="3">
        <v>21058</v>
      </c>
      <c r="I44">
        <v>3.7999999999999999E-2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102</v>
      </c>
      <c r="Q44" s="2">
        <v>45066.389189814814</v>
      </c>
      <c r="R44" t="s">
        <v>103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102</v>
      </c>
      <c r="AE44" s="2">
        <v>45066.389189814814</v>
      </c>
      <c r="AF44" t="s">
        <v>103</v>
      </c>
      <c r="AG44" t="s">
        <v>13</v>
      </c>
      <c r="AH44">
        <v>0</v>
      </c>
      <c r="AI44">
        <v>12.095000000000001</v>
      </c>
      <c r="AJ44" s="3">
        <v>60448</v>
      </c>
      <c r="AK44">
        <v>16.071999999999999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18"/>
        <v>52.960190122971994</v>
      </c>
      <c r="AU44" s="10">
        <f t="shared" si="19"/>
        <v>13046.5226072064</v>
      </c>
      <c r="AW44" s="5">
        <f t="shared" si="10"/>
        <v>66.251442791103216</v>
      </c>
      <c r="AX44" s="12">
        <f t="shared" si="11"/>
        <v>11012.530086609919</v>
      </c>
      <c r="AZ44" s="11">
        <f t="shared" si="12"/>
        <v>55.023118180892403</v>
      </c>
      <c r="BA44" s="13">
        <f t="shared" si="13"/>
        <v>11494.38619895296</v>
      </c>
      <c r="BC44" s="6">
        <f t="shared" si="14"/>
        <v>46.938469393623436</v>
      </c>
      <c r="BD44" s="7">
        <f t="shared" si="15"/>
        <v>12297.65252283392</v>
      </c>
      <c r="BF44" s="9">
        <f t="shared" si="16"/>
        <v>52.960190122971994</v>
      </c>
      <c r="BG44" s="10">
        <f t="shared" si="17"/>
        <v>13046.5226072064</v>
      </c>
      <c r="BI44">
        <v>84</v>
      </c>
      <c r="BJ44" t="s">
        <v>102</v>
      </c>
      <c r="BK44" s="2">
        <v>45066.389189814814</v>
      </c>
      <c r="BL44" t="s">
        <v>103</v>
      </c>
      <c r="BM44" t="s">
        <v>13</v>
      </c>
      <c r="BN44">
        <v>0</v>
      </c>
      <c r="BO44">
        <v>2.7189999999999999</v>
      </c>
      <c r="BP44" s="3">
        <v>4995516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104</v>
      </c>
      <c r="C45" s="2">
        <v>45066.410416666666</v>
      </c>
      <c r="D45" t="s">
        <v>105</v>
      </c>
      <c r="E45" t="s">
        <v>13</v>
      </c>
      <c r="F45">
        <v>0</v>
      </c>
      <c r="G45">
        <v>6.0129999999999999</v>
      </c>
      <c r="H45" s="3">
        <v>11946</v>
      </c>
      <c r="I45">
        <v>1.7999999999999999E-2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104</v>
      </c>
      <c r="Q45" s="2">
        <v>45066.410416666666</v>
      </c>
      <c r="R45" t="s">
        <v>105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104</v>
      </c>
      <c r="AE45" s="2">
        <v>45066.410416666666</v>
      </c>
      <c r="AF45" t="s">
        <v>105</v>
      </c>
      <c r="AG45" t="s">
        <v>13</v>
      </c>
      <c r="AH45">
        <v>0</v>
      </c>
      <c r="AI45">
        <v>12.143000000000001</v>
      </c>
      <c r="AJ45" s="3">
        <v>24507</v>
      </c>
      <c r="AK45">
        <v>6.5030000000000001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18"/>
        <v>25.706629193467997</v>
      </c>
      <c r="AU45" s="10">
        <f t="shared" si="19"/>
        <v>5684.0575103510992</v>
      </c>
      <c r="AW45" s="5">
        <f t="shared" si="10"/>
        <v>30.975451964999998</v>
      </c>
      <c r="AX45" s="12">
        <f t="shared" si="11"/>
        <v>4540.7285743142702</v>
      </c>
      <c r="AZ45" s="11">
        <f t="shared" si="12"/>
        <v>31.0493567338556</v>
      </c>
      <c r="BA45" s="13">
        <f t="shared" si="13"/>
        <v>4672.1147570232597</v>
      </c>
      <c r="BC45" s="6">
        <f t="shared" si="14"/>
        <v>25.567714384985358</v>
      </c>
      <c r="BD45" s="7">
        <f t="shared" si="15"/>
        <v>4946.5697653895195</v>
      </c>
      <c r="BF45" s="9">
        <f t="shared" si="16"/>
        <v>25.706629193467997</v>
      </c>
      <c r="BG45" s="10">
        <f t="shared" si="17"/>
        <v>5684.0575103510992</v>
      </c>
      <c r="BI45">
        <v>85</v>
      </c>
      <c r="BJ45" t="s">
        <v>104</v>
      </c>
      <c r="BK45" s="2">
        <v>45066.410416666666</v>
      </c>
      <c r="BL45" t="s">
        <v>105</v>
      </c>
      <c r="BM45" t="s">
        <v>13</v>
      </c>
      <c r="BN45">
        <v>0</v>
      </c>
      <c r="BO45">
        <v>2.7210000000000001</v>
      </c>
      <c r="BP45" s="3">
        <v>4986334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106</v>
      </c>
      <c r="C46" s="2">
        <v>45066.431643518517</v>
      </c>
      <c r="D46" t="s">
        <v>107</v>
      </c>
      <c r="E46" t="s">
        <v>13</v>
      </c>
      <c r="F46">
        <v>0</v>
      </c>
      <c r="G46">
        <v>6.0229999999999997</v>
      </c>
      <c r="H46" s="3">
        <v>4794</v>
      </c>
      <c r="I46">
        <v>3.0000000000000001E-3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106</v>
      </c>
      <c r="Q46" s="2">
        <v>45066.431643518517</v>
      </c>
      <c r="R46" t="s">
        <v>107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106</v>
      </c>
      <c r="AE46" s="2">
        <v>45066.431643518517</v>
      </c>
      <c r="AF46" t="s">
        <v>107</v>
      </c>
      <c r="AG46" t="s">
        <v>13</v>
      </c>
      <c r="AH46">
        <v>0</v>
      </c>
      <c r="AI46">
        <v>12.097</v>
      </c>
      <c r="AJ46" s="3">
        <v>68218</v>
      </c>
      <c r="AK46">
        <v>18.091999999999999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18"/>
        <v>2.2871054399999995</v>
      </c>
      <c r="AU46" s="10">
        <f t="shared" si="19"/>
        <v>14930.262453068401</v>
      </c>
      <c r="AW46" s="5">
        <f t="shared" si="10"/>
        <v>9.0851467649999993</v>
      </c>
      <c r="AX46" s="12">
        <f t="shared" si="11"/>
        <v>12390.334731958521</v>
      </c>
      <c r="AZ46" s="11">
        <f t="shared" si="12"/>
        <v>10.280629833800003</v>
      </c>
      <c r="BA46" s="13">
        <f t="shared" si="13"/>
        <v>12963.75451077976</v>
      </c>
      <c r="BC46" s="6">
        <f t="shared" si="14"/>
        <v>5.5368585507999999</v>
      </c>
      <c r="BD46" s="7">
        <f t="shared" si="15"/>
        <v>13878.198290227518</v>
      </c>
      <c r="BF46" s="9">
        <f t="shared" si="16"/>
        <v>2.2871054399999995</v>
      </c>
      <c r="BG46" s="10">
        <f t="shared" si="17"/>
        <v>14930.262453068401</v>
      </c>
      <c r="BI46">
        <v>86</v>
      </c>
      <c r="BJ46" t="s">
        <v>106</v>
      </c>
      <c r="BK46" s="2">
        <v>45066.431643518517</v>
      </c>
      <c r="BL46" t="s">
        <v>107</v>
      </c>
      <c r="BM46" t="s">
        <v>13</v>
      </c>
      <c r="BN46">
        <v>0</v>
      </c>
      <c r="BO46">
        <v>2.72</v>
      </c>
      <c r="BP46" s="3">
        <v>4841366</v>
      </c>
      <c r="BQ46">
        <v>0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108</v>
      </c>
      <c r="C47" s="2">
        <v>45066.452893518515</v>
      </c>
      <c r="D47" t="s">
        <v>109</v>
      </c>
      <c r="E47" t="s">
        <v>13</v>
      </c>
      <c r="F47">
        <v>0</v>
      </c>
      <c r="G47">
        <v>6.0129999999999999</v>
      </c>
      <c r="H47" s="3">
        <v>19598</v>
      </c>
      <c r="I47">
        <v>3.5000000000000003E-2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108</v>
      </c>
      <c r="Q47" s="2">
        <v>45066.452893518515</v>
      </c>
      <c r="R47" t="s">
        <v>109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108</v>
      </c>
      <c r="AE47" s="2">
        <v>45066.452893518515</v>
      </c>
      <c r="AF47" t="s">
        <v>109</v>
      </c>
      <c r="AG47" t="s">
        <v>13</v>
      </c>
      <c r="AH47">
        <v>0</v>
      </c>
      <c r="AI47">
        <v>12.127000000000001</v>
      </c>
      <c r="AJ47" s="3">
        <v>23229</v>
      </c>
      <c r="AK47">
        <v>6.1550000000000002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18"/>
        <v>48.611017310492002</v>
      </c>
      <c r="AU47" s="10">
        <f t="shared" si="19"/>
        <v>5400.0506242599004</v>
      </c>
      <c r="AW47" s="5">
        <f t="shared" si="10"/>
        <v>61.714030594815199</v>
      </c>
      <c r="AX47" s="12">
        <f t="shared" si="11"/>
        <v>4307.6167590984305</v>
      </c>
      <c r="AZ47" s="11">
        <f t="shared" si="12"/>
        <v>51.183194534076407</v>
      </c>
      <c r="BA47" s="13">
        <f t="shared" si="13"/>
        <v>4428.75312446934</v>
      </c>
      <c r="BC47" s="6">
        <f t="shared" si="14"/>
        <v>43.515170067613838</v>
      </c>
      <c r="BD47" s="7">
        <f t="shared" si="15"/>
        <v>4683.9640540256805</v>
      </c>
      <c r="BF47" s="9">
        <f t="shared" si="16"/>
        <v>48.611017310492002</v>
      </c>
      <c r="BG47" s="10">
        <f t="shared" si="17"/>
        <v>5400.0506242599004</v>
      </c>
      <c r="BI47">
        <v>87</v>
      </c>
      <c r="BJ47" t="s">
        <v>108</v>
      </c>
      <c r="BK47" s="2">
        <v>45066.452893518515</v>
      </c>
      <c r="BL47" t="s">
        <v>109</v>
      </c>
      <c r="BM47" t="s">
        <v>13</v>
      </c>
      <c r="BN47">
        <v>0</v>
      </c>
      <c r="BO47">
        <v>2.722</v>
      </c>
      <c r="BP47" s="3">
        <v>4935653</v>
      </c>
      <c r="BQ47">
        <v>0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110</v>
      </c>
      <c r="C48" s="2">
        <v>45066.474166666667</v>
      </c>
      <c r="D48" t="s">
        <v>111</v>
      </c>
      <c r="E48" t="s">
        <v>13</v>
      </c>
      <c r="F48">
        <v>0</v>
      </c>
      <c r="G48">
        <v>5.9960000000000004</v>
      </c>
      <c r="H48" s="3">
        <v>14880</v>
      </c>
      <c r="I48">
        <v>2.4E-2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110</v>
      </c>
      <c r="Q48" s="2">
        <v>45066.474166666667</v>
      </c>
      <c r="R48" t="s">
        <v>111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110</v>
      </c>
      <c r="AE48" s="2">
        <v>45066.474166666667</v>
      </c>
      <c r="AF48" t="s">
        <v>111</v>
      </c>
      <c r="AG48" t="s">
        <v>13</v>
      </c>
      <c r="AH48">
        <v>0</v>
      </c>
      <c r="AI48">
        <v>12.12</v>
      </c>
      <c r="AJ48" s="3">
        <v>22824</v>
      </c>
      <c r="AK48">
        <v>6.0449999999999999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18"/>
        <v>34.510669491199998</v>
      </c>
      <c r="AU48" s="10">
        <f t="shared" si="19"/>
        <v>5309.7375574463995</v>
      </c>
      <c r="AW48" s="5">
        <f t="shared" si="10"/>
        <v>40.584455999999996</v>
      </c>
      <c r="AX48" s="12">
        <f t="shared" si="11"/>
        <v>4233.7005115564798</v>
      </c>
      <c r="AZ48" s="11">
        <f t="shared" si="12"/>
        <v>38.770930999040004</v>
      </c>
      <c r="BA48" s="13">
        <f t="shared" si="13"/>
        <v>4351.6203972902404</v>
      </c>
      <c r="BC48" s="6">
        <f t="shared" si="14"/>
        <v>32.450407284223999</v>
      </c>
      <c r="BD48" s="7">
        <f t="shared" si="15"/>
        <v>4600.7265394124806</v>
      </c>
      <c r="BF48" s="9">
        <f t="shared" si="16"/>
        <v>34.510669491199998</v>
      </c>
      <c r="BG48" s="10">
        <f t="shared" si="17"/>
        <v>5309.7375574463995</v>
      </c>
      <c r="BI48">
        <v>88</v>
      </c>
      <c r="BJ48" t="s">
        <v>110</v>
      </c>
      <c r="BK48" s="2">
        <v>45066.474166666667</v>
      </c>
      <c r="BL48" t="s">
        <v>111</v>
      </c>
      <c r="BM48" t="s">
        <v>13</v>
      </c>
      <c r="BN48">
        <v>0</v>
      </c>
      <c r="BO48">
        <v>2.698</v>
      </c>
      <c r="BP48" s="3">
        <v>5254862</v>
      </c>
      <c r="BQ48">
        <v>0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112</v>
      </c>
      <c r="C49" s="2">
        <v>45066.495381944442</v>
      </c>
      <c r="D49" t="s">
        <v>113</v>
      </c>
      <c r="E49" t="s">
        <v>13</v>
      </c>
      <c r="F49">
        <v>0</v>
      </c>
      <c r="G49">
        <v>6.0140000000000002</v>
      </c>
      <c r="H49" s="3">
        <v>14168</v>
      </c>
      <c r="I49">
        <v>2.3E-2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112</v>
      </c>
      <c r="Q49" s="2">
        <v>45066.495381944442</v>
      </c>
      <c r="R49" t="s">
        <v>113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112</v>
      </c>
      <c r="AE49" s="2">
        <v>45066.495381944442</v>
      </c>
      <c r="AF49" t="s">
        <v>113</v>
      </c>
      <c r="AG49" t="s">
        <v>13</v>
      </c>
      <c r="AH49">
        <v>0</v>
      </c>
      <c r="AI49">
        <v>12.144</v>
      </c>
      <c r="AJ49" s="3">
        <v>23673</v>
      </c>
      <c r="AK49">
        <v>6.2759999999999998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18"/>
        <v>32.376669282751998</v>
      </c>
      <c r="AU49" s="10">
        <f t="shared" si="19"/>
        <v>5498.8885752830993</v>
      </c>
      <c r="AW49" s="5">
        <f t="shared" si="10"/>
        <v>38.218999759999996</v>
      </c>
      <c r="AX49" s="12">
        <f t="shared" si="11"/>
        <v>4388.6272059866706</v>
      </c>
      <c r="AZ49" s="11">
        <f t="shared" si="12"/>
        <v>36.897311474118403</v>
      </c>
      <c r="BA49" s="13">
        <f t="shared" si="13"/>
        <v>4513.3073182944599</v>
      </c>
      <c r="BC49" s="6">
        <f t="shared" si="14"/>
        <v>30.780297026679037</v>
      </c>
      <c r="BD49" s="7">
        <f t="shared" si="15"/>
        <v>4775.20741309192</v>
      </c>
      <c r="BF49" s="9">
        <f t="shared" si="16"/>
        <v>32.376669282751998</v>
      </c>
      <c r="BG49" s="10">
        <f t="shared" si="17"/>
        <v>5498.8885752830993</v>
      </c>
      <c r="BI49">
        <v>89</v>
      </c>
      <c r="BJ49" t="s">
        <v>112</v>
      </c>
      <c r="BK49" s="2">
        <v>45066.495381944442</v>
      </c>
      <c r="BL49" t="s">
        <v>113</v>
      </c>
      <c r="BM49" t="s">
        <v>13</v>
      </c>
      <c r="BN49">
        <v>0</v>
      </c>
      <c r="BO49">
        <v>2.722</v>
      </c>
      <c r="BP49" s="3">
        <v>4928590</v>
      </c>
      <c r="BQ49">
        <v>0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114</v>
      </c>
      <c r="C50" s="2">
        <v>45066.516585648147</v>
      </c>
      <c r="D50" t="s">
        <v>115</v>
      </c>
      <c r="E50" t="s">
        <v>13</v>
      </c>
      <c r="F50">
        <v>0</v>
      </c>
      <c r="G50">
        <v>6.05</v>
      </c>
      <c r="H50" s="3">
        <v>1497</v>
      </c>
      <c r="I50">
        <v>-4.0000000000000001E-3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114</v>
      </c>
      <c r="Q50" s="2">
        <v>45066.516585648147</v>
      </c>
      <c r="R50" t="s">
        <v>115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114</v>
      </c>
      <c r="AE50" s="2">
        <v>45066.516585648147</v>
      </c>
      <c r="AF50" t="s">
        <v>115</v>
      </c>
      <c r="AG50" t="s">
        <v>13</v>
      </c>
      <c r="AH50">
        <v>0</v>
      </c>
      <c r="AI50">
        <v>12.125999999999999</v>
      </c>
      <c r="AJ50" s="3">
        <v>36941</v>
      </c>
      <c r="AK50">
        <v>9.8569999999999993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18"/>
        <v>6.7969398600000002</v>
      </c>
      <c r="AU50" s="10">
        <f t="shared" si="19"/>
        <v>8369.4728449158993</v>
      </c>
      <c r="AW50" s="5">
        <f t="shared" si="10"/>
        <v>-0.27399355875000087</v>
      </c>
      <c r="AX50" s="12">
        <f t="shared" si="11"/>
        <v>6798.0331053176305</v>
      </c>
      <c r="AZ50" s="11">
        <f t="shared" si="12"/>
        <v>-1.1218354715499999</v>
      </c>
      <c r="BA50" s="13">
        <f t="shared" si="13"/>
        <v>7037.0721945589403</v>
      </c>
      <c r="BC50" s="6">
        <f t="shared" si="14"/>
        <v>-0.22953609229999983</v>
      </c>
      <c r="BD50" s="7">
        <f t="shared" si="15"/>
        <v>7497.1791514848801</v>
      </c>
      <c r="BF50" s="9">
        <f t="shared" si="16"/>
        <v>6.7969398600000002</v>
      </c>
      <c r="BG50" s="10">
        <f t="shared" si="17"/>
        <v>8369.4728449158993</v>
      </c>
      <c r="BI50">
        <v>90</v>
      </c>
      <c r="BJ50" t="s">
        <v>114</v>
      </c>
      <c r="BK50" s="2">
        <v>45066.516585648147</v>
      </c>
      <c r="BL50" t="s">
        <v>115</v>
      </c>
      <c r="BM50" t="s">
        <v>13</v>
      </c>
      <c r="BN50">
        <v>0</v>
      </c>
      <c r="BO50">
        <v>2.722</v>
      </c>
      <c r="BP50" s="3">
        <v>4924846</v>
      </c>
      <c r="BQ50">
        <v>0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116</v>
      </c>
      <c r="C51" s="2">
        <v>45066.537847222222</v>
      </c>
      <c r="D51" t="s">
        <v>117</v>
      </c>
      <c r="E51" t="s">
        <v>13</v>
      </c>
      <c r="F51">
        <v>0</v>
      </c>
      <c r="G51">
        <v>6.0549999999999997</v>
      </c>
      <c r="H51" s="3">
        <v>1649</v>
      </c>
      <c r="I51">
        <v>-4.0000000000000001E-3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116</v>
      </c>
      <c r="Q51" s="2">
        <v>45066.537847222222</v>
      </c>
      <c r="R51" t="s">
        <v>117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116</v>
      </c>
      <c r="AE51" s="2">
        <v>45066.537847222222</v>
      </c>
      <c r="AF51" t="s">
        <v>117</v>
      </c>
      <c r="AG51" t="s">
        <v>13</v>
      </c>
      <c r="AH51">
        <v>0</v>
      </c>
      <c r="AI51">
        <v>12.109</v>
      </c>
      <c r="AJ51" s="3">
        <v>55528</v>
      </c>
      <c r="AK51">
        <v>14.784000000000001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18"/>
        <v>6.3308835400000003</v>
      </c>
      <c r="AU51" s="10">
        <f t="shared" si="19"/>
        <v>11851.176225734402</v>
      </c>
      <c r="AW51" s="5">
        <f t="shared" si="10"/>
        <v>0.147328021249999</v>
      </c>
      <c r="AX51" s="12">
        <f t="shared" si="11"/>
        <v>10136.178769128321</v>
      </c>
      <c r="AZ51" s="11">
        <f t="shared" si="12"/>
        <v>-0.56845069794999947</v>
      </c>
      <c r="BA51" s="13">
        <f t="shared" si="13"/>
        <v>10562.96018617216</v>
      </c>
      <c r="BC51" s="6">
        <f t="shared" si="14"/>
        <v>-3.3149994699999796E-2</v>
      </c>
      <c r="BD51" s="7">
        <f t="shared" si="15"/>
        <v>11295.25028383232</v>
      </c>
      <c r="BF51" s="9">
        <f t="shared" si="16"/>
        <v>6.3308835400000003</v>
      </c>
      <c r="BG51" s="10">
        <f t="shared" si="17"/>
        <v>11851.176225734402</v>
      </c>
      <c r="BI51">
        <v>91</v>
      </c>
      <c r="BJ51" t="s">
        <v>116</v>
      </c>
      <c r="BK51" s="2">
        <v>45066.537847222222</v>
      </c>
      <c r="BL51" t="s">
        <v>117</v>
      </c>
      <c r="BM51" t="s">
        <v>13</v>
      </c>
      <c r="BN51">
        <v>0</v>
      </c>
      <c r="BO51">
        <v>2.722</v>
      </c>
      <c r="BP51" s="3">
        <v>4893425</v>
      </c>
      <c r="BQ51">
        <v>0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118</v>
      </c>
      <c r="C52" s="2">
        <v>45066.559108796297</v>
      </c>
      <c r="D52" t="s">
        <v>119</v>
      </c>
      <c r="E52" t="s">
        <v>13</v>
      </c>
      <c r="F52">
        <v>0</v>
      </c>
      <c r="G52">
        <v>5.9960000000000004</v>
      </c>
      <c r="H52" s="3">
        <v>19774</v>
      </c>
      <c r="I52">
        <v>3.5000000000000003E-2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118</v>
      </c>
      <c r="Q52" s="2">
        <v>45066.559108796297</v>
      </c>
      <c r="R52" t="s">
        <v>119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118</v>
      </c>
      <c r="AE52" s="2">
        <v>45066.559108796297</v>
      </c>
      <c r="AF52" t="s">
        <v>119</v>
      </c>
      <c r="AG52" t="s">
        <v>13</v>
      </c>
      <c r="AH52">
        <v>0</v>
      </c>
      <c r="AI52">
        <v>12.073</v>
      </c>
      <c r="AJ52" s="3">
        <v>57356</v>
      </c>
      <c r="AK52">
        <v>15.263999999999999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18"/>
        <v>49.135657533147999</v>
      </c>
      <c r="AU52" s="10">
        <f t="shared" si="19"/>
        <v>12295.532030897601</v>
      </c>
      <c r="AW52" s="5">
        <f t="shared" si="10"/>
        <v>62.261190759768802</v>
      </c>
      <c r="AX52" s="12">
        <f t="shared" si="11"/>
        <v>10462.13725710128</v>
      </c>
      <c r="AZ52" s="11">
        <f t="shared" si="12"/>
        <v>51.64611676091161</v>
      </c>
      <c r="BA52" s="13">
        <f t="shared" si="13"/>
        <v>10909.118503432641</v>
      </c>
      <c r="BC52" s="6">
        <f t="shared" si="14"/>
        <v>43.927859967938957</v>
      </c>
      <c r="BD52" s="7">
        <f t="shared" si="15"/>
        <v>11667.831782017278</v>
      </c>
      <c r="BF52" s="9">
        <f t="shared" si="16"/>
        <v>49.135657533147999</v>
      </c>
      <c r="BG52" s="10">
        <f t="shared" si="17"/>
        <v>12295.532030897601</v>
      </c>
      <c r="BI52">
        <v>92</v>
      </c>
      <c r="BJ52" t="s">
        <v>118</v>
      </c>
      <c r="BK52" s="2">
        <v>45066.559108796297</v>
      </c>
      <c r="BL52" t="s">
        <v>119</v>
      </c>
      <c r="BM52" t="s">
        <v>13</v>
      </c>
      <c r="BN52">
        <v>0</v>
      </c>
      <c r="BO52">
        <v>2.6989999999999998</v>
      </c>
      <c r="BP52" s="3">
        <v>5209189</v>
      </c>
      <c r="BQ52">
        <v>0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120</v>
      </c>
      <c r="C53" s="2">
        <v>45066.580370370371</v>
      </c>
      <c r="D53" t="s">
        <v>121</v>
      </c>
      <c r="E53" t="s">
        <v>13</v>
      </c>
      <c r="F53">
        <v>0</v>
      </c>
      <c r="G53">
        <v>6.0119999999999996</v>
      </c>
      <c r="H53" s="3">
        <v>18706</v>
      </c>
      <c r="I53">
        <v>3.3000000000000002E-2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120</v>
      </c>
      <c r="Q53" s="2">
        <v>45066.580370370371</v>
      </c>
      <c r="R53" t="s">
        <v>121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120</v>
      </c>
      <c r="AE53" s="2">
        <v>45066.580370370371</v>
      </c>
      <c r="AF53" t="s">
        <v>121</v>
      </c>
      <c r="AG53" t="s">
        <v>13</v>
      </c>
      <c r="AH53">
        <v>0</v>
      </c>
      <c r="AI53">
        <v>12.154</v>
      </c>
      <c r="AJ53" s="3">
        <v>19654</v>
      </c>
      <c r="AK53">
        <v>5.18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18"/>
        <v>45.950542934428</v>
      </c>
      <c r="AU53" s="10">
        <f t="shared" si="19"/>
        <v>4597.6738215323994</v>
      </c>
      <c r="AW53" s="5">
        <f t="shared" si="10"/>
        <v>58.9401458373368</v>
      </c>
      <c r="AX53" s="12">
        <f t="shared" si="11"/>
        <v>3654.4348222266799</v>
      </c>
      <c r="AZ53" s="11">
        <f t="shared" si="12"/>
        <v>48.836905344687608</v>
      </c>
      <c r="BA53" s="13">
        <f t="shared" si="13"/>
        <v>3747.70589181784</v>
      </c>
      <c r="BC53" s="6">
        <f t="shared" si="14"/>
        <v>41.42350589132456</v>
      </c>
      <c r="BD53" s="7">
        <f t="shared" si="15"/>
        <v>3948.9239416476803</v>
      </c>
      <c r="BF53" s="9">
        <f t="shared" si="16"/>
        <v>45.950542934428</v>
      </c>
      <c r="BG53" s="10">
        <f t="shared" si="17"/>
        <v>4597.6738215323994</v>
      </c>
      <c r="BI53">
        <v>93</v>
      </c>
      <c r="BJ53" t="s">
        <v>120</v>
      </c>
      <c r="BK53" s="2">
        <v>45066.580370370371</v>
      </c>
      <c r="BL53" t="s">
        <v>121</v>
      </c>
      <c r="BM53" t="s">
        <v>13</v>
      </c>
      <c r="BN53">
        <v>0</v>
      </c>
      <c r="BO53">
        <v>2.722</v>
      </c>
      <c r="BP53" s="3">
        <v>4917422</v>
      </c>
      <c r="BQ53">
        <v>0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122</v>
      </c>
      <c r="C54" s="2">
        <v>45066.601666666669</v>
      </c>
      <c r="D54" t="s">
        <v>123</v>
      </c>
      <c r="E54" t="s">
        <v>13</v>
      </c>
      <c r="F54">
        <v>0</v>
      </c>
      <c r="G54">
        <v>6.024</v>
      </c>
      <c r="H54" s="3">
        <v>3246</v>
      </c>
      <c r="I54">
        <v>-1E-3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122</v>
      </c>
      <c r="Q54" s="2">
        <v>45066.601666666669</v>
      </c>
      <c r="R54" t="s">
        <v>123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122</v>
      </c>
      <c r="AE54" s="2">
        <v>45066.601666666669</v>
      </c>
      <c r="AF54" t="s">
        <v>123</v>
      </c>
      <c r="AG54" t="s">
        <v>13</v>
      </c>
      <c r="AH54">
        <v>0</v>
      </c>
      <c r="AI54">
        <v>12.098000000000001</v>
      </c>
      <c r="AJ54" s="3">
        <v>61834</v>
      </c>
      <c r="AK54">
        <v>16.434000000000001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18"/>
        <v>2.9425286400000008</v>
      </c>
      <c r="AU54" s="10">
        <f t="shared" si="19"/>
        <v>13382.9029585596</v>
      </c>
      <c r="AW54" s="5">
        <f t="shared" si="10"/>
        <v>4.633330964999999</v>
      </c>
      <c r="AX54" s="12">
        <f t="shared" si="11"/>
        <v>11258.856047989881</v>
      </c>
      <c r="AZ54" s="11">
        <f t="shared" si="12"/>
        <v>5.0838668978000001</v>
      </c>
      <c r="BA54" s="13">
        <f t="shared" si="13"/>
        <v>11756.63360777944</v>
      </c>
      <c r="BC54" s="6">
        <f t="shared" si="14"/>
        <v>2.4360411748000006</v>
      </c>
      <c r="BD54" s="7">
        <f t="shared" si="15"/>
        <v>12579.813520450878</v>
      </c>
      <c r="BF54" s="9">
        <f t="shared" si="16"/>
        <v>2.9425286400000008</v>
      </c>
      <c r="BG54" s="10">
        <f t="shared" si="17"/>
        <v>13382.9029585596</v>
      </c>
      <c r="BI54">
        <v>94</v>
      </c>
      <c r="BJ54" t="s">
        <v>122</v>
      </c>
      <c r="BK54" s="2">
        <v>45066.601666666669</v>
      </c>
      <c r="BL54" t="s">
        <v>123</v>
      </c>
      <c r="BM54" t="s">
        <v>13</v>
      </c>
      <c r="BN54">
        <v>0</v>
      </c>
      <c r="BO54">
        <v>2.7210000000000001</v>
      </c>
      <c r="BP54" s="3">
        <v>4924085</v>
      </c>
      <c r="BQ54">
        <v>0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124</v>
      </c>
      <c r="C55" s="2">
        <v>45066.62290509259</v>
      </c>
      <c r="D55" t="s">
        <v>125</v>
      </c>
      <c r="E55" t="s">
        <v>13</v>
      </c>
      <c r="F55">
        <v>0</v>
      </c>
      <c r="G55">
        <v>6.0149999999999997</v>
      </c>
      <c r="H55" s="3">
        <v>21097</v>
      </c>
      <c r="I55">
        <v>3.7999999999999999E-2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124</v>
      </c>
      <c r="Q55" s="2">
        <v>45066.62290509259</v>
      </c>
      <c r="R55" t="s">
        <v>125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124</v>
      </c>
      <c r="AE55" s="2">
        <v>45066.62290509259</v>
      </c>
      <c r="AF55" t="s">
        <v>125</v>
      </c>
      <c r="AG55" t="s">
        <v>13</v>
      </c>
      <c r="AH55">
        <v>0</v>
      </c>
      <c r="AI55">
        <v>12.147</v>
      </c>
      <c r="AJ55" s="3">
        <v>24831</v>
      </c>
      <c r="AK55">
        <v>6.5910000000000002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18"/>
        <v>53.076274464007</v>
      </c>
      <c r="AU55" s="10">
        <f t="shared" si="19"/>
        <v>5755.8225183279001</v>
      </c>
      <c r="AW55" s="5">
        <f t="shared" si="10"/>
        <v>66.372599921574206</v>
      </c>
      <c r="AX55" s="12">
        <f t="shared" si="11"/>
        <v>4599.7947637260304</v>
      </c>
      <c r="AZ55" s="11">
        <f t="shared" si="12"/>
        <v>55.125684415851907</v>
      </c>
      <c r="BA55" s="13">
        <f t="shared" si="13"/>
        <v>4733.8036325981402</v>
      </c>
      <c r="BC55" s="6">
        <f t="shared" si="14"/>
        <v>47.029908982239142</v>
      </c>
      <c r="BD55" s="7">
        <f t="shared" si="15"/>
        <v>5013.1326151232797</v>
      </c>
      <c r="BF55" s="9">
        <f t="shared" si="16"/>
        <v>53.076274464007</v>
      </c>
      <c r="BG55" s="10">
        <f t="shared" si="17"/>
        <v>5755.8225183279001</v>
      </c>
      <c r="BI55">
        <v>95</v>
      </c>
      <c r="BJ55" t="s">
        <v>124</v>
      </c>
      <c r="BK55" s="2">
        <v>45066.62290509259</v>
      </c>
      <c r="BL55" t="s">
        <v>125</v>
      </c>
      <c r="BM55" t="s">
        <v>13</v>
      </c>
      <c r="BN55">
        <v>0</v>
      </c>
      <c r="BO55">
        <v>2.7189999999999999</v>
      </c>
      <c r="BP55" s="3">
        <v>5189288</v>
      </c>
      <c r="BQ55">
        <v>0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126</v>
      </c>
      <c r="C56" s="2">
        <v>45066.644166666665</v>
      </c>
      <c r="D56" t="s">
        <v>127</v>
      </c>
      <c r="E56" t="s">
        <v>13</v>
      </c>
      <c r="F56">
        <v>0</v>
      </c>
      <c r="G56">
        <v>6.0640000000000001</v>
      </c>
      <c r="H56" s="3">
        <v>1293</v>
      </c>
      <c r="I56">
        <v>-5.0000000000000001E-3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126</v>
      </c>
      <c r="Q56" s="2">
        <v>45066.644166666665</v>
      </c>
      <c r="R56" t="s">
        <v>127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126</v>
      </c>
      <c r="AE56" s="2">
        <v>45066.644166666665</v>
      </c>
      <c r="AF56" t="s">
        <v>127</v>
      </c>
      <c r="AG56" t="s">
        <v>13</v>
      </c>
      <c r="AH56">
        <v>0</v>
      </c>
      <c r="AI56">
        <v>12.135</v>
      </c>
      <c r="AJ56" s="3">
        <v>34605</v>
      </c>
      <c r="AK56">
        <v>9.23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18"/>
        <v>7.4616534600000008</v>
      </c>
      <c r="AU56" s="10">
        <f t="shared" si="19"/>
        <v>7875.7175019974984</v>
      </c>
      <c r="AW56" s="5">
        <f t="shared" si="10"/>
        <v>-0.83790820875000049</v>
      </c>
      <c r="AX56" s="12">
        <f t="shared" si="11"/>
        <v>6375.4295468107503</v>
      </c>
      <c r="AZ56" s="11">
        <f t="shared" si="12"/>
        <v>-1.8687446495499991</v>
      </c>
      <c r="BA56" s="13">
        <f t="shared" si="13"/>
        <v>6593.1465520335005</v>
      </c>
      <c r="BC56" s="6">
        <f t="shared" si="14"/>
        <v>-0.48255464029999984</v>
      </c>
      <c r="BD56" s="7">
        <f t="shared" si="15"/>
        <v>7018.5931462420003</v>
      </c>
      <c r="BF56" s="9">
        <f t="shared" si="16"/>
        <v>7.4616534600000008</v>
      </c>
      <c r="BG56" s="10">
        <f t="shared" si="17"/>
        <v>7875.7175019974984</v>
      </c>
      <c r="BI56">
        <v>96</v>
      </c>
      <c r="BJ56" t="s">
        <v>126</v>
      </c>
      <c r="BK56" s="2">
        <v>45066.644166666665</v>
      </c>
      <c r="BL56" t="s">
        <v>127</v>
      </c>
      <c r="BM56" t="s">
        <v>13</v>
      </c>
      <c r="BN56">
        <v>0</v>
      </c>
      <c r="BO56">
        <v>2.7280000000000002</v>
      </c>
      <c r="BP56" s="3">
        <v>4873102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128</v>
      </c>
      <c r="C57" s="2">
        <v>45066.665439814817</v>
      </c>
      <c r="D57" t="s">
        <v>129</v>
      </c>
      <c r="E57" t="s">
        <v>13</v>
      </c>
      <c r="F57">
        <v>0</v>
      </c>
      <c r="G57">
        <v>6.0220000000000002</v>
      </c>
      <c r="H57" s="3">
        <v>3211</v>
      </c>
      <c r="I57">
        <v>-1E-3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128</v>
      </c>
      <c r="Q57" s="2">
        <v>45066.665439814817</v>
      </c>
      <c r="R57" t="s">
        <v>129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128</v>
      </c>
      <c r="AE57" s="2">
        <v>45066.665439814817</v>
      </c>
      <c r="AF57" t="s">
        <v>129</v>
      </c>
      <c r="AG57" t="s">
        <v>13</v>
      </c>
      <c r="AH57">
        <v>0</v>
      </c>
      <c r="AI57">
        <v>12.096</v>
      </c>
      <c r="AJ57" s="3">
        <v>65378</v>
      </c>
      <c r="AK57">
        <v>17.356000000000002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18"/>
        <v>2.9872663399999997</v>
      </c>
      <c r="AU57" s="10">
        <f t="shared" si="19"/>
        <v>14242.3124300444</v>
      </c>
      <c r="AW57" s="5">
        <f t="shared" si="10"/>
        <v>4.5338535712500008</v>
      </c>
      <c r="AX57" s="12">
        <f t="shared" si="11"/>
        <v>11887.614463371321</v>
      </c>
      <c r="AZ57" s="11">
        <f t="shared" si="12"/>
        <v>4.9631583080499997</v>
      </c>
      <c r="BA57" s="13">
        <f t="shared" si="13"/>
        <v>12426.915760306159</v>
      </c>
      <c r="BC57" s="6">
        <f t="shared" si="14"/>
        <v>2.3739826012999998</v>
      </c>
      <c r="BD57" s="7">
        <f t="shared" si="15"/>
        <v>13300.852900800319</v>
      </c>
      <c r="BF57" s="9">
        <f t="shared" si="16"/>
        <v>2.9872663399999997</v>
      </c>
      <c r="BG57" s="10">
        <f t="shared" si="17"/>
        <v>14242.3124300444</v>
      </c>
      <c r="BI57">
        <v>97</v>
      </c>
      <c r="BJ57" t="s">
        <v>128</v>
      </c>
      <c r="BK57" s="2">
        <v>45066.665439814817</v>
      </c>
      <c r="BL57" t="s">
        <v>129</v>
      </c>
      <c r="BM57" t="s">
        <v>13</v>
      </c>
      <c r="BN57">
        <v>0</v>
      </c>
      <c r="BO57">
        <v>2.7229999999999999</v>
      </c>
      <c r="BP57" s="3">
        <v>4939002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130</v>
      </c>
      <c r="C58" s="2">
        <v>45066.686701388891</v>
      </c>
      <c r="D58" t="s">
        <v>131</v>
      </c>
      <c r="E58" t="s">
        <v>13</v>
      </c>
      <c r="F58">
        <v>0</v>
      </c>
      <c r="G58">
        <v>6.0220000000000002</v>
      </c>
      <c r="H58" s="3">
        <v>21567</v>
      </c>
      <c r="I58">
        <v>3.9E-2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130</v>
      </c>
      <c r="Q58" s="2">
        <v>45066.686701388891</v>
      </c>
      <c r="R58" t="s">
        <v>131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130</v>
      </c>
      <c r="AE58" s="2">
        <v>45066.686701388891</v>
      </c>
      <c r="AF58" t="s">
        <v>131</v>
      </c>
      <c r="AG58" t="s">
        <v>13</v>
      </c>
      <c r="AH58">
        <v>0</v>
      </c>
      <c r="AI58">
        <v>12.108000000000001</v>
      </c>
      <c r="AJ58" s="3">
        <v>63904</v>
      </c>
      <c r="AK58">
        <v>16.972999999999999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18"/>
        <v>54.474862333847</v>
      </c>
      <c r="AU58" s="10">
        <f t="shared" si="19"/>
        <v>13884.996602265601</v>
      </c>
      <c r="AW58" s="5">
        <f t="shared" si="10"/>
        <v>67.8325034138782</v>
      </c>
      <c r="AX58" s="12">
        <f t="shared" si="11"/>
        <v>11626.296419271681</v>
      </c>
      <c r="AZ58" s="11">
        <f t="shared" si="12"/>
        <v>56.3617101193799</v>
      </c>
      <c r="BA58" s="13">
        <f t="shared" si="13"/>
        <v>12148.18549302784</v>
      </c>
      <c r="BC58" s="6">
        <f t="shared" si="14"/>
        <v>48.131853987715935</v>
      </c>
      <c r="BD58" s="7">
        <f t="shared" si="15"/>
        <v>13001.040234567679</v>
      </c>
      <c r="BF58" s="9">
        <f t="shared" si="16"/>
        <v>54.474862333847</v>
      </c>
      <c r="BG58" s="10">
        <f t="shared" si="17"/>
        <v>13884.996602265601</v>
      </c>
      <c r="BI58">
        <v>98</v>
      </c>
      <c r="BJ58" t="s">
        <v>130</v>
      </c>
      <c r="BK58" s="2">
        <v>45066.686701388891</v>
      </c>
      <c r="BL58" t="s">
        <v>131</v>
      </c>
      <c r="BM58" t="s">
        <v>13</v>
      </c>
      <c r="BN58">
        <v>0</v>
      </c>
      <c r="BO58">
        <v>2.7250000000000001</v>
      </c>
      <c r="BP58" s="3">
        <v>5341785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99</v>
      </c>
      <c r="B59" t="s">
        <v>132</v>
      </c>
      <c r="C59" s="2">
        <v>45066.707974537036</v>
      </c>
      <c r="D59" t="s">
        <v>133</v>
      </c>
      <c r="E59" t="s">
        <v>13</v>
      </c>
      <c r="F59">
        <v>0</v>
      </c>
      <c r="G59">
        <v>6.0279999999999996</v>
      </c>
      <c r="H59" s="3">
        <v>5117</v>
      </c>
      <c r="I59">
        <v>4.0000000000000001E-3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132</v>
      </c>
      <c r="Q59" s="2">
        <v>45066.707974537036</v>
      </c>
      <c r="R59" t="s">
        <v>133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132</v>
      </c>
      <c r="AE59" s="2">
        <v>45066.707974537036</v>
      </c>
      <c r="AF59" t="s">
        <v>133</v>
      </c>
      <c r="AG59" t="s">
        <v>13</v>
      </c>
      <c r="AH59">
        <v>0</v>
      </c>
      <c r="AI59">
        <v>12.106</v>
      </c>
      <c r="AJ59" s="3">
        <v>66914</v>
      </c>
      <c r="AK59">
        <v>17.754000000000001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99</v>
      </c>
      <c r="AT59" s="9">
        <f t="shared" si="18"/>
        <v>2.4766870599999997</v>
      </c>
      <c r="AU59" s="10">
        <f t="shared" si="19"/>
        <v>14614.468729103599</v>
      </c>
      <c r="AW59" s="5">
        <f t="shared" si="10"/>
        <v>10.026888391249999</v>
      </c>
      <c r="AX59" s="12">
        <f t="shared" si="11"/>
        <v>12159.633967233081</v>
      </c>
      <c r="AZ59" s="11">
        <f t="shared" si="12"/>
        <v>11.329946222449998</v>
      </c>
      <c r="BA59" s="13">
        <f t="shared" si="13"/>
        <v>12717.294919981039</v>
      </c>
      <c r="BC59" s="6">
        <f t="shared" si="14"/>
        <v>6.2716733117000008</v>
      </c>
      <c r="BD59" s="7">
        <f t="shared" si="15"/>
        <v>13613.158423734079</v>
      </c>
      <c r="BF59" s="9">
        <f t="shared" si="16"/>
        <v>2.4766870599999997</v>
      </c>
      <c r="BG59" s="10">
        <f t="shared" si="17"/>
        <v>14614.468729103599</v>
      </c>
      <c r="BI59">
        <v>99</v>
      </c>
      <c r="BJ59" t="s">
        <v>132</v>
      </c>
      <c r="BK59" s="2">
        <v>45066.707974537036</v>
      </c>
      <c r="BL59" t="s">
        <v>133</v>
      </c>
      <c r="BM59" t="s">
        <v>13</v>
      </c>
      <c r="BN59">
        <v>0</v>
      </c>
      <c r="BO59">
        <v>2.7280000000000002</v>
      </c>
      <c r="BP59" s="3">
        <v>4889842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100</v>
      </c>
      <c r="B60" t="s">
        <v>134</v>
      </c>
      <c r="C60" s="2">
        <v>45066.72923611111</v>
      </c>
      <c r="D60" t="s">
        <v>135</v>
      </c>
      <c r="E60" t="s">
        <v>13</v>
      </c>
      <c r="F60">
        <v>0</v>
      </c>
      <c r="G60">
        <v>6.01</v>
      </c>
      <c r="H60" s="3">
        <v>1987</v>
      </c>
      <c r="I60">
        <v>-3.0000000000000001E-3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134</v>
      </c>
      <c r="Q60" s="2">
        <v>45066.72923611111</v>
      </c>
      <c r="R60" t="s">
        <v>135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134</v>
      </c>
      <c r="AE60" s="2">
        <v>45066.72923611111</v>
      </c>
      <c r="AF60" t="s">
        <v>135</v>
      </c>
      <c r="AG60" t="s">
        <v>13</v>
      </c>
      <c r="AH60">
        <v>0</v>
      </c>
      <c r="AI60">
        <v>12.127000000000001</v>
      </c>
      <c r="AJ60" s="3">
        <v>30433</v>
      </c>
      <c r="AK60">
        <v>8.1069999999999993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100</v>
      </c>
      <c r="AT60" s="9">
        <f t="shared" si="18"/>
        <v>5.3839562600000015</v>
      </c>
      <c r="AU60" s="10">
        <f t="shared" si="19"/>
        <v>6981.5070082671</v>
      </c>
      <c r="AW60" s="5">
        <f t="shared" si="10"/>
        <v>1.0877335912499992</v>
      </c>
      <c r="AX60" s="12">
        <f t="shared" si="11"/>
        <v>5618.972666715471</v>
      </c>
      <c r="AZ60" s="11">
        <f t="shared" si="12"/>
        <v>0.65250460645000086</v>
      </c>
      <c r="BA60" s="13">
        <f t="shared" si="13"/>
        <v>5799.8721166288597</v>
      </c>
      <c r="BC60" s="6">
        <f t="shared" si="14"/>
        <v>0.42761525569999992</v>
      </c>
      <c r="BD60" s="7">
        <f t="shared" si="15"/>
        <v>6163.1653056807199</v>
      </c>
      <c r="BF60" s="9">
        <f t="shared" si="16"/>
        <v>5.3839562600000015</v>
      </c>
      <c r="BG60" s="10">
        <f t="shared" si="17"/>
        <v>6981.5070082671</v>
      </c>
      <c r="BI60">
        <v>100</v>
      </c>
      <c r="BJ60" t="s">
        <v>134</v>
      </c>
      <c r="BK60" s="2">
        <v>45066.72923611111</v>
      </c>
      <c r="BL60" t="s">
        <v>135</v>
      </c>
      <c r="BM60" t="s">
        <v>13</v>
      </c>
      <c r="BN60">
        <v>0</v>
      </c>
      <c r="BO60">
        <v>2.7090000000000001</v>
      </c>
      <c r="BP60" s="3">
        <v>4866629</v>
      </c>
      <c r="BQ60">
        <v>0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101</v>
      </c>
      <c r="B61" t="s">
        <v>136</v>
      </c>
      <c r="C61" s="2">
        <v>45066.750532407408</v>
      </c>
      <c r="D61" t="s">
        <v>137</v>
      </c>
      <c r="E61" t="s">
        <v>13</v>
      </c>
      <c r="F61">
        <v>0</v>
      </c>
      <c r="G61">
        <v>5.9950000000000001</v>
      </c>
      <c r="H61" s="3">
        <v>64027</v>
      </c>
      <c r="I61">
        <v>0.13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136</v>
      </c>
      <c r="Q61" s="2">
        <v>45066.750532407408</v>
      </c>
      <c r="R61" t="s">
        <v>137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136</v>
      </c>
      <c r="AE61" s="2">
        <v>45066.750532407408</v>
      </c>
      <c r="AF61" t="s">
        <v>137</v>
      </c>
      <c r="AG61" t="s">
        <v>13</v>
      </c>
      <c r="AH61">
        <v>0</v>
      </c>
      <c r="AI61">
        <v>12.061999999999999</v>
      </c>
      <c r="AJ61" s="3">
        <v>76964</v>
      </c>
      <c r="AK61">
        <v>20.346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101</v>
      </c>
      <c r="AT61" s="9">
        <f t="shared" si="18"/>
        <v>177.949317738367</v>
      </c>
      <c r="AU61" s="10">
        <f t="shared" si="19"/>
        <v>17044.713396593601</v>
      </c>
      <c r="AW61" s="5">
        <f t="shared" si="10"/>
        <v>198.23303041779022</v>
      </c>
      <c r="AX61" s="12">
        <f t="shared" si="11"/>
        <v>13932.140185530081</v>
      </c>
      <c r="AZ61" s="11">
        <f t="shared" si="12"/>
        <v>167.80442068146391</v>
      </c>
      <c r="BA61" s="13">
        <f t="shared" si="13"/>
        <v>14615.343384367041</v>
      </c>
      <c r="BC61" s="6">
        <f t="shared" si="14"/>
        <v>147.53522575504635</v>
      </c>
      <c r="BD61" s="7">
        <f t="shared" si="15"/>
        <v>15653.592169806079</v>
      </c>
      <c r="BF61" s="9">
        <f t="shared" si="16"/>
        <v>177.949317738367</v>
      </c>
      <c r="BG61" s="10">
        <f t="shared" si="17"/>
        <v>17044.713396593601</v>
      </c>
      <c r="BI61">
        <v>101</v>
      </c>
      <c r="BJ61" t="s">
        <v>136</v>
      </c>
      <c r="BK61" s="2">
        <v>45066.750532407408</v>
      </c>
      <c r="BL61" t="s">
        <v>137</v>
      </c>
      <c r="BM61" t="s">
        <v>13</v>
      </c>
      <c r="BN61">
        <v>0</v>
      </c>
      <c r="BO61">
        <v>2.6989999999999998</v>
      </c>
      <c r="BP61" s="3">
        <v>5219353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102</v>
      </c>
      <c r="B62" t="s">
        <v>138</v>
      </c>
      <c r="C62" s="2">
        <v>45066.771840277775</v>
      </c>
      <c r="D62" t="s">
        <v>139</v>
      </c>
      <c r="E62" t="s">
        <v>13</v>
      </c>
      <c r="F62">
        <v>0</v>
      </c>
      <c r="G62">
        <v>6.0570000000000004</v>
      </c>
      <c r="H62" s="3">
        <v>174778</v>
      </c>
      <c r="I62">
        <v>0.36699999999999999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138</v>
      </c>
      <c r="Q62" s="2">
        <v>45066.771840277775</v>
      </c>
      <c r="R62" t="s">
        <v>139</v>
      </c>
      <c r="S62" t="s">
        <v>13</v>
      </c>
      <c r="T62">
        <v>0</v>
      </c>
      <c r="U62">
        <v>5.9969999999999999</v>
      </c>
      <c r="V62" s="3">
        <v>1277</v>
      </c>
      <c r="W62">
        <v>0.29599999999999999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138</v>
      </c>
      <c r="AE62" s="2">
        <v>45066.771840277775</v>
      </c>
      <c r="AF62" t="s">
        <v>139</v>
      </c>
      <c r="AG62" t="s">
        <v>13</v>
      </c>
      <c r="AH62">
        <v>0</v>
      </c>
      <c r="AI62">
        <v>12.128</v>
      </c>
      <c r="AJ62" s="3">
        <v>86040</v>
      </c>
      <c r="AK62">
        <v>22.664000000000001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102</v>
      </c>
      <c r="AT62" s="9">
        <f t="shared" si="18"/>
        <v>473.25628417913202</v>
      </c>
      <c r="AU62" s="10">
        <f t="shared" si="19"/>
        <v>19232.33014256</v>
      </c>
      <c r="AW62" s="5">
        <f t="shared" si="10"/>
        <v>524.51515151439924</v>
      </c>
      <c r="AX62" s="12">
        <f t="shared" si="11"/>
        <v>15521.967121968</v>
      </c>
      <c r="AZ62" s="11">
        <f t="shared" si="12"/>
        <v>456.43575547156451</v>
      </c>
      <c r="BA62" s="13">
        <f t="shared" si="13"/>
        <v>16326.619145184002</v>
      </c>
      <c r="BC62" s="6">
        <f t="shared" si="14"/>
        <v>405.44846048866657</v>
      </c>
      <c r="BD62" s="7">
        <f t="shared" si="15"/>
        <v>17491.846461567999</v>
      </c>
      <c r="BF62" s="9">
        <f t="shared" si="16"/>
        <v>473.25628417913202</v>
      </c>
      <c r="BG62" s="10">
        <f t="shared" si="17"/>
        <v>19232.33014256</v>
      </c>
      <c r="BI62">
        <v>102</v>
      </c>
      <c r="BJ62" t="s">
        <v>138</v>
      </c>
      <c r="BK62" s="2">
        <v>45066.771840277775</v>
      </c>
      <c r="BL62" t="s">
        <v>139</v>
      </c>
      <c r="BM62" t="s">
        <v>13</v>
      </c>
      <c r="BN62">
        <v>0</v>
      </c>
      <c r="BO62">
        <v>2.7570000000000001</v>
      </c>
      <c r="BP62" s="3">
        <v>5539132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103</v>
      </c>
      <c r="B63" t="s">
        <v>140</v>
      </c>
      <c r="C63" s="2">
        <v>45066.793078703704</v>
      </c>
      <c r="D63" t="s">
        <v>141</v>
      </c>
      <c r="E63" t="s">
        <v>13</v>
      </c>
      <c r="F63">
        <v>0</v>
      </c>
      <c r="G63">
        <v>6.0129999999999999</v>
      </c>
      <c r="H63" s="3">
        <v>60637</v>
      </c>
      <c r="I63">
        <v>0.123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140</v>
      </c>
      <c r="Q63" s="2">
        <v>45066.793078703704</v>
      </c>
      <c r="R63" t="s">
        <v>141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140</v>
      </c>
      <c r="AE63" s="2">
        <v>45066.793078703704</v>
      </c>
      <c r="AF63" t="s">
        <v>141</v>
      </c>
      <c r="AG63" t="s">
        <v>13</v>
      </c>
      <c r="AH63">
        <v>0</v>
      </c>
      <c r="AI63">
        <v>12.087999999999999</v>
      </c>
      <c r="AJ63" s="3">
        <v>75509</v>
      </c>
      <c r="AK63">
        <v>19.972000000000001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103</v>
      </c>
      <c r="AT63" s="9">
        <f t="shared" si="18"/>
        <v>168.30000522228701</v>
      </c>
      <c r="AU63" s="10">
        <f t="shared" si="19"/>
        <v>16693.3834885871</v>
      </c>
      <c r="AW63" s="5">
        <f t="shared" si="10"/>
        <v>187.92997548334222</v>
      </c>
      <c r="AX63" s="12">
        <f t="shared" si="11"/>
        <v>13676.308597985631</v>
      </c>
      <c r="AZ63" s="11">
        <f t="shared" si="12"/>
        <v>158.92286434652792</v>
      </c>
      <c r="BA63" s="13">
        <f t="shared" si="13"/>
        <v>14340.754636342941</v>
      </c>
      <c r="BC63" s="6">
        <f t="shared" si="14"/>
        <v>139.60954284176475</v>
      </c>
      <c r="BD63" s="7">
        <f t="shared" si="15"/>
        <v>15358.505236252879</v>
      </c>
      <c r="BF63" s="9">
        <f t="shared" si="16"/>
        <v>168.30000522228701</v>
      </c>
      <c r="BG63" s="10">
        <f t="shared" si="17"/>
        <v>16693.3834885871</v>
      </c>
      <c r="BI63">
        <v>103</v>
      </c>
      <c r="BJ63" t="s">
        <v>140</v>
      </c>
      <c r="BK63" s="2">
        <v>45066.793078703704</v>
      </c>
      <c r="BL63" t="s">
        <v>141</v>
      </c>
      <c r="BM63" t="s">
        <v>13</v>
      </c>
      <c r="BN63">
        <v>0</v>
      </c>
      <c r="BO63">
        <v>2.7269999999999999</v>
      </c>
      <c r="BP63" s="3">
        <v>4815170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2023-09-04T20:32:32Z</dcterms:modified>
</cp:coreProperties>
</file>