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uerto Rico\Proyecto Humedales\Analisis de Datos\Pruebas de Tesis\Biomasa de C\"/>
    </mc:Choice>
  </mc:AlternateContent>
  <bookViews>
    <workbookView xWindow="0" yWindow="0" windowWidth="20490" windowHeight="7650" activeTab="1"/>
  </bookViews>
  <sheets>
    <sheet name="Standard Curve" sheetId="2" r:id="rId1"/>
    <sheet name="Raw Data" sheetId="1" r:id="rId2"/>
    <sheet name="Resumen de Datos" sheetId="8" r:id="rId3"/>
    <sheet name="Evento 3 Referencia" sheetId="5" r:id="rId4"/>
    <sheet name="Evento 4 Referencia" sheetId="7" r:id="rId5"/>
    <sheet name="Evento 2 impactado" sheetId="3" r:id="rId6"/>
    <sheet name="Evento 3 impactado" sheetId="6" r:id="rId7"/>
    <sheet name="Datos Mario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C18" i="4" s="1"/>
  <c r="B17" i="4"/>
  <c r="B16" i="4"/>
  <c r="B15" i="4"/>
  <c r="B14" i="4"/>
  <c r="C14" i="4" s="1"/>
  <c r="F20" i="7"/>
  <c r="F10" i="7"/>
  <c r="F9" i="7"/>
  <c r="F52" i="5"/>
  <c r="F51" i="5"/>
  <c r="F50" i="5"/>
  <c r="G49" i="5" s="1"/>
  <c r="K14" i="5" s="1"/>
  <c r="E8" i="8" s="1"/>
  <c r="F49" i="5"/>
  <c r="F34" i="5"/>
  <c r="F33" i="5"/>
  <c r="F32" i="5"/>
  <c r="F31" i="5"/>
  <c r="G31" i="5" s="1"/>
  <c r="K10" i="5" s="1"/>
  <c r="E6" i="8" s="1"/>
  <c r="F22" i="5"/>
  <c r="F28" i="6"/>
  <c r="F4" i="6"/>
  <c r="F28" i="3"/>
  <c r="F27" i="3"/>
  <c r="F26" i="3"/>
  <c r="F25" i="3"/>
  <c r="G25" i="3" s="1"/>
  <c r="M9" i="3" s="1"/>
  <c r="D23" i="8" s="1"/>
  <c r="F12" i="3"/>
  <c r="F6" i="3"/>
  <c r="F5" i="3"/>
  <c r="F4" i="3"/>
  <c r="F3" i="3"/>
  <c r="G3" i="3" s="1"/>
  <c r="M4" i="3" s="1"/>
  <c r="D9" i="8" s="1"/>
  <c r="C56" i="7"/>
  <c r="C55" i="7"/>
  <c r="C54" i="7"/>
  <c r="C53" i="7"/>
  <c r="D53" i="7" s="1"/>
  <c r="K15" i="7" s="1"/>
  <c r="F20" i="8" s="1"/>
  <c r="C52" i="7"/>
  <c r="C51" i="7"/>
  <c r="C50" i="7"/>
  <c r="D49" i="7" s="1"/>
  <c r="K14" i="7" s="1"/>
  <c r="F8" i="8" s="1"/>
  <c r="C49" i="7"/>
  <c r="M735" i="1"/>
  <c r="M732" i="1"/>
  <c r="M729" i="1"/>
  <c r="M726" i="1"/>
  <c r="M723" i="1"/>
  <c r="M720" i="1"/>
  <c r="M717" i="1"/>
  <c r="M714" i="1"/>
  <c r="M636" i="1"/>
  <c r="M711" i="1"/>
  <c r="M708" i="1"/>
  <c r="M705" i="1"/>
  <c r="M702" i="1"/>
  <c r="M699" i="1"/>
  <c r="M696" i="1"/>
  <c r="M693" i="1"/>
  <c r="M690" i="1"/>
  <c r="M687" i="1"/>
  <c r="M684" i="1"/>
  <c r="M681" i="1"/>
  <c r="M678" i="1"/>
  <c r="M675" i="1"/>
  <c r="M672" i="1"/>
  <c r="M669" i="1"/>
  <c r="M666" i="1"/>
  <c r="M663" i="1"/>
  <c r="M660" i="1"/>
  <c r="M657" i="1"/>
  <c r="M654" i="1"/>
  <c r="M651" i="1"/>
  <c r="M648" i="1"/>
  <c r="M645" i="1"/>
  <c r="M642" i="1"/>
  <c r="M639" i="1"/>
  <c r="M633" i="1"/>
  <c r="M630" i="1"/>
  <c r="M627" i="1"/>
  <c r="M624" i="1"/>
  <c r="M621" i="1"/>
  <c r="M618" i="1"/>
  <c r="M615" i="1"/>
  <c r="M612" i="1"/>
  <c r="L736" i="1"/>
  <c r="L735" i="1"/>
  <c r="L733" i="1"/>
  <c r="L732" i="1"/>
  <c r="L730" i="1"/>
  <c r="L729" i="1"/>
  <c r="L727" i="1"/>
  <c r="L726" i="1"/>
  <c r="L724" i="1"/>
  <c r="L723" i="1"/>
  <c r="L721" i="1"/>
  <c r="L720" i="1"/>
  <c r="L718" i="1"/>
  <c r="L717" i="1"/>
  <c r="L715" i="1"/>
  <c r="L714" i="1"/>
  <c r="L712" i="1"/>
  <c r="L711" i="1"/>
  <c r="L709" i="1"/>
  <c r="L708" i="1"/>
  <c r="L706" i="1"/>
  <c r="L705" i="1"/>
  <c r="L703" i="1"/>
  <c r="L702" i="1"/>
  <c r="L700" i="1"/>
  <c r="L699" i="1"/>
  <c r="L697" i="1"/>
  <c r="L696" i="1"/>
  <c r="L694" i="1"/>
  <c r="L693" i="1"/>
  <c r="L691" i="1"/>
  <c r="L690" i="1"/>
  <c r="L688" i="1"/>
  <c r="L687" i="1"/>
  <c r="L685" i="1"/>
  <c r="L684" i="1"/>
  <c r="L682" i="1"/>
  <c r="L681" i="1"/>
  <c r="L679" i="1"/>
  <c r="L678" i="1"/>
  <c r="L676" i="1"/>
  <c r="L675" i="1"/>
  <c r="L673" i="1"/>
  <c r="L672" i="1"/>
  <c r="L670" i="1"/>
  <c r="L669" i="1"/>
  <c r="L667" i="1"/>
  <c r="L666" i="1"/>
  <c r="L664" i="1"/>
  <c r="L663" i="1"/>
  <c r="L661" i="1"/>
  <c r="L660" i="1"/>
  <c r="L658" i="1"/>
  <c r="L657" i="1"/>
  <c r="L655" i="1"/>
  <c r="L654" i="1"/>
  <c r="L652" i="1"/>
  <c r="L651" i="1"/>
  <c r="L649" i="1"/>
  <c r="L648" i="1"/>
  <c r="L646" i="1"/>
  <c r="L645" i="1"/>
  <c r="L643" i="1"/>
  <c r="L642" i="1"/>
  <c r="L640" i="1"/>
  <c r="L639" i="1"/>
  <c r="L637" i="1"/>
  <c r="L636" i="1"/>
  <c r="L634" i="1"/>
  <c r="L633" i="1"/>
  <c r="L631" i="1"/>
  <c r="L630" i="1"/>
  <c r="L628" i="1"/>
  <c r="L627" i="1"/>
  <c r="L625" i="1"/>
  <c r="L624" i="1"/>
  <c r="L622" i="1"/>
  <c r="L621" i="1"/>
  <c r="L619" i="1"/>
  <c r="L618" i="1"/>
  <c r="L616" i="1"/>
  <c r="L615" i="1"/>
  <c r="L613" i="1"/>
  <c r="L612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 l="1"/>
  <c r="J610" i="1"/>
  <c r="L610" i="1" s="1"/>
  <c r="J609" i="1"/>
  <c r="L609" i="1" s="1"/>
  <c r="J608" i="1"/>
  <c r="J607" i="1"/>
  <c r="J606" i="1"/>
  <c r="L606" i="1" s="1"/>
  <c r="J605" i="1"/>
  <c r="J604" i="1"/>
  <c r="L604" i="1" s="1"/>
  <c r="J603" i="1"/>
  <c r="L603" i="1" s="1"/>
  <c r="J602" i="1"/>
  <c r="J601" i="1"/>
  <c r="J600" i="1"/>
  <c r="L600" i="1" s="1"/>
  <c r="J599" i="1"/>
  <c r="J598" i="1"/>
  <c r="L598" i="1" s="1"/>
  <c r="J597" i="1"/>
  <c r="L597" i="1" s="1"/>
  <c r="J596" i="1"/>
  <c r="J595" i="1"/>
  <c r="J594" i="1"/>
  <c r="L594" i="1" s="1"/>
  <c r="J593" i="1"/>
  <c r="J592" i="1"/>
  <c r="L592" i="1" s="1"/>
  <c r="J591" i="1"/>
  <c r="L591" i="1" s="1"/>
  <c r="J590" i="1"/>
  <c r="J589" i="1"/>
  <c r="J588" i="1"/>
  <c r="L588" i="1" s="1"/>
  <c r="J587" i="1"/>
  <c r="J586" i="1"/>
  <c r="L586" i="1" s="1"/>
  <c r="J585" i="1"/>
  <c r="L585" i="1" s="1"/>
  <c r="J584" i="1"/>
  <c r="J583" i="1"/>
  <c r="J582" i="1"/>
  <c r="L582" i="1" s="1"/>
  <c r="J581" i="1"/>
  <c r="J580" i="1"/>
  <c r="L580" i="1" s="1"/>
  <c r="J579" i="1"/>
  <c r="L579" i="1" s="1"/>
  <c r="M579" i="1" s="1"/>
  <c r="C37" i="7" s="1"/>
  <c r="J578" i="1"/>
  <c r="J577" i="1"/>
  <c r="J576" i="1"/>
  <c r="L576" i="1" s="1"/>
  <c r="J575" i="1"/>
  <c r="J574" i="1"/>
  <c r="L574" i="1" s="1"/>
  <c r="J573" i="1"/>
  <c r="L573" i="1" s="1"/>
  <c r="J572" i="1"/>
  <c r="J571" i="1"/>
  <c r="J570" i="1"/>
  <c r="L570" i="1" s="1"/>
  <c r="J569" i="1"/>
  <c r="J568" i="1"/>
  <c r="L568" i="1" s="1"/>
  <c r="J567" i="1"/>
  <c r="L567" i="1" s="1"/>
  <c r="J566" i="1"/>
  <c r="J565" i="1"/>
  <c r="J564" i="1"/>
  <c r="L564" i="1" s="1"/>
  <c r="J563" i="1"/>
  <c r="J562" i="1"/>
  <c r="L562" i="1" s="1"/>
  <c r="J561" i="1"/>
  <c r="L561" i="1" s="1"/>
  <c r="J560" i="1"/>
  <c r="J559" i="1"/>
  <c r="J558" i="1"/>
  <c r="L558" i="1" s="1"/>
  <c r="J557" i="1"/>
  <c r="J556" i="1"/>
  <c r="L556" i="1" s="1"/>
  <c r="J555" i="1"/>
  <c r="L555" i="1" s="1"/>
  <c r="J554" i="1"/>
  <c r="J553" i="1"/>
  <c r="J552" i="1"/>
  <c r="L552" i="1" s="1"/>
  <c r="J551" i="1"/>
  <c r="J550" i="1"/>
  <c r="L550" i="1" s="1"/>
  <c r="J549" i="1"/>
  <c r="L549" i="1" s="1"/>
  <c r="J548" i="1"/>
  <c r="J547" i="1"/>
  <c r="J546" i="1"/>
  <c r="L546" i="1" s="1"/>
  <c r="J545" i="1"/>
  <c r="J544" i="1"/>
  <c r="L544" i="1" s="1"/>
  <c r="J543" i="1"/>
  <c r="L543" i="1" s="1"/>
  <c r="J542" i="1"/>
  <c r="J541" i="1"/>
  <c r="J540" i="1"/>
  <c r="L540" i="1" s="1"/>
  <c r="J539" i="1"/>
  <c r="J538" i="1"/>
  <c r="L538" i="1" s="1"/>
  <c r="J537" i="1"/>
  <c r="L537" i="1" s="1"/>
  <c r="J536" i="1"/>
  <c r="J535" i="1"/>
  <c r="J534" i="1"/>
  <c r="L534" i="1" s="1"/>
  <c r="M540" i="1" l="1"/>
  <c r="C24" i="7" s="1"/>
  <c r="M552" i="1"/>
  <c r="C28" i="7" s="1"/>
  <c r="M564" i="1"/>
  <c r="C32" i="7" s="1"/>
  <c r="M576" i="1"/>
  <c r="C36" i="7" s="1"/>
  <c r="L535" i="1"/>
  <c r="M534" i="1" s="1"/>
  <c r="C22" i="7" s="1"/>
  <c r="L541" i="1"/>
  <c r="L547" i="1"/>
  <c r="M546" i="1" s="1"/>
  <c r="C26" i="7" s="1"/>
  <c r="L553" i="1"/>
  <c r="L559" i="1"/>
  <c r="M558" i="1" s="1"/>
  <c r="L565" i="1"/>
  <c r="L571" i="1"/>
  <c r="M570" i="1" s="1"/>
  <c r="C34" i="7" s="1"/>
  <c r="L577" i="1"/>
  <c r="L583" i="1"/>
  <c r="M582" i="1" s="1"/>
  <c r="C38" i="7" s="1"/>
  <c r="L589" i="1"/>
  <c r="M588" i="1" s="1"/>
  <c r="C41" i="7" s="1"/>
  <c r="L595" i="1"/>
  <c r="M594" i="1" s="1"/>
  <c r="C43" i="7" s="1"/>
  <c r="L601" i="1"/>
  <c r="M600" i="1" s="1"/>
  <c r="C45" i="7" s="1"/>
  <c r="M603" i="1"/>
  <c r="C46" i="7" s="1"/>
  <c r="L607" i="1"/>
  <c r="M606" i="1" s="1"/>
  <c r="C47" i="7" s="1"/>
  <c r="M609" i="1"/>
  <c r="M537" i="1"/>
  <c r="C23" i="7" s="1"/>
  <c r="M543" i="1"/>
  <c r="C25" i="7" s="1"/>
  <c r="M549" i="1"/>
  <c r="C27" i="7" s="1"/>
  <c r="M555" i="1"/>
  <c r="C29" i="7" s="1"/>
  <c r="M561" i="1"/>
  <c r="C31" i="7" s="1"/>
  <c r="D31" i="7" s="1"/>
  <c r="K10" i="7" s="1"/>
  <c r="F6" i="8" s="1"/>
  <c r="M567" i="1"/>
  <c r="C33" i="7" s="1"/>
  <c r="M573" i="1"/>
  <c r="C35" i="7" s="1"/>
  <c r="D35" i="7" s="1"/>
  <c r="K11" i="7" s="1"/>
  <c r="F18" i="8" s="1"/>
  <c r="M585" i="1"/>
  <c r="C40" i="7" s="1"/>
  <c r="M591" i="1"/>
  <c r="C42" i="7" s="1"/>
  <c r="M597" i="1"/>
  <c r="C44" i="7" s="1"/>
  <c r="D44" i="7" l="1"/>
  <c r="K13" i="7" s="1"/>
  <c r="F19" i="8" s="1"/>
  <c r="D40" i="7"/>
  <c r="K12" i="7" s="1"/>
  <c r="F7" i="8" s="1"/>
  <c r="D26" i="7"/>
  <c r="K9" i="7" s="1"/>
  <c r="F17" i="8" s="1"/>
  <c r="D22" i="7"/>
  <c r="K8" i="7" s="1"/>
  <c r="F5" i="8" s="1"/>
  <c r="J533" i="1"/>
  <c r="J532" i="1"/>
  <c r="L532" i="1" s="1"/>
  <c r="J531" i="1"/>
  <c r="L531" i="1" s="1"/>
  <c r="M531" i="1" s="1"/>
  <c r="J530" i="1"/>
  <c r="J529" i="1"/>
  <c r="J528" i="1"/>
  <c r="L528" i="1" s="1"/>
  <c r="J527" i="1"/>
  <c r="J526" i="1"/>
  <c r="J525" i="1"/>
  <c r="L525" i="1" s="1"/>
  <c r="J524" i="1"/>
  <c r="J523" i="1"/>
  <c r="J522" i="1"/>
  <c r="L522" i="1" s="1"/>
  <c r="J521" i="1"/>
  <c r="J520" i="1"/>
  <c r="J519" i="1"/>
  <c r="L519" i="1" s="1"/>
  <c r="J518" i="1"/>
  <c r="J517" i="1"/>
  <c r="J516" i="1"/>
  <c r="L516" i="1" s="1"/>
  <c r="J515" i="1"/>
  <c r="J514" i="1"/>
  <c r="J513" i="1"/>
  <c r="L513" i="1" s="1"/>
  <c r="J512" i="1"/>
  <c r="J511" i="1"/>
  <c r="J510" i="1"/>
  <c r="L510" i="1" s="1"/>
  <c r="J509" i="1"/>
  <c r="J508" i="1"/>
  <c r="J507" i="1"/>
  <c r="L507" i="1" s="1"/>
  <c r="J506" i="1"/>
  <c r="J505" i="1"/>
  <c r="J504" i="1"/>
  <c r="L504" i="1" s="1"/>
  <c r="J503" i="1"/>
  <c r="J502" i="1"/>
  <c r="J501" i="1"/>
  <c r="L501" i="1" s="1"/>
  <c r="J500" i="1"/>
  <c r="J499" i="1"/>
  <c r="J498" i="1"/>
  <c r="L498" i="1" s="1"/>
  <c r="J497" i="1"/>
  <c r="J496" i="1"/>
  <c r="L496" i="1" s="1"/>
  <c r="J495" i="1"/>
  <c r="L495" i="1" s="1"/>
  <c r="J494" i="1"/>
  <c r="J493" i="1"/>
  <c r="J492" i="1"/>
  <c r="L492" i="1" s="1"/>
  <c r="J491" i="1"/>
  <c r="J490" i="1"/>
  <c r="L490" i="1" s="1"/>
  <c r="J489" i="1"/>
  <c r="L489" i="1" s="1"/>
  <c r="J488" i="1"/>
  <c r="J487" i="1"/>
  <c r="J486" i="1"/>
  <c r="L486" i="1" s="1"/>
  <c r="J485" i="1"/>
  <c r="J484" i="1"/>
  <c r="L484" i="1" s="1"/>
  <c r="J483" i="1"/>
  <c r="L483" i="1" s="1"/>
  <c r="J482" i="1"/>
  <c r="J481" i="1"/>
  <c r="J480" i="1"/>
  <c r="L480" i="1" s="1"/>
  <c r="J479" i="1"/>
  <c r="J478" i="1"/>
  <c r="L478" i="1" s="1"/>
  <c r="M477" i="1" s="1"/>
  <c r="C56" i="6" s="1"/>
  <c r="J477" i="1"/>
  <c r="J476" i="1"/>
  <c r="J475" i="1"/>
  <c r="J474" i="1"/>
  <c r="L474" i="1" s="1"/>
  <c r="J473" i="1"/>
  <c r="J472" i="1"/>
  <c r="L472" i="1" s="1"/>
  <c r="M471" i="1" s="1"/>
  <c r="C54" i="6" s="1"/>
  <c r="J471" i="1"/>
  <c r="L471" i="1" s="1"/>
  <c r="J470" i="1"/>
  <c r="J469" i="1"/>
  <c r="J468" i="1"/>
  <c r="L468" i="1" s="1"/>
  <c r="J467" i="1"/>
  <c r="J466" i="1"/>
  <c r="L466" i="1" s="1"/>
  <c r="J465" i="1"/>
  <c r="L465" i="1" s="1"/>
  <c r="J464" i="1"/>
  <c r="J463" i="1"/>
  <c r="J462" i="1"/>
  <c r="L462" i="1" s="1"/>
  <c r="J461" i="1"/>
  <c r="J460" i="1"/>
  <c r="L460" i="1" s="1"/>
  <c r="J459" i="1"/>
  <c r="L459" i="1" s="1"/>
  <c r="J458" i="1"/>
  <c r="J457" i="1"/>
  <c r="J456" i="1"/>
  <c r="L456" i="1" s="1"/>
  <c r="M468" i="1" l="1"/>
  <c r="C53" i="6" s="1"/>
  <c r="L457" i="1"/>
  <c r="M456" i="1" s="1"/>
  <c r="C49" i="6" s="1"/>
  <c r="L463" i="1"/>
  <c r="M462" i="1" s="1"/>
  <c r="C51" i="6" s="1"/>
  <c r="L469" i="1"/>
  <c r="L475" i="1"/>
  <c r="M474" i="1" s="1"/>
  <c r="C55" i="6" s="1"/>
  <c r="L477" i="1"/>
  <c r="L481" i="1"/>
  <c r="M480" i="1" s="1"/>
  <c r="L487" i="1"/>
  <c r="M486" i="1" s="1"/>
  <c r="C5" i="7" s="1"/>
  <c r="L493" i="1"/>
  <c r="M492" i="1" s="1"/>
  <c r="C7" i="7" s="1"/>
  <c r="L505" i="1"/>
  <c r="L511" i="1"/>
  <c r="L517" i="1"/>
  <c r="L523" i="1"/>
  <c r="L529" i="1"/>
  <c r="M528" i="1" s="1"/>
  <c r="C20" i="7" s="1"/>
  <c r="M459" i="1"/>
  <c r="C50" i="6" s="1"/>
  <c r="M465" i="1"/>
  <c r="C52" i="6" s="1"/>
  <c r="M483" i="1"/>
  <c r="C4" i="7" s="1"/>
  <c r="M489" i="1"/>
  <c r="C6" i="7" s="1"/>
  <c r="M495" i="1"/>
  <c r="C8" i="7" s="1"/>
  <c r="M507" i="1"/>
  <c r="C13" i="7" s="1"/>
  <c r="L499" i="1"/>
  <c r="M498" i="1" s="1"/>
  <c r="C9" i="7" s="1"/>
  <c r="L502" i="1"/>
  <c r="M501" i="1" s="1"/>
  <c r="C10" i="7" s="1"/>
  <c r="M504" i="1"/>
  <c r="C11" i="7" s="1"/>
  <c r="L508" i="1"/>
  <c r="M510" i="1"/>
  <c r="C14" i="7" s="1"/>
  <c r="L514" i="1"/>
  <c r="M513" i="1" s="1"/>
  <c r="C15" i="7" s="1"/>
  <c r="M516" i="1"/>
  <c r="C16" i="7" s="1"/>
  <c r="L520" i="1"/>
  <c r="M519" i="1" s="1"/>
  <c r="C17" i="7" s="1"/>
  <c r="M522" i="1"/>
  <c r="C18" i="7" s="1"/>
  <c r="L526" i="1"/>
  <c r="M525" i="1" s="1"/>
  <c r="C19" i="7" s="1"/>
  <c r="L402" i="1"/>
  <c r="L390" i="1"/>
  <c r="M390" i="1" s="1"/>
  <c r="C26" i="6" s="1"/>
  <c r="L384" i="1"/>
  <c r="L378" i="1"/>
  <c r="L372" i="1"/>
  <c r="L366" i="1"/>
  <c r="L360" i="1"/>
  <c r="L354" i="1"/>
  <c r="J455" i="1"/>
  <c r="J454" i="1"/>
  <c r="J453" i="1"/>
  <c r="L453" i="1" s="1"/>
  <c r="J452" i="1"/>
  <c r="J451" i="1"/>
  <c r="L451" i="1" s="1"/>
  <c r="J450" i="1"/>
  <c r="L450" i="1" s="1"/>
  <c r="M450" i="1" s="1"/>
  <c r="C47" i="6" s="1"/>
  <c r="J449" i="1"/>
  <c r="J448" i="1"/>
  <c r="J447" i="1"/>
  <c r="L447" i="1" s="1"/>
  <c r="J446" i="1"/>
  <c r="J445" i="1"/>
  <c r="L445" i="1" s="1"/>
  <c r="J444" i="1"/>
  <c r="L444" i="1" s="1"/>
  <c r="M444" i="1" s="1"/>
  <c r="C45" i="6" s="1"/>
  <c r="J443" i="1"/>
  <c r="J442" i="1"/>
  <c r="J441" i="1"/>
  <c r="L441" i="1" s="1"/>
  <c r="J440" i="1"/>
  <c r="J439" i="1"/>
  <c r="L439" i="1" s="1"/>
  <c r="J438" i="1"/>
  <c r="L438" i="1" s="1"/>
  <c r="M438" i="1" s="1"/>
  <c r="C43" i="6" s="1"/>
  <c r="J437" i="1"/>
  <c r="J436" i="1"/>
  <c r="J435" i="1"/>
  <c r="L435" i="1" s="1"/>
  <c r="J434" i="1"/>
  <c r="J433" i="1"/>
  <c r="L433" i="1" s="1"/>
  <c r="J432" i="1"/>
  <c r="L432" i="1" s="1"/>
  <c r="M432" i="1" s="1"/>
  <c r="C41" i="6" s="1"/>
  <c r="J431" i="1"/>
  <c r="J430" i="1"/>
  <c r="J429" i="1"/>
  <c r="L429" i="1" s="1"/>
  <c r="J428" i="1"/>
  <c r="J427" i="1"/>
  <c r="L427" i="1" s="1"/>
  <c r="J426" i="1"/>
  <c r="L426" i="1" s="1"/>
  <c r="M426" i="1" s="1"/>
  <c r="C38" i="6" s="1"/>
  <c r="J425" i="1"/>
  <c r="J424" i="1"/>
  <c r="J423" i="1"/>
  <c r="L423" i="1" s="1"/>
  <c r="J422" i="1"/>
  <c r="J421" i="1"/>
  <c r="L421" i="1" s="1"/>
  <c r="J420" i="1"/>
  <c r="L420" i="1" s="1"/>
  <c r="M420" i="1" s="1"/>
  <c r="C36" i="6" s="1"/>
  <c r="J419" i="1"/>
  <c r="J418" i="1"/>
  <c r="J417" i="1"/>
  <c r="L417" i="1" s="1"/>
  <c r="M417" i="1" s="1"/>
  <c r="C35" i="6" s="1"/>
  <c r="J416" i="1"/>
  <c r="J415" i="1"/>
  <c r="L415" i="1" s="1"/>
  <c r="J414" i="1"/>
  <c r="L414" i="1" s="1"/>
  <c r="M414" i="1" s="1"/>
  <c r="C34" i="6" s="1"/>
  <c r="J413" i="1"/>
  <c r="J412" i="1"/>
  <c r="J411" i="1"/>
  <c r="L411" i="1" s="1"/>
  <c r="J410" i="1"/>
  <c r="J409" i="1"/>
  <c r="L409" i="1" s="1"/>
  <c r="J408" i="1"/>
  <c r="L408" i="1" s="1"/>
  <c r="M408" i="1" s="1"/>
  <c r="C32" i="6" s="1"/>
  <c r="J407" i="1"/>
  <c r="J406" i="1"/>
  <c r="J405" i="1"/>
  <c r="L405" i="1" s="1"/>
  <c r="J404" i="1"/>
  <c r="J403" i="1"/>
  <c r="L403" i="1" s="1"/>
  <c r="J402" i="1"/>
  <c r="J401" i="1"/>
  <c r="J400" i="1"/>
  <c r="J399" i="1"/>
  <c r="L399" i="1" s="1"/>
  <c r="J398" i="1"/>
  <c r="J397" i="1"/>
  <c r="L397" i="1" s="1"/>
  <c r="J396" i="1"/>
  <c r="L396" i="1" s="1"/>
  <c r="J395" i="1"/>
  <c r="J394" i="1"/>
  <c r="J393" i="1"/>
  <c r="L393" i="1" s="1"/>
  <c r="J392" i="1"/>
  <c r="J391" i="1"/>
  <c r="L391" i="1" s="1"/>
  <c r="J390" i="1"/>
  <c r="J389" i="1"/>
  <c r="J388" i="1"/>
  <c r="J387" i="1"/>
  <c r="L387" i="1" s="1"/>
  <c r="J386" i="1"/>
  <c r="J385" i="1"/>
  <c r="L385" i="1" s="1"/>
  <c r="J384" i="1"/>
  <c r="J383" i="1"/>
  <c r="J382" i="1"/>
  <c r="J381" i="1"/>
  <c r="L381" i="1" s="1"/>
  <c r="J380" i="1"/>
  <c r="J379" i="1"/>
  <c r="L379" i="1" s="1"/>
  <c r="J378" i="1"/>
  <c r="J377" i="1"/>
  <c r="J376" i="1"/>
  <c r="J375" i="1"/>
  <c r="L375" i="1" s="1"/>
  <c r="J374" i="1"/>
  <c r="J373" i="1"/>
  <c r="L373" i="1" s="1"/>
  <c r="J372" i="1"/>
  <c r="J371" i="1"/>
  <c r="J370" i="1"/>
  <c r="J369" i="1"/>
  <c r="L369" i="1" s="1"/>
  <c r="J368" i="1"/>
  <c r="J367" i="1"/>
  <c r="L367" i="1" s="1"/>
  <c r="J366" i="1"/>
  <c r="J365" i="1"/>
  <c r="J364" i="1"/>
  <c r="J363" i="1"/>
  <c r="L363" i="1" s="1"/>
  <c r="J362" i="1"/>
  <c r="J361" i="1"/>
  <c r="L361" i="1" s="1"/>
  <c r="J360" i="1"/>
  <c r="J359" i="1"/>
  <c r="J358" i="1"/>
  <c r="J357" i="1"/>
  <c r="L357" i="1" s="1"/>
  <c r="J356" i="1"/>
  <c r="J355" i="1"/>
  <c r="L355" i="1" s="1"/>
  <c r="J354" i="1"/>
  <c r="J353" i="1"/>
  <c r="J352" i="1"/>
  <c r="J351" i="1"/>
  <c r="L351" i="1" s="1"/>
  <c r="D17" i="7" l="1"/>
  <c r="K7" i="7" s="1"/>
  <c r="F16" i="8" s="1"/>
  <c r="D13" i="7"/>
  <c r="K6" i="7" s="1"/>
  <c r="F4" i="8" s="1"/>
  <c r="D49" i="6"/>
  <c r="J14" i="6" s="1"/>
  <c r="E14" i="8" s="1"/>
  <c r="D8" i="7"/>
  <c r="K5" i="7" s="1"/>
  <c r="F15" i="8" s="1"/>
  <c r="D4" i="7"/>
  <c r="K4" i="7" s="1"/>
  <c r="F3" i="8" s="1"/>
  <c r="D53" i="6"/>
  <c r="J15" i="6" s="1"/>
  <c r="E26" i="8" s="1"/>
  <c r="M357" i="1"/>
  <c r="C15" i="6" s="1"/>
  <c r="M369" i="1"/>
  <c r="C19" i="6" s="1"/>
  <c r="M381" i="1"/>
  <c r="C23" i="6" s="1"/>
  <c r="M402" i="1"/>
  <c r="L352" i="1"/>
  <c r="M351" i="1" s="1"/>
  <c r="C13" i="6" s="1"/>
  <c r="L358" i="1"/>
  <c r="L364" i="1"/>
  <c r="M363" i="1" s="1"/>
  <c r="C17" i="6" s="1"/>
  <c r="L370" i="1"/>
  <c r="L376" i="1"/>
  <c r="M375" i="1" s="1"/>
  <c r="L382" i="1"/>
  <c r="L388" i="1"/>
  <c r="M387" i="1" s="1"/>
  <c r="C25" i="6" s="1"/>
  <c r="L394" i="1"/>
  <c r="M393" i="1" s="1"/>
  <c r="C27" i="6" s="1"/>
  <c r="D26" i="6" s="1"/>
  <c r="J9" i="6" s="1"/>
  <c r="E23" i="8" s="1"/>
  <c r="L400" i="1"/>
  <c r="M399" i="1" s="1"/>
  <c r="C29" i="6" s="1"/>
  <c r="L406" i="1"/>
  <c r="L412" i="1"/>
  <c r="M411" i="1" s="1"/>
  <c r="C33" i="6" s="1"/>
  <c r="L418" i="1"/>
  <c r="L424" i="1"/>
  <c r="L430" i="1"/>
  <c r="L436" i="1"/>
  <c r="L442" i="1"/>
  <c r="L448" i="1"/>
  <c r="L454" i="1"/>
  <c r="M354" i="1"/>
  <c r="C14" i="6" s="1"/>
  <c r="M360" i="1"/>
  <c r="C16" i="6" s="1"/>
  <c r="M366" i="1"/>
  <c r="C18" i="6" s="1"/>
  <c r="M372" i="1"/>
  <c r="C20" i="6" s="1"/>
  <c r="M378" i="1"/>
  <c r="C22" i="6" s="1"/>
  <c r="M384" i="1"/>
  <c r="C24" i="6" s="1"/>
  <c r="M405" i="1"/>
  <c r="C31" i="6" s="1"/>
  <c r="D31" i="6" s="1"/>
  <c r="J10" i="6" s="1"/>
  <c r="E12" i="8" s="1"/>
  <c r="M423" i="1"/>
  <c r="C37" i="6" s="1"/>
  <c r="D35" i="6" s="1"/>
  <c r="J11" i="6" s="1"/>
  <c r="E24" i="8" s="1"/>
  <c r="M429" i="1"/>
  <c r="C40" i="6" s="1"/>
  <c r="M435" i="1"/>
  <c r="C42" i="6" s="1"/>
  <c r="M441" i="1"/>
  <c r="C44" i="6" s="1"/>
  <c r="M447" i="1"/>
  <c r="C46" i="6" s="1"/>
  <c r="M453" i="1"/>
  <c r="J324" i="1"/>
  <c r="J350" i="1"/>
  <c r="J349" i="1"/>
  <c r="J348" i="1"/>
  <c r="L348" i="1" s="1"/>
  <c r="J347" i="1"/>
  <c r="J346" i="1"/>
  <c r="J345" i="1"/>
  <c r="L345" i="1" s="1"/>
  <c r="J344" i="1"/>
  <c r="J343" i="1"/>
  <c r="J342" i="1"/>
  <c r="L342" i="1" s="1"/>
  <c r="J341" i="1"/>
  <c r="J340" i="1"/>
  <c r="J339" i="1"/>
  <c r="L339" i="1" s="1"/>
  <c r="M339" i="1" s="1"/>
  <c r="C9" i="6" s="1"/>
  <c r="J338" i="1"/>
  <c r="J337" i="1"/>
  <c r="J336" i="1"/>
  <c r="L336" i="1" s="1"/>
  <c r="J335" i="1"/>
  <c r="J334" i="1"/>
  <c r="J333" i="1"/>
  <c r="L333" i="1" s="1"/>
  <c r="J332" i="1"/>
  <c r="J331" i="1"/>
  <c r="J330" i="1"/>
  <c r="L330" i="1" s="1"/>
  <c r="J329" i="1"/>
  <c r="J328" i="1"/>
  <c r="J327" i="1"/>
  <c r="L327" i="1" s="1"/>
  <c r="J326" i="1"/>
  <c r="J325" i="1"/>
  <c r="J323" i="1"/>
  <c r="J322" i="1"/>
  <c r="J321" i="1"/>
  <c r="L321" i="1" s="1"/>
  <c r="M321" i="1" s="1"/>
  <c r="C56" i="5" s="1"/>
  <c r="J320" i="1"/>
  <c r="J319" i="1"/>
  <c r="J318" i="1"/>
  <c r="L318" i="1" s="1"/>
  <c r="M318" i="1" s="1"/>
  <c r="C55" i="5" s="1"/>
  <c r="J317" i="1"/>
  <c r="J316" i="1"/>
  <c r="L316" i="1" s="1"/>
  <c r="J315" i="1"/>
  <c r="L315" i="1" s="1"/>
  <c r="J314" i="1"/>
  <c r="J313" i="1"/>
  <c r="J312" i="1"/>
  <c r="L312" i="1" s="1"/>
  <c r="J311" i="1"/>
  <c r="J310" i="1"/>
  <c r="J309" i="1"/>
  <c r="L309" i="1" s="1"/>
  <c r="J308" i="1"/>
  <c r="J307" i="1"/>
  <c r="J306" i="1"/>
  <c r="L306" i="1" s="1"/>
  <c r="J305" i="1"/>
  <c r="J304" i="1"/>
  <c r="J303" i="1"/>
  <c r="L303" i="1" s="1"/>
  <c r="J302" i="1"/>
  <c r="J301" i="1"/>
  <c r="J300" i="1"/>
  <c r="L300" i="1" s="1"/>
  <c r="J299" i="1"/>
  <c r="J298" i="1"/>
  <c r="J297" i="1"/>
  <c r="L297" i="1" s="1"/>
  <c r="J296" i="1"/>
  <c r="J295" i="1"/>
  <c r="J294" i="1"/>
  <c r="L294" i="1" s="1"/>
  <c r="J293" i="1"/>
  <c r="J292" i="1"/>
  <c r="J291" i="1"/>
  <c r="L291" i="1" s="1"/>
  <c r="J290" i="1"/>
  <c r="J289" i="1"/>
  <c r="J288" i="1"/>
  <c r="L288" i="1" s="1"/>
  <c r="J287" i="1"/>
  <c r="J286" i="1"/>
  <c r="J285" i="1"/>
  <c r="L285" i="1" s="1"/>
  <c r="M285" i="1" s="1"/>
  <c r="C44" i="5" s="1"/>
  <c r="J284" i="1"/>
  <c r="J283" i="1"/>
  <c r="J282" i="1"/>
  <c r="L282" i="1" s="1"/>
  <c r="J281" i="1"/>
  <c r="J280" i="1"/>
  <c r="J279" i="1"/>
  <c r="L279" i="1" s="1"/>
  <c r="J278" i="1"/>
  <c r="J277" i="1"/>
  <c r="J276" i="1"/>
  <c r="L276" i="1" s="1"/>
  <c r="J275" i="1"/>
  <c r="J274" i="1"/>
  <c r="J273" i="1"/>
  <c r="L273" i="1" s="1"/>
  <c r="D44" i="6" l="1"/>
  <c r="J13" i="6" s="1"/>
  <c r="E25" i="8" s="1"/>
  <c r="D40" i="6"/>
  <c r="J12" i="6" s="1"/>
  <c r="E13" i="8" s="1"/>
  <c r="D22" i="6"/>
  <c r="J8" i="6" s="1"/>
  <c r="E11" i="8" s="1"/>
  <c r="D17" i="6"/>
  <c r="J7" i="6" s="1"/>
  <c r="E22" i="8" s="1"/>
  <c r="D13" i="6"/>
  <c r="J6" i="6" s="1"/>
  <c r="E10" i="8" s="1"/>
  <c r="M315" i="1"/>
  <c r="C54" i="5" s="1"/>
  <c r="M342" i="1"/>
  <c r="C10" i="6" s="1"/>
  <c r="M303" i="1"/>
  <c r="C50" i="5" s="1"/>
  <c r="L274" i="1"/>
  <c r="M273" i="1" s="1"/>
  <c r="C40" i="5" s="1"/>
  <c r="L277" i="1"/>
  <c r="M276" i="1" s="1"/>
  <c r="C41" i="5" s="1"/>
  <c r="L280" i="1"/>
  <c r="M279" i="1" s="1"/>
  <c r="C42" i="5" s="1"/>
  <c r="M282" i="1"/>
  <c r="C43" i="5" s="1"/>
  <c r="L283" i="1"/>
  <c r="L286" i="1"/>
  <c r="L289" i="1"/>
  <c r="M288" i="1" s="1"/>
  <c r="C45" i="5" s="1"/>
  <c r="D44" i="5" s="1"/>
  <c r="K13" i="5" s="1"/>
  <c r="E19" i="8" s="1"/>
  <c r="L292" i="1"/>
  <c r="M291" i="1" s="1"/>
  <c r="C46" i="5" s="1"/>
  <c r="L295" i="1"/>
  <c r="M294" i="1" s="1"/>
  <c r="C47" i="5" s="1"/>
  <c r="L298" i="1"/>
  <c r="M297" i="1" s="1"/>
  <c r="L301" i="1"/>
  <c r="M300" i="1" s="1"/>
  <c r="C49" i="5" s="1"/>
  <c r="L304" i="1"/>
  <c r="M306" i="1"/>
  <c r="C51" i="5" s="1"/>
  <c r="L307" i="1"/>
  <c r="L310" i="1"/>
  <c r="M309" i="1" s="1"/>
  <c r="C52" i="5" s="1"/>
  <c r="L313" i="1"/>
  <c r="M312" i="1" s="1"/>
  <c r="C53" i="5" s="1"/>
  <c r="D53" i="5" s="1"/>
  <c r="K15" i="5" s="1"/>
  <c r="E20" i="8" s="1"/>
  <c r="L319" i="1"/>
  <c r="L322" i="1"/>
  <c r="L325" i="1"/>
  <c r="L331" i="1"/>
  <c r="M330" i="1" s="1"/>
  <c r="C6" i="6" s="1"/>
  <c r="L334" i="1"/>
  <c r="M333" i="1" s="1"/>
  <c r="C7" i="6" s="1"/>
  <c r="L337" i="1"/>
  <c r="M336" i="1" s="1"/>
  <c r="C8" i="6" s="1"/>
  <c r="L340" i="1"/>
  <c r="L343" i="1"/>
  <c r="M345" i="1"/>
  <c r="C11" i="6" s="1"/>
  <c r="L346" i="1"/>
  <c r="L349" i="1"/>
  <c r="M348" i="1" s="1"/>
  <c r="L324" i="1"/>
  <c r="M324" i="1"/>
  <c r="C4" i="6" s="1"/>
  <c r="L328" i="1"/>
  <c r="M327" i="1" s="1"/>
  <c r="C5" i="6" s="1"/>
  <c r="J272" i="1"/>
  <c r="J271" i="1"/>
  <c r="J270" i="1"/>
  <c r="L270" i="1" s="1"/>
  <c r="J269" i="1"/>
  <c r="J268" i="1"/>
  <c r="L268" i="1" s="1"/>
  <c r="J267" i="1"/>
  <c r="L267" i="1" s="1"/>
  <c r="J266" i="1"/>
  <c r="J265" i="1"/>
  <c r="J264" i="1"/>
  <c r="L264" i="1" s="1"/>
  <c r="J263" i="1"/>
  <c r="J262" i="1"/>
  <c r="L262" i="1" s="1"/>
  <c r="J261" i="1"/>
  <c r="L261" i="1" s="1"/>
  <c r="J260" i="1"/>
  <c r="J259" i="1"/>
  <c r="J258" i="1"/>
  <c r="L258" i="1" s="1"/>
  <c r="J257" i="1"/>
  <c r="J256" i="1"/>
  <c r="L256" i="1" s="1"/>
  <c r="J255" i="1"/>
  <c r="L255" i="1" s="1"/>
  <c r="J254" i="1"/>
  <c r="J253" i="1"/>
  <c r="J252" i="1"/>
  <c r="L252" i="1" s="1"/>
  <c r="J251" i="1"/>
  <c r="J250" i="1"/>
  <c r="L250" i="1" s="1"/>
  <c r="J249" i="1"/>
  <c r="L249" i="1" s="1"/>
  <c r="J248" i="1"/>
  <c r="J247" i="1"/>
  <c r="J246" i="1"/>
  <c r="L246" i="1" s="1"/>
  <c r="J245" i="1"/>
  <c r="J244" i="1"/>
  <c r="L244" i="1" s="1"/>
  <c r="M243" i="1" s="1"/>
  <c r="C31" i="5" s="1"/>
  <c r="J243" i="1"/>
  <c r="L243" i="1" s="1"/>
  <c r="J242" i="1"/>
  <c r="J241" i="1"/>
  <c r="J240" i="1"/>
  <c r="L240" i="1" s="1"/>
  <c r="J239" i="1"/>
  <c r="J238" i="1"/>
  <c r="L238" i="1" s="1"/>
  <c r="J237" i="1"/>
  <c r="L237" i="1" s="1"/>
  <c r="J236" i="1"/>
  <c r="J235" i="1"/>
  <c r="J234" i="1"/>
  <c r="L234" i="1" s="1"/>
  <c r="J233" i="1"/>
  <c r="J232" i="1"/>
  <c r="L232" i="1" s="1"/>
  <c r="M231" i="1" s="1"/>
  <c r="C26" i="5" s="1"/>
  <c r="J231" i="1"/>
  <c r="L231" i="1" s="1"/>
  <c r="J230" i="1"/>
  <c r="J229" i="1"/>
  <c r="J228" i="1"/>
  <c r="L228" i="1" s="1"/>
  <c r="J227" i="1"/>
  <c r="J226" i="1"/>
  <c r="L226" i="1" s="1"/>
  <c r="J225" i="1"/>
  <c r="L225" i="1" s="1"/>
  <c r="J224" i="1"/>
  <c r="J223" i="1"/>
  <c r="J222" i="1"/>
  <c r="L222" i="1" s="1"/>
  <c r="J221" i="1"/>
  <c r="J220" i="1"/>
  <c r="L220" i="1" s="1"/>
  <c r="J219" i="1"/>
  <c r="L219" i="1" s="1"/>
  <c r="J218" i="1"/>
  <c r="J217" i="1"/>
  <c r="J216" i="1"/>
  <c r="L216" i="1" s="1"/>
  <c r="J215" i="1"/>
  <c r="J214" i="1"/>
  <c r="L214" i="1" s="1"/>
  <c r="M214" i="1" s="1"/>
  <c r="C19" i="5" s="1"/>
  <c r="J213" i="1"/>
  <c r="J212" i="1"/>
  <c r="L212" i="1" s="1"/>
  <c r="J211" i="1"/>
  <c r="L211" i="1" s="1"/>
  <c r="J210" i="1"/>
  <c r="J209" i="1"/>
  <c r="J208" i="1"/>
  <c r="J207" i="1"/>
  <c r="J206" i="1"/>
  <c r="L206" i="1" s="1"/>
  <c r="J205" i="1"/>
  <c r="J204" i="1"/>
  <c r="L204" i="1" s="1"/>
  <c r="J203" i="1"/>
  <c r="L203" i="1" s="1"/>
  <c r="M203" i="1" s="1"/>
  <c r="C15" i="5" s="1"/>
  <c r="J202" i="1"/>
  <c r="J201" i="1"/>
  <c r="J200" i="1"/>
  <c r="L200" i="1" s="1"/>
  <c r="J199" i="1"/>
  <c r="J198" i="1"/>
  <c r="L198" i="1" s="1"/>
  <c r="J197" i="1"/>
  <c r="L197" i="1" s="1"/>
  <c r="D49" i="5" l="1"/>
  <c r="D40" i="5"/>
  <c r="K12" i="5" s="1"/>
  <c r="E7" i="8" s="1"/>
  <c r="D4" i="6"/>
  <c r="J4" i="6" s="1"/>
  <c r="E9" i="8" s="1"/>
  <c r="D8" i="6"/>
  <c r="J5" i="6" s="1"/>
  <c r="E21" i="8" s="1"/>
  <c r="L201" i="1"/>
  <c r="M200" i="1" s="1"/>
  <c r="C14" i="5" s="1"/>
  <c r="L207" i="1"/>
  <c r="M206" i="1" s="1"/>
  <c r="C16" i="5" s="1"/>
  <c r="L209" i="1"/>
  <c r="M209" i="1" s="1"/>
  <c r="C17" i="5" s="1"/>
  <c r="L217" i="1"/>
  <c r="M216" i="1" s="1"/>
  <c r="C20" i="5" s="1"/>
  <c r="L223" i="1"/>
  <c r="M222" i="1" s="1"/>
  <c r="C23" i="5" s="1"/>
  <c r="L229" i="1"/>
  <c r="M228" i="1" s="1"/>
  <c r="C25" i="5" s="1"/>
  <c r="L235" i="1"/>
  <c r="M234" i="1" s="1"/>
  <c r="C27" i="5" s="1"/>
  <c r="D26" i="5" s="1"/>
  <c r="K9" i="5" s="1"/>
  <c r="E17" i="8" s="1"/>
  <c r="L241" i="1"/>
  <c r="M240" i="1" s="1"/>
  <c r="C29" i="5" s="1"/>
  <c r="L247" i="1"/>
  <c r="M249" i="1"/>
  <c r="C33" i="5" s="1"/>
  <c r="D31" i="5" s="1"/>
  <c r="L253" i="1"/>
  <c r="M252" i="1" s="1"/>
  <c r="C34" i="5" s="1"/>
  <c r="M255" i="1"/>
  <c r="C35" i="5" s="1"/>
  <c r="L259" i="1"/>
  <c r="M258" i="1" s="1"/>
  <c r="C36" i="5" s="1"/>
  <c r="M261" i="1"/>
  <c r="C37" i="5" s="1"/>
  <c r="L265" i="1"/>
  <c r="M264" i="1" s="1"/>
  <c r="C38" i="5" s="1"/>
  <c r="M267" i="1"/>
  <c r="L271" i="1"/>
  <c r="M197" i="1"/>
  <c r="C13" i="5" s="1"/>
  <c r="D13" i="5" s="1"/>
  <c r="K6" i="5" s="1"/>
  <c r="E4" i="8" s="1"/>
  <c r="M211" i="1"/>
  <c r="C18" i="5" s="1"/>
  <c r="M219" i="1"/>
  <c r="C22" i="5" s="1"/>
  <c r="M225" i="1"/>
  <c r="C24" i="5" s="1"/>
  <c r="M237" i="1"/>
  <c r="C28" i="5" s="1"/>
  <c r="M246" i="1"/>
  <c r="C32" i="5" s="1"/>
  <c r="M270" i="1"/>
  <c r="J186" i="1"/>
  <c r="J187" i="1"/>
  <c r="J188" i="1"/>
  <c r="J189" i="1"/>
  <c r="L189" i="1" s="1"/>
  <c r="J190" i="1"/>
  <c r="J191" i="1"/>
  <c r="J192" i="1"/>
  <c r="J193" i="1"/>
  <c r="J194" i="1"/>
  <c r="J195" i="1"/>
  <c r="L195" i="1" s="1"/>
  <c r="J196" i="1"/>
  <c r="J185" i="1"/>
  <c r="L185" i="1" s="1"/>
  <c r="J97" i="1"/>
  <c r="J98" i="1"/>
  <c r="L97" i="1" s="1"/>
  <c r="J99" i="1"/>
  <c r="J100" i="1"/>
  <c r="J101" i="1"/>
  <c r="J102" i="1"/>
  <c r="J103" i="1"/>
  <c r="J104" i="1"/>
  <c r="J105" i="1"/>
  <c r="J106" i="1"/>
  <c r="J107" i="1"/>
  <c r="J108" i="1"/>
  <c r="J109" i="1"/>
  <c r="J110" i="1"/>
  <c r="L109" i="1" s="1"/>
  <c r="J111" i="1"/>
  <c r="J112" i="1"/>
  <c r="J113" i="1"/>
  <c r="J114" i="1"/>
  <c r="J115" i="1"/>
  <c r="J116" i="1"/>
  <c r="J117" i="1"/>
  <c r="J118" i="1"/>
  <c r="J119" i="1"/>
  <c r="J120" i="1"/>
  <c r="J121" i="1"/>
  <c r="J122" i="1"/>
  <c r="L121" i="1" s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96" i="1"/>
  <c r="J184" i="1"/>
  <c r="J183" i="1"/>
  <c r="D35" i="5" l="1"/>
  <c r="K11" i="5" s="1"/>
  <c r="E18" i="8" s="1"/>
  <c r="D22" i="5"/>
  <c r="K8" i="5" s="1"/>
  <c r="E5" i="8" s="1"/>
  <c r="D17" i="5"/>
  <c r="K7" i="5" s="1"/>
  <c r="E16" i="8" s="1"/>
  <c r="L127" i="1"/>
  <c r="L115" i="1"/>
  <c r="L103" i="1"/>
  <c r="L191" i="1"/>
  <c r="L180" i="1"/>
  <c r="L174" i="1"/>
  <c r="L168" i="1"/>
  <c r="L162" i="1"/>
  <c r="L156" i="1"/>
  <c r="L150" i="1"/>
  <c r="L144" i="1"/>
  <c r="L138" i="1"/>
  <c r="L132" i="1"/>
  <c r="L126" i="1"/>
  <c r="M126" i="1" s="1"/>
  <c r="C40" i="3" s="1"/>
  <c r="L120" i="1"/>
  <c r="M120" i="1" s="1"/>
  <c r="L114" i="1"/>
  <c r="M114" i="1" s="1"/>
  <c r="C36" i="3" s="1"/>
  <c r="L108" i="1"/>
  <c r="M108" i="1" s="1"/>
  <c r="C34" i="3" s="1"/>
  <c r="L102" i="1"/>
  <c r="M102" i="1" s="1"/>
  <c r="C32" i="3" s="1"/>
  <c r="L183" i="1"/>
  <c r="M183" i="1" s="1"/>
  <c r="C7" i="5" s="1"/>
  <c r="L96" i="1"/>
  <c r="L181" i="1"/>
  <c r="L178" i="1"/>
  <c r="L175" i="1"/>
  <c r="L172" i="1"/>
  <c r="L169" i="1"/>
  <c r="L166" i="1"/>
  <c r="L163" i="1"/>
  <c r="L160" i="1"/>
  <c r="L157" i="1"/>
  <c r="L154" i="1"/>
  <c r="L151" i="1"/>
  <c r="M150" i="1" s="1"/>
  <c r="C49" i="3" s="1"/>
  <c r="L148" i="1"/>
  <c r="L145" i="1"/>
  <c r="L142" i="1"/>
  <c r="L139" i="1"/>
  <c r="L136" i="1"/>
  <c r="L133" i="1"/>
  <c r="L130" i="1"/>
  <c r="L124" i="1"/>
  <c r="L118" i="1"/>
  <c r="L112" i="1"/>
  <c r="L106" i="1"/>
  <c r="L100" i="1"/>
  <c r="L192" i="1"/>
  <c r="L186" i="1"/>
  <c r="M185" i="1" s="1"/>
  <c r="C8" i="5" s="1"/>
  <c r="M96" i="1"/>
  <c r="C30" i="3" s="1"/>
  <c r="L177" i="1"/>
  <c r="L171" i="1"/>
  <c r="M171" i="1" s="1"/>
  <c r="L165" i="1"/>
  <c r="L159" i="1"/>
  <c r="M159" i="1" s="1"/>
  <c r="C52" i="3" s="1"/>
  <c r="L153" i="1"/>
  <c r="M153" i="1" s="1"/>
  <c r="C50" i="3" s="1"/>
  <c r="L147" i="1"/>
  <c r="M147" i="1" s="1"/>
  <c r="C48" i="3" s="1"/>
  <c r="L141" i="1"/>
  <c r="L135" i="1"/>
  <c r="M135" i="1" s="1"/>
  <c r="C43" i="3" s="1"/>
  <c r="L129" i="1"/>
  <c r="L123" i="1"/>
  <c r="L117" i="1"/>
  <c r="L111" i="1"/>
  <c r="L105" i="1"/>
  <c r="L99" i="1"/>
  <c r="L194" i="1"/>
  <c r="M194" i="1" s="1"/>
  <c r="C11" i="5" s="1"/>
  <c r="L188" i="1"/>
  <c r="M188" i="1" s="1"/>
  <c r="C9" i="5" s="1"/>
  <c r="M191" i="1" l="1"/>
  <c r="C10" i="5" s="1"/>
  <c r="D8" i="5" s="1"/>
  <c r="K5" i="5" s="1"/>
  <c r="E15" i="8" s="1"/>
  <c r="M105" i="1"/>
  <c r="C33" i="3" s="1"/>
  <c r="D30" i="3" s="1"/>
  <c r="M10" i="3" s="1"/>
  <c r="D12" i="8" s="1"/>
  <c r="M117" i="1"/>
  <c r="C37" i="3" s="1"/>
  <c r="M129" i="1"/>
  <c r="C41" i="3" s="1"/>
  <c r="M141" i="1"/>
  <c r="C45" i="3" s="1"/>
  <c r="M165" i="1"/>
  <c r="C54" i="3" s="1"/>
  <c r="M177" i="1"/>
  <c r="C5" i="5" s="1"/>
  <c r="M132" i="1"/>
  <c r="C42" i="3" s="1"/>
  <c r="M144" i="1"/>
  <c r="C46" i="3" s="1"/>
  <c r="M156" i="1"/>
  <c r="C51" i="3" s="1"/>
  <c r="D48" i="3" s="1"/>
  <c r="M14" i="3" s="1"/>
  <c r="D14" i="8" s="1"/>
  <c r="M168" i="1"/>
  <c r="C55" i="3" s="1"/>
  <c r="M180" i="1"/>
  <c r="C6" i="5" s="1"/>
  <c r="M99" i="1"/>
  <c r="C31" i="3" s="1"/>
  <c r="M111" i="1"/>
  <c r="C35" i="3" s="1"/>
  <c r="D34" i="3" s="1"/>
  <c r="M11" i="3" s="1"/>
  <c r="D24" i="8" s="1"/>
  <c r="M123" i="1"/>
  <c r="C39" i="3" s="1"/>
  <c r="M138" i="1"/>
  <c r="C44" i="3" s="1"/>
  <c r="D43" i="3" s="1"/>
  <c r="M13" i="3" s="1"/>
  <c r="D25" i="8" s="1"/>
  <c r="M162" i="1"/>
  <c r="C53" i="3" s="1"/>
  <c r="D52" i="3" s="1"/>
  <c r="M15" i="3" s="1"/>
  <c r="D26" i="8" s="1"/>
  <c r="M174" i="1"/>
  <c r="C4" i="5" s="1"/>
  <c r="D4" i="5" s="1"/>
  <c r="K4" i="5" s="1"/>
  <c r="E3" i="8" s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D39" i="3" l="1"/>
  <c r="M12" i="3" s="1"/>
  <c r="D13" i="8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9" i="1"/>
  <c r="J79" i="1" l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78" i="1"/>
  <c r="L93" i="1" l="1"/>
  <c r="M93" i="1" s="1"/>
  <c r="B10" i="4" s="1"/>
  <c r="L78" i="1"/>
  <c r="M78" i="1" s="1"/>
  <c r="B3" i="4" s="1"/>
  <c r="L94" i="1"/>
  <c r="L89" i="1"/>
  <c r="M89" i="1" s="1"/>
  <c r="B8" i="4" s="1"/>
  <c r="L85" i="1"/>
  <c r="M85" i="1" s="1"/>
  <c r="B6" i="4" s="1"/>
  <c r="L81" i="1"/>
  <c r="L80" i="1"/>
  <c r="L91" i="1"/>
  <c r="M91" i="1" s="1"/>
  <c r="B9" i="4" s="1"/>
  <c r="L87" i="1"/>
  <c r="M87" i="1" s="1"/>
  <c r="B7" i="4" s="1"/>
  <c r="L83" i="1"/>
  <c r="M83" i="1" s="1"/>
  <c r="B5" i="4" s="1"/>
  <c r="M80" i="1" l="1"/>
  <c r="B4" i="4" s="1"/>
  <c r="L66" i="1"/>
  <c r="L15" i="1" l="1"/>
  <c r="L52" i="1" l="1"/>
  <c r="L75" i="1"/>
  <c r="L73" i="1"/>
  <c r="L72" i="1"/>
  <c r="L70" i="1"/>
  <c r="L68" i="1"/>
  <c r="M68" i="1" s="1"/>
  <c r="C26" i="3" s="1"/>
  <c r="L65" i="1"/>
  <c r="M65" i="1" s="1"/>
  <c r="C25" i="3" s="1"/>
  <c r="L63" i="1"/>
  <c r="L62" i="1"/>
  <c r="L60" i="1"/>
  <c r="L59" i="1"/>
  <c r="L57" i="1"/>
  <c r="M57" i="1" s="1"/>
  <c r="L55" i="1"/>
  <c r="M55" i="1" s="1"/>
  <c r="L50" i="1"/>
  <c r="M50" i="1" s="1"/>
  <c r="C19" i="3" s="1"/>
  <c r="L48" i="1"/>
  <c r="L47" i="1"/>
  <c r="L45" i="1"/>
  <c r="M45" i="1" s="1"/>
  <c r="C17" i="3" s="1"/>
  <c r="L43" i="1"/>
  <c r="L42" i="1"/>
  <c r="L40" i="1"/>
  <c r="L39" i="1"/>
  <c r="L37" i="1"/>
  <c r="M37" i="1" s="1"/>
  <c r="C14" i="3" s="1"/>
  <c r="L35" i="1"/>
  <c r="L27" i="1"/>
  <c r="L22" i="1"/>
  <c r="L10" i="1"/>
  <c r="L9" i="1"/>
  <c r="M9" i="1" s="1"/>
  <c r="C3" i="3" s="1"/>
  <c r="M39" i="1" l="1"/>
  <c r="C15" i="3"/>
  <c r="L30" i="1"/>
  <c r="L76" i="1"/>
  <c r="M75" i="1" s="1"/>
  <c r="L12" i="1"/>
  <c r="M12" i="1" s="1"/>
  <c r="C4" i="3" s="1"/>
  <c r="D3" i="3" s="1"/>
  <c r="L14" i="1"/>
  <c r="M14" i="1" s="1"/>
  <c r="C5" i="3" s="1"/>
  <c r="L17" i="1"/>
  <c r="M17" i="1" s="1"/>
  <c r="C6" i="3" s="1"/>
  <c r="L19" i="1"/>
  <c r="M19" i="1" s="1"/>
  <c r="C7" i="3" s="1"/>
  <c r="L21" i="1"/>
  <c r="M21" i="1" s="1"/>
  <c r="C8" i="3" s="1"/>
  <c r="L24" i="1"/>
  <c r="L26" i="1"/>
  <c r="M26" i="1" s="1"/>
  <c r="C10" i="3" s="1"/>
  <c r="L29" i="1"/>
  <c r="M29" i="1" s="1"/>
  <c r="L32" i="1"/>
  <c r="L34" i="1"/>
  <c r="M34" i="1" s="1"/>
  <c r="C13" i="3" s="1"/>
  <c r="D12" i="3" s="1"/>
  <c r="M6" i="3" s="1"/>
  <c r="D10" i="8" s="1"/>
  <c r="L53" i="1"/>
  <c r="M52" i="1" s="1"/>
  <c r="M42" i="1"/>
  <c r="C16" i="3" s="1"/>
  <c r="D16" i="3" s="1"/>
  <c r="M7" i="3" s="1"/>
  <c r="D22" i="8" s="1"/>
  <c r="M47" i="1"/>
  <c r="C18" i="3" s="1"/>
  <c r="C21" i="3"/>
  <c r="C22" i="3"/>
  <c r="M59" i="1"/>
  <c r="C23" i="3" s="1"/>
  <c r="M62" i="1"/>
  <c r="C24" i="3" s="1"/>
  <c r="M70" i="1"/>
  <c r="C27" i="3" s="1"/>
  <c r="D25" i="3" s="1"/>
  <c r="M72" i="1"/>
  <c r="C28" i="3" s="1"/>
  <c r="D21" i="3" l="1"/>
  <c r="M8" i="3" s="1"/>
  <c r="D11" i="8" s="1"/>
  <c r="D7" i="3"/>
  <c r="M5" i="3" s="1"/>
  <c r="D21" i="8" s="1"/>
  <c r="M24" i="1"/>
  <c r="C9" i="3" s="1"/>
  <c r="M32" i="1"/>
  <c r="C12" i="3" s="1"/>
</calcChain>
</file>

<file path=xl/sharedStrings.xml><?xml version="1.0" encoding="utf-8"?>
<sst xmlns="http://schemas.openxmlformats.org/spreadsheetml/2006/main" count="2487" uniqueCount="492">
  <si>
    <t>Analyst - Eliana A Mosquera Perez</t>
  </si>
  <si>
    <t>Laboratory - Dr. Sotomayor</t>
  </si>
  <si>
    <t>Date</t>
  </si>
  <si>
    <t>ID</t>
  </si>
  <si>
    <t>Duplicate</t>
  </si>
  <si>
    <t>Type</t>
  </si>
  <si>
    <t xml:space="preserve">Curve </t>
  </si>
  <si>
    <t xml:space="preserve">Soil </t>
  </si>
  <si>
    <t xml:space="preserve">Extraction </t>
  </si>
  <si>
    <t>Moisture</t>
  </si>
  <si>
    <t xml:space="preserve">TOC </t>
  </si>
  <si>
    <t>TOC</t>
  </si>
  <si>
    <t>DF</t>
  </si>
  <si>
    <t>fresh wt.</t>
  </si>
  <si>
    <t>volume</t>
  </si>
  <si>
    <t>g</t>
  </si>
  <si>
    <t>ml</t>
  </si>
  <si>
    <t>mg/L</t>
  </si>
  <si>
    <t>Standard Curve 1</t>
  </si>
  <si>
    <t>Conc</t>
  </si>
  <si>
    <t>Abs</t>
  </si>
  <si>
    <t>Standard</t>
  </si>
  <si>
    <t>Date: 10 Abril 2023</t>
  </si>
  <si>
    <t>07-SE2-S-A-D1</t>
  </si>
  <si>
    <t>Sample</t>
  </si>
  <si>
    <t>n/a</t>
  </si>
  <si>
    <t>Control</t>
  </si>
  <si>
    <t>07-SE2-S-B-D1</t>
  </si>
  <si>
    <t>07-SE2-S-C-D1</t>
  </si>
  <si>
    <t>07-SE2-S-D-D1</t>
  </si>
  <si>
    <t>07-SE2-S-A-D2</t>
  </si>
  <si>
    <t>07-SE2-S-B-D2</t>
  </si>
  <si>
    <t>07-SE2-S-C-D2</t>
  </si>
  <si>
    <t>07-SE2-S-D-D2</t>
  </si>
  <si>
    <t>Molisol</t>
  </si>
  <si>
    <t>08-SE2-S-A-D1</t>
  </si>
  <si>
    <t>08-SE2-S-B-D1</t>
  </si>
  <si>
    <t>08-SE2-S-C-D1</t>
  </si>
  <si>
    <t>08-SE2-S-D-D1</t>
  </si>
  <si>
    <t>08-SE2-S-A-D2</t>
  </si>
  <si>
    <t>08-SE2-S-B-D2</t>
  </si>
  <si>
    <t>08-SE2-S-C-D2</t>
  </si>
  <si>
    <t>08-SE2-S-D-D2</t>
  </si>
  <si>
    <t>09-SE2-S-A-D1</t>
  </si>
  <si>
    <t>09-SE2-S-B-D1</t>
  </si>
  <si>
    <t>09-SE2-S-C-D1</t>
  </si>
  <si>
    <t>09-SE2-S-D-D1</t>
  </si>
  <si>
    <t>09-SE2-S-A-D2</t>
  </si>
  <si>
    <t>09-SE2-S-B-D2</t>
  </si>
  <si>
    <t>09-SE2-S-C-D2</t>
  </si>
  <si>
    <t>09-SE2-S-D-D2</t>
  </si>
  <si>
    <t>Sitio</t>
  </si>
  <si>
    <t>ID Muestra</t>
  </si>
  <si>
    <t>Tortuguero</t>
  </si>
  <si>
    <t>07-A-D1-E2</t>
  </si>
  <si>
    <t>07-B-D1-E2</t>
  </si>
  <si>
    <t>07-C-D1-E2</t>
  </si>
  <si>
    <t>07-D-D1-E2</t>
  </si>
  <si>
    <t>07-A-D2-E2</t>
  </si>
  <si>
    <t>07-B-D2-E2</t>
  </si>
  <si>
    <t>07-C-D2-E2</t>
  </si>
  <si>
    <t>07-D-D2-E2</t>
  </si>
  <si>
    <t>Rio Grande</t>
  </si>
  <si>
    <t>08-A-D1-E2</t>
  </si>
  <si>
    <t>08-B-D1-E2</t>
  </si>
  <si>
    <t>08-C-D1-E2</t>
  </si>
  <si>
    <t>08-D-D1-E2</t>
  </si>
  <si>
    <t>08-A-D2-E2</t>
  </si>
  <si>
    <t>08-B-D2-E2</t>
  </si>
  <si>
    <t>08-C-D2-E2</t>
  </si>
  <si>
    <t>08-D-D2-E2</t>
  </si>
  <si>
    <t>Humacao</t>
  </si>
  <si>
    <t>09-A-D1-E2</t>
  </si>
  <si>
    <t>09-B-D1-E2</t>
  </si>
  <si>
    <t>09-C-D1-E2</t>
  </si>
  <si>
    <t>09-D-D1-E2</t>
  </si>
  <si>
    <t>09-A-D2-E2</t>
  </si>
  <si>
    <t>09-B-D2-E2</t>
  </si>
  <si>
    <t>09-C-D2-E2</t>
  </si>
  <si>
    <t>09-D-D2-E2</t>
  </si>
  <si>
    <t>BF0013</t>
  </si>
  <si>
    <t>BF0014</t>
  </si>
  <si>
    <t>BF0015</t>
  </si>
  <si>
    <t>BF0016</t>
  </si>
  <si>
    <t>BF0017</t>
  </si>
  <si>
    <t>BF0018</t>
  </si>
  <si>
    <t>BF0019</t>
  </si>
  <si>
    <t>BF0020</t>
  </si>
  <si>
    <t>g/g</t>
  </si>
  <si>
    <t>mgC/kg suelo</t>
  </si>
  <si>
    <t>10-SE2-S-A-D1</t>
  </si>
  <si>
    <t>10-SE2-S-B-D1</t>
  </si>
  <si>
    <t>10-SE2-S-C-D1</t>
  </si>
  <si>
    <t>10-SE2-S-D-D1</t>
  </si>
  <si>
    <t>10-SE2-S-A-D2</t>
  </si>
  <si>
    <t>10-SE2-S-B-D2</t>
  </si>
  <si>
    <t>10-SE2-S-C-D2</t>
  </si>
  <si>
    <t>10-SE2-S-D-D2</t>
  </si>
  <si>
    <t>11-SE2-S-A-D1</t>
  </si>
  <si>
    <t>11-SE2-S-B-D1</t>
  </si>
  <si>
    <t>11-SE2-S-C-D1</t>
  </si>
  <si>
    <t>11-SE2-S-D-D1</t>
  </si>
  <si>
    <t>11-SE2-S-A-D2</t>
  </si>
  <si>
    <t>11-SE2-S-B-D2</t>
  </si>
  <si>
    <t>11-SE2-S-C-D2</t>
  </si>
  <si>
    <t>11-SE2-S-D-D2</t>
  </si>
  <si>
    <t>12-SE2-S-A-D1</t>
  </si>
  <si>
    <t>12-SE2-S-B-D1</t>
  </si>
  <si>
    <t>12-SE2-S-C-D1</t>
  </si>
  <si>
    <t>12-SE2-S-D-D1</t>
  </si>
  <si>
    <t>12-SE2-S-A-D2</t>
  </si>
  <si>
    <t>12-SE2-S-B-D2</t>
  </si>
  <si>
    <t>12-SE2-S-C-D2</t>
  </si>
  <si>
    <t>12-SE2-S-D-D2</t>
  </si>
  <si>
    <t>01-SE3-S-A-D1</t>
  </si>
  <si>
    <t>01-SE3-S-B-D1</t>
  </si>
  <si>
    <t>01-SE3-S-C-D1</t>
  </si>
  <si>
    <t>01-SE3-S-A-D2</t>
  </si>
  <si>
    <t>01-SE3-S-B-D2</t>
  </si>
  <si>
    <t>01-SE3-S-C-D2</t>
  </si>
  <si>
    <t>01-SE3-S-D-D2</t>
  </si>
  <si>
    <t>01-SE3-S-D-D1</t>
  </si>
  <si>
    <t>Standard Curve 2</t>
  </si>
  <si>
    <t>Canovanas</t>
  </si>
  <si>
    <t>10-A-D1-E2</t>
  </si>
  <si>
    <t>10-B-D1-E2</t>
  </si>
  <si>
    <t>10-C-D1-E2</t>
  </si>
  <si>
    <t>10-D-D1-E2</t>
  </si>
  <si>
    <t>10-A-D2-E2</t>
  </si>
  <si>
    <t>10-B-D2-E2</t>
  </si>
  <si>
    <t>10-C-D2-E2</t>
  </si>
  <si>
    <t>10-D-D2-E2</t>
  </si>
  <si>
    <t>PR#3</t>
  </si>
  <si>
    <t>11-A-D1-E2</t>
  </si>
  <si>
    <t>11-B-D1-E2</t>
  </si>
  <si>
    <t>11-C-D1-E2</t>
  </si>
  <si>
    <t>11-D-D1-E2</t>
  </si>
  <si>
    <t>11-A-D2-E2</t>
  </si>
  <si>
    <t>11-B-D2-E2</t>
  </si>
  <si>
    <t>11-C-D2-E2</t>
  </si>
  <si>
    <t>11-D-D2-E2</t>
  </si>
  <si>
    <t>Lag. Cartagena</t>
  </si>
  <si>
    <t>12-A-D1-E2</t>
  </si>
  <si>
    <t>12-B-D1-E2</t>
  </si>
  <si>
    <t>12-C-D1-E2</t>
  </si>
  <si>
    <t>12-D-D1-E2</t>
  </si>
  <si>
    <t>12-A-D2-E2</t>
  </si>
  <si>
    <t>12-B-D2-E2</t>
  </si>
  <si>
    <t>12-C-D2-E2</t>
  </si>
  <si>
    <t>12-D-D2-E2</t>
  </si>
  <si>
    <t>Vega Baja</t>
  </si>
  <si>
    <t>01-A-D1-E3</t>
  </si>
  <si>
    <t>01-B-D1-E3</t>
  </si>
  <si>
    <t>01-C-D1-E3</t>
  </si>
  <si>
    <t>01-D-D1-E3</t>
  </si>
  <si>
    <t>01-A-D2-E3</t>
  </si>
  <si>
    <t>01-B-D2-E3</t>
  </si>
  <si>
    <t>01-C-D2-E3</t>
  </si>
  <si>
    <t>01-D-D2-E3</t>
  </si>
  <si>
    <t>Manati</t>
  </si>
  <si>
    <t>02-A-D1-E3</t>
  </si>
  <si>
    <t>02-B-D1-E3</t>
  </si>
  <si>
    <t>02-C-D1-E3</t>
  </si>
  <si>
    <t>02-D-D1-E3</t>
  </si>
  <si>
    <t>02-A-D2-E3</t>
  </si>
  <si>
    <t>02-B-D2-E3</t>
  </si>
  <si>
    <t>02-C-D2-E3</t>
  </si>
  <si>
    <t>02-D-D2-E3</t>
  </si>
  <si>
    <t>Loiza</t>
  </si>
  <si>
    <t>03-A-D1-E3</t>
  </si>
  <si>
    <t>03-B-D1-E3</t>
  </si>
  <si>
    <t>03-C-D1-E3</t>
  </si>
  <si>
    <t>03-D-D1-E3</t>
  </si>
  <si>
    <t>03-A-D2-E3</t>
  </si>
  <si>
    <t>03-B-D2-E3</t>
  </si>
  <si>
    <t>03-C-D2-E3</t>
  </si>
  <si>
    <t>03-D-D2-E3</t>
  </si>
  <si>
    <t>Luquillo</t>
  </si>
  <si>
    <t>04-A-D1-E3</t>
  </si>
  <si>
    <t>04-B-D1-E3</t>
  </si>
  <si>
    <t>04-C-D1-E3</t>
  </si>
  <si>
    <t>04-D-D1-E3</t>
  </si>
  <si>
    <t>04-A-D2-E3</t>
  </si>
  <si>
    <t>04-B-D2-E3</t>
  </si>
  <si>
    <t>04-C-D2-E3</t>
  </si>
  <si>
    <t>04-D-D2-E3</t>
  </si>
  <si>
    <t xml:space="preserve">Palmas </t>
  </si>
  <si>
    <t>05-A-D1-E3</t>
  </si>
  <si>
    <t>05-B-D1-E3</t>
  </si>
  <si>
    <t>05-C-D1-E3</t>
  </si>
  <si>
    <t>05-D-D1-E3</t>
  </si>
  <si>
    <t>05-A-D2-E3</t>
  </si>
  <si>
    <t>05-B-D2-E3</t>
  </si>
  <si>
    <t>05-C-D2-E3</t>
  </si>
  <si>
    <t>05-D-D2-E3</t>
  </si>
  <si>
    <t>Arroyo</t>
  </si>
  <si>
    <t>06-A-D1-E3</t>
  </si>
  <si>
    <t>06-B-D1-E3</t>
  </si>
  <si>
    <t>06-C-D1-E3</t>
  </si>
  <si>
    <t>06-D-D1-E3</t>
  </si>
  <si>
    <t>06-A-D2-E3</t>
  </si>
  <si>
    <t>06-B-D2-E3</t>
  </si>
  <si>
    <t>06-C-D2-E3</t>
  </si>
  <si>
    <t>06-D-D2-E3</t>
  </si>
  <si>
    <t>02-SE3-S-A-D1</t>
  </si>
  <si>
    <t>02-SE3-S-B-D1</t>
  </si>
  <si>
    <t>02-SE3-S-C-D1</t>
  </si>
  <si>
    <t>02-SE3-S-D-D1</t>
  </si>
  <si>
    <t>02-SE3-S-A-D2</t>
  </si>
  <si>
    <t>02-SE3-S-B-D2</t>
  </si>
  <si>
    <t>02-SE3-S-C-D2</t>
  </si>
  <si>
    <t>02-SE3-S-D-D2</t>
  </si>
  <si>
    <t>03-SE3-S-A-D1</t>
  </si>
  <si>
    <t>03-SE3-S-B-D1</t>
  </si>
  <si>
    <t>03-SE3-S-C-D1</t>
  </si>
  <si>
    <t>03-SE3-S-D-D1</t>
  </si>
  <si>
    <t>03-SE3-S-A-D2</t>
  </si>
  <si>
    <t>03-SE3-S-B-D2</t>
  </si>
  <si>
    <t>03-SE3-S-C-D2</t>
  </si>
  <si>
    <t>03-SE3-S-D-D2</t>
  </si>
  <si>
    <t>04-SE3-S-A-D1</t>
  </si>
  <si>
    <t>04-SE3-S-B-D1</t>
  </si>
  <si>
    <t>04-SE3-S-C-D1</t>
  </si>
  <si>
    <t>04-SE3-S-D-D1</t>
  </si>
  <si>
    <t>04-SE3-S-A-D2</t>
  </si>
  <si>
    <t>04-SE3-S-B-D2</t>
  </si>
  <si>
    <t>04-SE3-S-C-D2</t>
  </si>
  <si>
    <t>04-SE3-S-D-D2</t>
  </si>
  <si>
    <t>Standard Curve 3</t>
  </si>
  <si>
    <t>Date: 1 Mayo 2023</t>
  </si>
  <si>
    <t>05-SE3-S-A-D1</t>
  </si>
  <si>
    <t>05-SE3-S-B-D1</t>
  </si>
  <si>
    <t>05-SE3-S-C-D1</t>
  </si>
  <si>
    <t>05-SE3-S-D-D1</t>
  </si>
  <si>
    <t>05-SE3-S-A-D2</t>
  </si>
  <si>
    <t>05-SE3-S-B-D2</t>
  </si>
  <si>
    <t>05-SE3-S-C-D2</t>
  </si>
  <si>
    <t>05-SE3-S-D-D2</t>
  </si>
  <si>
    <t>06-SE3-S-A-D1</t>
  </si>
  <si>
    <t>06-SE3-S-B-D1</t>
  </si>
  <si>
    <t>06-SE3-S-C-D1</t>
  </si>
  <si>
    <t>06-SE3-S-D-D1</t>
  </si>
  <si>
    <t>06-SE3-S-A-D2</t>
  </si>
  <si>
    <t>06-SE3-S-B-D2</t>
  </si>
  <si>
    <t>06-SE3-S-C-D2</t>
  </si>
  <si>
    <t>06-SE3-S-D-D2</t>
  </si>
  <si>
    <t>07-SE3-S-A-D1</t>
  </si>
  <si>
    <t>07-SE3-S-B-D1</t>
  </si>
  <si>
    <t>07-SE3-S-C-D1</t>
  </si>
  <si>
    <t>07-SE3-S-D-D1</t>
  </si>
  <si>
    <t>07-SE3-S-A-D2</t>
  </si>
  <si>
    <t>07-SE3-S-B-D2</t>
  </si>
  <si>
    <t>07-SE3-S-C-D2</t>
  </si>
  <si>
    <t>07-SE3-S-D-D2</t>
  </si>
  <si>
    <t>07-A-D1-E3</t>
  </si>
  <si>
    <t>07-B-D1-E3</t>
  </si>
  <si>
    <t>07-C-D1-E3</t>
  </si>
  <si>
    <t>07-D-D1-E3</t>
  </si>
  <si>
    <t>07-A-D2-E3</t>
  </si>
  <si>
    <t>07-B-D2-E3</t>
  </si>
  <si>
    <t>07-C-D2-E3</t>
  </si>
  <si>
    <t>07-D-D2-E3</t>
  </si>
  <si>
    <t>08-A-D1-E3</t>
  </si>
  <si>
    <t>08-B-D1-E3</t>
  </si>
  <si>
    <t>08-C-D1-E3</t>
  </si>
  <si>
    <t>08-D-D1-E3</t>
  </si>
  <si>
    <t>08-A-D2-E3</t>
  </si>
  <si>
    <t>08-B-D2-E3</t>
  </si>
  <si>
    <t>08-C-D2-E3</t>
  </si>
  <si>
    <t>08-D-D2-E3</t>
  </si>
  <si>
    <t>09-A-D1-E3</t>
  </si>
  <si>
    <t>09-B-D1-E3</t>
  </si>
  <si>
    <t>09-C-D1-E3</t>
  </si>
  <si>
    <t>09-D-D1-E3</t>
  </si>
  <si>
    <t>09-A-D2-E3</t>
  </si>
  <si>
    <t>09-B-D2-E3</t>
  </si>
  <si>
    <t>09-C-D2-E3</t>
  </si>
  <si>
    <t>09-D-D2-E3</t>
  </si>
  <si>
    <t>10-A-D1-E3</t>
  </si>
  <si>
    <t>10-B-D1-E3</t>
  </si>
  <si>
    <t>10-C-D1-E3</t>
  </si>
  <si>
    <t>10-D-D1-E3</t>
  </si>
  <si>
    <t>10-A-D2-E3</t>
  </si>
  <si>
    <t>10-B-D2-E3</t>
  </si>
  <si>
    <t>10-C-D2-E3</t>
  </si>
  <si>
    <t>10-D-D2-E3</t>
  </si>
  <si>
    <t>11-A-D1-E3</t>
  </si>
  <si>
    <t>11-B-D1-E3</t>
  </si>
  <si>
    <t>11-C-D1-E3</t>
  </si>
  <si>
    <t>11-D-D1-E3</t>
  </si>
  <si>
    <t>11-A-D2-E3</t>
  </si>
  <si>
    <t>11-B-D2-E3</t>
  </si>
  <si>
    <t>11-C-D2-E3</t>
  </si>
  <si>
    <t>11-D-D2-E3</t>
  </si>
  <si>
    <t>12-A-D1-E3</t>
  </si>
  <si>
    <t>12-B-D1-E3</t>
  </si>
  <si>
    <t>12-C-D1-E3</t>
  </si>
  <si>
    <t>12-D-D1-E3</t>
  </si>
  <si>
    <t>12-A-D2-E3</t>
  </si>
  <si>
    <t>12-B-D2-E3</t>
  </si>
  <si>
    <t>12-C-D2-E3</t>
  </si>
  <si>
    <t>12-D-D2-E3</t>
  </si>
  <si>
    <t>Standard Curve 4</t>
  </si>
  <si>
    <t>Date: 9 Mayo 2023</t>
  </si>
  <si>
    <t>08-SE3-S-A-D1</t>
  </si>
  <si>
    <t>08-SE3-S-B-D1</t>
  </si>
  <si>
    <t>08-SE3-S-C-D1</t>
  </si>
  <si>
    <t>08-SE3-S-D-D1</t>
  </si>
  <si>
    <t>08-SE3-S-A-D2</t>
  </si>
  <si>
    <t>08-SE3-S-B-D2</t>
  </si>
  <si>
    <t>08-SE3-S-C-D2</t>
  </si>
  <si>
    <t>08-SE3-S-D-D2</t>
  </si>
  <si>
    <t>09-SE3-S-A-D1</t>
  </si>
  <si>
    <t>09-SE3-S-B-D1</t>
  </si>
  <si>
    <t>09-SE3-S-C-D1</t>
  </si>
  <si>
    <t>09-SE3-S-D-D1</t>
  </si>
  <si>
    <t>09-SE3-S-A-D2</t>
  </si>
  <si>
    <t>09-SE3-S-B-D2</t>
  </si>
  <si>
    <t>09-SE3-S-C-D2</t>
  </si>
  <si>
    <t>09-SE3-S-D-D2</t>
  </si>
  <si>
    <t>10-SE3-S-A-D1</t>
  </si>
  <si>
    <t>10-SE3-S-B-D1</t>
  </si>
  <si>
    <t>10-SE3-S-C-D1</t>
  </si>
  <si>
    <t>10-SE3-S-D-D1</t>
  </si>
  <si>
    <t>10-SE3-S-A-D2</t>
  </si>
  <si>
    <t>10-SE3-S-B-D2</t>
  </si>
  <si>
    <t>10-SE3-S-C-D2</t>
  </si>
  <si>
    <t>10-SE3-S-D-D2</t>
  </si>
  <si>
    <t>11-SE3-S-A-D1</t>
  </si>
  <si>
    <t>11-SE3-S-B-D1</t>
  </si>
  <si>
    <t>11-SE3-S-C-D1</t>
  </si>
  <si>
    <t>11-SE3-S-D-D1</t>
  </si>
  <si>
    <t>11-SE3-S-A-D2</t>
  </si>
  <si>
    <t>11-SE3-S-B-D2</t>
  </si>
  <si>
    <t>11-SE3-S-C-D2</t>
  </si>
  <si>
    <t>11-SE3-S-D-D2</t>
  </si>
  <si>
    <t>Standard Curve 5</t>
  </si>
  <si>
    <t>Date: 22 Mayo 2023</t>
  </si>
  <si>
    <t>12-SE3-S-A-D1</t>
  </si>
  <si>
    <t>12-SE3-S-B-D1</t>
  </si>
  <si>
    <t>12-SE3-S-C-D1</t>
  </si>
  <si>
    <t>12-SE3-S-D-D1</t>
  </si>
  <si>
    <t>12-SE3-S-A-D2</t>
  </si>
  <si>
    <t>12-SE3-S-B-D2</t>
  </si>
  <si>
    <t>12-SE3-S-C-D2</t>
  </si>
  <si>
    <t>12-SE3-S-D-D2</t>
  </si>
  <si>
    <t>01-SE4-S-A-D1</t>
  </si>
  <si>
    <t>01-SE4-S-B-D1</t>
  </si>
  <si>
    <t>01-SE4-S-C-D1</t>
  </si>
  <si>
    <t>01-SE4-S-D-D1</t>
  </si>
  <si>
    <t>01-SE4-S-A-D2</t>
  </si>
  <si>
    <t>01-SE4-S-B-D2</t>
  </si>
  <si>
    <t>01-SE4-S-C-D2</t>
  </si>
  <si>
    <t>01-SE4-S-D-D2</t>
  </si>
  <si>
    <t>02-SE4-S-A-D1</t>
  </si>
  <si>
    <t>02-SE4-S-B-D1</t>
  </si>
  <si>
    <t>02-SE4-S-C-D1</t>
  </si>
  <si>
    <t>02-SE4-S-D-D1</t>
  </si>
  <si>
    <t>02-SE4-S-A-D2</t>
  </si>
  <si>
    <t>02-SE4-S-B-D2</t>
  </si>
  <si>
    <t>02-SE4-S-C-D2</t>
  </si>
  <si>
    <t>02-SE4-S-D-D2</t>
  </si>
  <si>
    <t>Standard Curve 6</t>
  </si>
  <si>
    <t>Date: 31 Mayo 2023</t>
  </si>
  <si>
    <t>01-A-D1-E4</t>
  </si>
  <si>
    <t>01-B-D1-E4</t>
  </si>
  <si>
    <t>01-C-D1-E4</t>
  </si>
  <si>
    <t>01-D-D1-E4</t>
  </si>
  <si>
    <t>01-A-D2-E4</t>
  </si>
  <si>
    <t>01-B-D2-E4</t>
  </si>
  <si>
    <t>01-C-D2-E4</t>
  </si>
  <si>
    <t>01-D-D2-E4</t>
  </si>
  <si>
    <t>02-A-D1-E4</t>
  </si>
  <si>
    <t>02-B-D1-E4</t>
  </si>
  <si>
    <t>02-C-D1-E4</t>
  </si>
  <si>
    <t>02-D-D1-E4</t>
  </si>
  <si>
    <t>02-A-D2-E4</t>
  </si>
  <si>
    <t>02-B-D2-E4</t>
  </si>
  <si>
    <t>02-C-D2-E4</t>
  </si>
  <si>
    <t>02-D-D2-E4</t>
  </si>
  <si>
    <t>03-A-D1-E4</t>
  </si>
  <si>
    <t>03-B-D1-E4</t>
  </si>
  <si>
    <t>03-C-D1-E4</t>
  </si>
  <si>
    <t>03-D-D1-E4</t>
  </si>
  <si>
    <t>03-A-D2-E4</t>
  </si>
  <si>
    <t>03-B-D2-E4</t>
  </si>
  <si>
    <t>03-C-D2-E4</t>
  </si>
  <si>
    <t>03-D-D2-E4</t>
  </si>
  <si>
    <t>04-A-D1-E4</t>
  </si>
  <si>
    <t>04-B-D1-E4</t>
  </si>
  <si>
    <t>04-C-D1-E4</t>
  </si>
  <si>
    <t>04-D-D1-E4</t>
  </si>
  <si>
    <t>04-A-D2-E4</t>
  </si>
  <si>
    <t>04-B-D2-E4</t>
  </si>
  <si>
    <t>04-C-D2-E4</t>
  </si>
  <si>
    <t>04-D-D2-E4</t>
  </si>
  <si>
    <t>05-A-D1-E4</t>
  </si>
  <si>
    <t>05-B-D1-E4</t>
  </si>
  <si>
    <t>05-C-D1-E4</t>
  </si>
  <si>
    <t>05-D-D1-E4</t>
  </si>
  <si>
    <t>05-A-D2-E4</t>
  </si>
  <si>
    <t>05-B-D2-E4</t>
  </si>
  <si>
    <t>05-C-D2-E4</t>
  </si>
  <si>
    <t>05-D-D2-E4</t>
  </si>
  <si>
    <t>06-A-D1-E4</t>
  </si>
  <si>
    <t>06-B-D1-E4</t>
  </si>
  <si>
    <t>06-C-D1-E4</t>
  </si>
  <si>
    <t>06-D-D1-E4</t>
  </si>
  <si>
    <t>06-A-D2-E4</t>
  </si>
  <si>
    <t>06-B-D2-E4</t>
  </si>
  <si>
    <t>06-C-D2-E4</t>
  </si>
  <si>
    <t>06-D-D2-E4</t>
  </si>
  <si>
    <t>03-SE4-S-A-D1</t>
  </si>
  <si>
    <t>03-SE4-S-B-D1</t>
  </si>
  <si>
    <t>03-SE4-S-C-D1</t>
  </si>
  <si>
    <t>03-SE4-S-D-D1</t>
  </si>
  <si>
    <t>03-SE4-S-A-D2</t>
  </si>
  <si>
    <t>03-SE4-S-B-D2</t>
  </si>
  <si>
    <t>03-SE4-S-C-D2</t>
  </si>
  <si>
    <t>03-SE4-S-D-D2</t>
  </si>
  <si>
    <t>04-SE4-S-A-D1</t>
  </si>
  <si>
    <t>04-SE4-S-B-D1</t>
  </si>
  <si>
    <t>04-SE4-S-C-D1</t>
  </si>
  <si>
    <t>04-SE4-S-D-D1</t>
  </si>
  <si>
    <t>04-SE4-S-A-D2</t>
  </si>
  <si>
    <t>04-SE4-S-B-D2</t>
  </si>
  <si>
    <t>04-SE4-S-C-D2</t>
  </si>
  <si>
    <t>04-SE4-S-D-D2</t>
  </si>
  <si>
    <t>05-SE4-S-A-D1</t>
  </si>
  <si>
    <t>05-SE4-S-B-D1</t>
  </si>
  <si>
    <t>05-SE4-S-C-D1</t>
  </si>
  <si>
    <t>05-SE4-S-D-D1</t>
  </si>
  <si>
    <t>05-SE4-S-A-D2</t>
  </si>
  <si>
    <t>05-SE4-S-B-D2</t>
  </si>
  <si>
    <t>05-SE4-S-C-D2</t>
  </si>
  <si>
    <t>05-SE4-S-D-D2</t>
  </si>
  <si>
    <t>06-SE4-S-A-D1</t>
  </si>
  <si>
    <t>06-SE4-S-B-D1</t>
  </si>
  <si>
    <t>06-SE4-S-C-D1</t>
  </si>
  <si>
    <t>06-SE4-S-D-D1</t>
  </si>
  <si>
    <t>06-SE4-S-A-D2</t>
  </si>
  <si>
    <t>06-SE4-S-B-D2</t>
  </si>
  <si>
    <t>06-SE4-S-C-D2</t>
  </si>
  <si>
    <t>06-SE4-S-D-D2</t>
  </si>
  <si>
    <t>Standard Curve 7</t>
  </si>
  <si>
    <t>Date: 21 Junio 2023</t>
  </si>
  <si>
    <t>Standard Curve 8</t>
  </si>
  <si>
    <t>Date: 05 Julio 2023</t>
  </si>
  <si>
    <t>BF-0013A</t>
  </si>
  <si>
    <t>BF-0014A</t>
  </si>
  <si>
    <t>BF-0015A</t>
  </si>
  <si>
    <t>BF-0016A</t>
  </si>
  <si>
    <t>BF-0017A</t>
  </si>
  <si>
    <t>BF-0018A</t>
  </si>
  <si>
    <t>BF-0019A</t>
  </si>
  <si>
    <t>BF-0020A</t>
  </si>
  <si>
    <t>TOC - Retest</t>
  </si>
  <si>
    <t>TOC- Retest</t>
  </si>
  <si>
    <t>Profundidad</t>
  </si>
  <si>
    <t>in</t>
  </si>
  <si>
    <t>0–4</t>
  </si>
  <si>
    <t>4–9</t>
  </si>
  <si>
    <t>4–10</t>
  </si>
  <si>
    <t>0–7</t>
  </si>
  <si>
    <t>7–12</t>
  </si>
  <si>
    <t>4–8</t>
  </si>
  <si>
    <t>D1</t>
  </si>
  <si>
    <t>D2</t>
  </si>
  <si>
    <t>mgC/kgsuelo</t>
  </si>
  <si>
    <t>COT</t>
  </si>
  <si>
    <t xml:space="preserve">Id Muestra </t>
  </si>
  <si>
    <t>Profundida</t>
  </si>
  <si>
    <t>TOC Evento 1</t>
  </si>
  <si>
    <t>TOC Evento 2</t>
  </si>
  <si>
    <t>TOC Evento 3</t>
  </si>
  <si>
    <t>TOC Evento 4</t>
  </si>
  <si>
    <t xml:space="preserve">mg C/kg suelo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</si>
  <si>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</si>
  <si>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</si>
  <si>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</si>
  <si>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</si>
  <si>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</si>
  <si>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</si>
  <si>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</si>
  <si>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</si>
  <si>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</si>
  <si>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</si>
  <si>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</si>
  <si>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</si>
  <si>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TOC corregida</t>
  </si>
  <si>
    <t>Average TOC</t>
  </si>
  <si>
    <t>Ensayo de Biomasa Microbiana de Carbono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</si>
</sst>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2" borderId="0" xfId="0" applyFill="1"/>
    <xf numFmtId="1" fontId="0" fillId="0" borderId="0" xfId="0" applyNumberFormat="1" applyFill="1"/>
    <xf numFmtId="165" fontId="1" fillId="0" borderId="0" xfId="0" applyNumberFormat="1" applyFont="1" applyFill="1"/>
    <xf numFmtId="165" fontId="1" fillId="3" borderId="0" xfId="0" applyNumberFormat="1" applyFont="1" applyFill="1"/>
    <xf numFmtId="15" fontId="0" fillId="0" borderId="0" xfId="0" applyNumberFormat="1"/>
    <xf numFmtId="2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/>
    <xf numFmtId="166" fontId="0" fillId="0" borderId="0" xfId="0" applyNumberFormat="1"/>
    <xf numFmtId="2" fontId="1" fillId="3" borderId="0" xfId="0" applyNumberFormat="1" applyFont="1" applyFill="1"/>
    <xf numFmtId="2" fontId="1" fillId="0" borderId="0" xfId="0" applyNumberFormat="1" applyFont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6" borderId="0" xfId="0" applyFill="1"/>
    <xf numFmtId="164" fontId="0" fillId="6" borderId="0" xfId="0" applyNumberFormat="1" applyFill="1"/>
    <xf numFmtId="2" fontId="0" fillId="6" borderId="0" xfId="0" applyNumberFormat="1" applyFill="1" applyAlignment="1">
      <alignment horizontal="center"/>
    </xf>
    <xf numFmtId="2" fontId="0" fillId="2" borderId="0" xfId="0" applyNumberFormat="1" applyFill="1"/>
    <xf numFmtId="165" fontId="0" fillId="2" borderId="0" xfId="0" applyNumberFormat="1" applyFill="1"/>
    <xf numFmtId="165" fontId="1" fillId="0" borderId="0" xfId="0" applyNumberFormat="1" applyFont="1"/>
    <xf numFmtId="2" fontId="0" fillId="7" borderId="0" xfId="0" applyNumberFormat="1" applyFill="1"/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0" fillId="9" borderId="0" xfId="0" applyNumberFormat="1" applyFill="1" applyAlignment="1">
      <alignment horizontal="center"/>
    </xf>
    <xf numFmtId="2" fontId="0" fillId="9" borderId="0" xfId="0" applyNumberFormat="1" applyFill="1"/>
    <xf numFmtId="2" fontId="1" fillId="0" borderId="0" xfId="0" applyNumberFormat="1" applyFont="1" applyAlignment="1">
      <alignment horizontal="center"/>
    </xf>
    <xf numFmtId="2" fontId="1" fillId="9" borderId="0" xfId="0" applyNumberFormat="1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vertical="center" wrapText="1"/>
    </xf>
    <xf numFmtId="0" fontId="0" fillId="0" borderId="0" xfId="0" applyBorder="1"/>
    <xf numFmtId="1" fontId="0" fillId="0" borderId="0" xfId="0" applyNumberFormat="1" applyBorder="1" applyAlignment="1">
      <alignment vertical="center" wrapText="1"/>
    </xf>
    <xf numFmtId="0" fontId="0" fillId="0" borderId="1" xfId="0" applyFill="1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17588275841542E-2"/>
                  <c:y val="0.19127988748241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Curve'!$B$4:$B$9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'Standard Curve'!$C$4:$C$9</c:f>
              <c:numCache>
                <c:formatCode>General</c:formatCode>
                <c:ptCount val="6"/>
                <c:pt idx="0">
                  <c:v>8.5649999999999995</c:v>
                </c:pt>
                <c:pt idx="1">
                  <c:v>9.8409999999999993</c:v>
                </c:pt>
                <c:pt idx="2">
                  <c:v>14.205</c:v>
                </c:pt>
                <c:pt idx="3">
                  <c:v>22.283999999999999</c:v>
                </c:pt>
                <c:pt idx="4">
                  <c:v>43.94</c:v>
                </c:pt>
                <c:pt idx="5">
                  <c:v>85.724999999999994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C-4F54-A625-13F1E3C6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65039"/>
        <c:axId val="2035372527"/>
      </c:scatterChart>
      <c:valAx>
        <c:axId val="20353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2527"/>
        <c:crosses val="autoZero"/>
        <c:crossBetween val="midCat"/>
      </c:valAx>
      <c:valAx>
        <c:axId val="2035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Biomasa</a:t>
            </a:r>
            <a:r>
              <a:rPr lang="en-US" baseline="0"/>
              <a:t> Microbiana - Evento 4 Humedales Referencia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4 Referencia'!$K$2:$K$3</c:f>
              <c:strCache>
                <c:ptCount val="2"/>
                <c:pt idx="0">
                  <c:v>COT</c:v>
                </c:pt>
                <c:pt idx="1">
                  <c:v>mgC/kg suelo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67-4168-96EE-C9CD6211FA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67-4168-96EE-C9CD6211FAD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67-4168-96EE-C9CD6211FA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467-4168-96EE-C9CD6211FA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67-4168-96EE-C9CD6211FAD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467-4168-96EE-C9CD6211FAD8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467-4168-96EE-C9CD6211FAD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67-4168-96EE-C9CD6211FAD8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467-4168-96EE-C9CD6211FAD8}"/>
              </c:ext>
            </c:extLst>
          </c:dPt>
          <c:cat>
            <c:multiLvlStrRef>
              <c:f>'Evento 4 Referencia'!$I$4:$J$15</c:f>
              <c:multiLvlStrCache>
                <c:ptCount val="12"/>
                <c:lvl>
                  <c:pt idx="0">
                    <c:v>0–4</c:v>
                  </c:pt>
                  <c:pt idx="1">
                    <c:v>4–9</c:v>
                  </c:pt>
                  <c:pt idx="2">
                    <c:v>0–4</c:v>
                  </c:pt>
                  <c:pt idx="3">
                    <c:v>4–10</c:v>
                  </c:pt>
                  <c:pt idx="4">
                    <c:v>0–7</c:v>
                  </c:pt>
                  <c:pt idx="5">
                    <c:v>7–12</c:v>
                  </c:pt>
                  <c:pt idx="6">
                    <c:v>0–4</c:v>
                  </c:pt>
                  <c:pt idx="7">
                    <c:v>4–9</c:v>
                  </c:pt>
                  <c:pt idx="8">
                    <c:v>0–4</c:v>
                  </c:pt>
                  <c:pt idx="9">
                    <c:v>4–10</c:v>
                  </c:pt>
                  <c:pt idx="10">
                    <c:v>0–4</c:v>
                  </c:pt>
                  <c:pt idx="11">
                    <c:v>4–8</c:v>
                  </c:pt>
                </c:lvl>
                <c:lvl>
                  <c:pt idx="0">
                    <c:v>Vega Baja</c:v>
                  </c:pt>
                  <c:pt idx="2">
                    <c:v>Manati</c:v>
                  </c:pt>
                  <c:pt idx="4">
                    <c:v>Loiza</c:v>
                  </c:pt>
                  <c:pt idx="6">
                    <c:v>Luquillo</c:v>
                  </c:pt>
                  <c:pt idx="8">
                    <c:v>Humacao</c:v>
                  </c:pt>
                  <c:pt idx="10">
                    <c:v>Arroyo</c:v>
                  </c:pt>
                </c:lvl>
              </c:multiLvlStrCache>
            </c:multiLvlStrRef>
          </c:cat>
          <c:val>
            <c:numRef>
              <c:f>'Evento 4 Referencia'!$K$4:$K$15</c:f>
              <c:numCache>
                <c:formatCode>0.00</c:formatCode>
                <c:ptCount val="12"/>
                <c:pt idx="0">
                  <c:v>849.47240005371987</c:v>
                </c:pt>
                <c:pt idx="1">
                  <c:v>385.14493383844979</c:v>
                </c:pt>
                <c:pt idx="2">
                  <c:v>782.4241847636963</c:v>
                </c:pt>
                <c:pt idx="3">
                  <c:v>553.95513697617662</c:v>
                </c:pt>
                <c:pt idx="4">
                  <c:v>424.5927935177582</c:v>
                </c:pt>
                <c:pt idx="5">
                  <c:v>151.0820400694551</c:v>
                </c:pt>
                <c:pt idx="6">
                  <c:v>355.3699289318505</c:v>
                </c:pt>
                <c:pt idx="7">
                  <c:v>66.332136424254415</c:v>
                </c:pt>
                <c:pt idx="8">
                  <c:v>234.35945523827755</c:v>
                </c:pt>
                <c:pt idx="9">
                  <c:v>67.199145732261741</c:v>
                </c:pt>
                <c:pt idx="10">
                  <c:v>3552.6635681569783</c:v>
                </c:pt>
                <c:pt idx="11">
                  <c:v>24.493304504649061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7-4168-96EE-C9CD6211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83936"/>
        <c:axId val="1865085600"/>
      </c:barChart>
      <c:catAx>
        <c:axId val="186508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85600"/>
        <c:crosses val="autoZero"/>
        <c:auto val="1"/>
        <c:lblAlgn val="ctr"/>
        <c:lblOffset val="100"/>
        <c:noMultiLvlLbl val="0"/>
      </c:catAx>
      <c:valAx>
        <c:axId val="18650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mgC/kg</a:t>
                </a:r>
                <a:r>
                  <a:rPr lang="en-US" baseline="0"/>
                  <a:t> suelo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8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Biomasa</a:t>
            </a:r>
            <a:r>
              <a:rPr lang="en-US" baseline="0"/>
              <a:t> Microbiana - Evento 2 Humedales Impactados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2 impactado'!$M$2:$M$3</c:f>
              <c:strCache>
                <c:ptCount val="2"/>
                <c:pt idx="0">
                  <c:v>TOC</c:v>
                </c:pt>
                <c:pt idx="1">
                  <c:v>mgC/kg suelo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85-4D64-AEC4-332785E9728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85-4D64-AEC4-332785E9728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85-4D64-AEC4-332785E972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85-4D64-AEC4-332785E9728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C85-4D64-AEC4-332785E9728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C85-4D64-AEC4-332785E9728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C85-4D64-AEC4-332785E9728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C85-4D64-AEC4-332785E97288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C85-4D64-AEC4-332785E97288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C85-4D64-AEC4-332785E97288}"/>
              </c:ext>
            </c:extLst>
          </c:dPt>
          <c:cat>
            <c:multiLvlStrRef>
              <c:f>'Evento 2 impactado'!$K$4:$L$15</c:f>
              <c:multiLvlStrCache>
                <c:ptCount val="12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D1</c:v>
                  </c:pt>
                  <c:pt idx="9">
                    <c:v>D2</c:v>
                  </c:pt>
                  <c:pt idx="10">
                    <c:v>D1</c:v>
                  </c:pt>
                  <c:pt idx="11">
                    <c:v>D2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8">
                    <c:v>PR#3</c:v>
                  </c:pt>
                  <c:pt idx="10">
                    <c:v>Lag. Cartagena</c:v>
                  </c:pt>
                </c:lvl>
              </c:multiLvlStrCache>
            </c:multiLvlStrRef>
          </c:cat>
          <c:val>
            <c:numRef>
              <c:f>'Evento 2 impactado'!$M$4:$M$15</c:f>
              <c:numCache>
                <c:formatCode>0.00</c:formatCode>
                <c:ptCount val="12"/>
                <c:pt idx="0">
                  <c:v>721.59639806777477</c:v>
                </c:pt>
                <c:pt idx="1">
                  <c:v>177.42289014335353</c:v>
                </c:pt>
                <c:pt idx="2">
                  <c:v>96.380104076033732</c:v>
                </c:pt>
                <c:pt idx="3">
                  <c:v>77.240899318582976</c:v>
                </c:pt>
                <c:pt idx="4">
                  <c:v>347.60940187326383</c:v>
                </c:pt>
                <c:pt idx="5">
                  <c:v>37.949545321975421</c:v>
                </c:pt>
                <c:pt idx="6">
                  <c:v>139.42024808922432</c:v>
                </c:pt>
                <c:pt idx="7">
                  <c:v>52.275435250159724</c:v>
                </c:pt>
                <c:pt idx="8">
                  <c:v>448.473043334127</c:v>
                </c:pt>
                <c:pt idx="9">
                  <c:v>134.44777623923488</c:v>
                </c:pt>
                <c:pt idx="10">
                  <c:v>220.9746960731585</c:v>
                </c:pt>
                <c:pt idx="11">
                  <c:v>89.565778697806991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5-4D64-AEC4-332785E9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23376"/>
        <c:axId val="1876405904"/>
      </c:barChart>
      <c:catAx>
        <c:axId val="18764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05904"/>
        <c:crosses val="autoZero"/>
        <c:auto val="1"/>
        <c:lblAlgn val="ctr"/>
        <c:lblOffset val="100"/>
        <c:noMultiLvlLbl val="0"/>
      </c:catAx>
      <c:valAx>
        <c:axId val="18764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mgC/Kg</a:t>
                </a:r>
                <a:r>
                  <a:rPr lang="en-US" baseline="0"/>
                  <a:t> suelo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Biomasa</a:t>
            </a:r>
            <a:r>
              <a:rPr lang="en-US" baseline="0"/>
              <a:t> Microbiana - Evento 3 Humedales Impactados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3 impactado'!$J$2:$J$3</c:f>
              <c:strCache>
                <c:ptCount val="2"/>
                <c:pt idx="0">
                  <c:v>TOC</c:v>
                </c:pt>
                <c:pt idx="1">
                  <c:v>mgC/kg suelo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10-44E0-965C-85054022EC62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10-44E0-965C-85054022EC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110-44E0-965C-85054022EC6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10-44E0-965C-85054022EC6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110-44E0-965C-85054022EC6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110-44E0-965C-85054022EC6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110-44E0-965C-85054022EC62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110-44E0-965C-85054022EC62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110-44E0-965C-85054022EC62}"/>
              </c:ext>
            </c:extLst>
          </c:dPt>
          <c:cat>
            <c:multiLvlStrRef>
              <c:f>'Evento 3 impactado'!$H$4:$I$15</c:f>
              <c:multiLvlStrCache>
                <c:ptCount val="12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D1</c:v>
                  </c:pt>
                  <c:pt idx="9">
                    <c:v>D2</c:v>
                  </c:pt>
                  <c:pt idx="10">
                    <c:v>D1</c:v>
                  </c:pt>
                  <c:pt idx="11">
                    <c:v>D2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8">
                    <c:v>PR#3</c:v>
                  </c:pt>
                  <c:pt idx="10">
                    <c:v>Lag. Cartagena</c:v>
                  </c:pt>
                </c:lvl>
              </c:multiLvlStrCache>
            </c:multiLvlStrRef>
          </c:cat>
          <c:val>
            <c:numRef>
              <c:f>'Evento 3 impactado'!$J$4:$J$15</c:f>
              <c:numCache>
                <c:formatCode>0.00</c:formatCode>
                <c:ptCount val="12"/>
                <c:pt idx="0">
                  <c:v>2377.5941947595993</c:v>
                </c:pt>
                <c:pt idx="1">
                  <c:v>399.82918335057781</c:v>
                </c:pt>
                <c:pt idx="2">
                  <c:v>1734.7408926657363</c:v>
                </c:pt>
                <c:pt idx="3">
                  <c:v>108.70700955483279</c:v>
                </c:pt>
                <c:pt idx="4">
                  <c:v>446.07443287197037</c:v>
                </c:pt>
                <c:pt idx="5">
                  <c:v>33.206000915694261</c:v>
                </c:pt>
                <c:pt idx="6">
                  <c:v>176.71162502630477</c:v>
                </c:pt>
                <c:pt idx="7">
                  <c:v>58.896924699748105</c:v>
                </c:pt>
                <c:pt idx="8">
                  <c:v>339.43565799247688</c:v>
                </c:pt>
                <c:pt idx="9">
                  <c:v>148.97988661396164</c:v>
                </c:pt>
                <c:pt idx="10">
                  <c:v>150.77694649564592</c:v>
                </c:pt>
                <c:pt idx="11">
                  <c:v>66.474643140740383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0-44E0-965C-85054022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65936"/>
        <c:axId val="1881162192"/>
      </c:barChart>
      <c:catAx>
        <c:axId val="188116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62192"/>
        <c:crosses val="autoZero"/>
        <c:auto val="1"/>
        <c:lblAlgn val="ctr"/>
        <c:lblOffset val="100"/>
        <c:noMultiLvlLbl val="0"/>
      </c:catAx>
      <c:valAx>
        <c:axId val="18811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mgC/Kg</a:t>
                </a:r>
                <a:r>
                  <a:rPr lang="en-US" baseline="0"/>
                  <a:t> suelo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17588275841542E-2"/>
                  <c:y val="0.19127988748241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Curve'!$B$19:$B$24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'Standard Curve'!$C$19:$C$24</c:f>
              <c:numCache>
                <c:formatCode>General</c:formatCode>
                <c:ptCount val="6"/>
                <c:pt idx="0">
                  <c:v>7.7190000000000003</c:v>
                </c:pt>
                <c:pt idx="1">
                  <c:v>9.1489999999999991</c:v>
                </c:pt>
                <c:pt idx="2">
                  <c:v>14.449</c:v>
                </c:pt>
                <c:pt idx="3">
                  <c:v>23.712</c:v>
                </c:pt>
                <c:pt idx="4">
                  <c:v>49.109000000000002</c:v>
                </c:pt>
                <c:pt idx="5">
                  <c:v>93.290999999999997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6-4A6F-8AA5-E4872CF7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65039"/>
        <c:axId val="2035372527"/>
      </c:scatterChart>
      <c:valAx>
        <c:axId val="20353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2527"/>
        <c:crosses val="autoZero"/>
        <c:crossBetween val="midCat"/>
      </c:valAx>
      <c:valAx>
        <c:axId val="2035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17588275841542E-2"/>
                  <c:y val="0.19127988748241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Curve'!$B$33:$B$38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'Standard Curve'!$C$33:$C$38</c:f>
              <c:numCache>
                <c:formatCode>General</c:formatCode>
                <c:ptCount val="6"/>
                <c:pt idx="0">
                  <c:v>9.4710000000000001</c:v>
                </c:pt>
                <c:pt idx="1">
                  <c:v>10.565</c:v>
                </c:pt>
                <c:pt idx="2">
                  <c:v>15.446999999999999</c:v>
                </c:pt>
                <c:pt idx="3">
                  <c:v>23.667000000000002</c:v>
                </c:pt>
                <c:pt idx="4">
                  <c:v>46.758000000000003</c:v>
                </c:pt>
                <c:pt idx="5">
                  <c:v>90.418999999999997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D-4905-9214-197B3AAF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65039"/>
        <c:axId val="2035372527"/>
      </c:scatterChart>
      <c:valAx>
        <c:axId val="20353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2527"/>
        <c:crosses val="autoZero"/>
        <c:crossBetween val="midCat"/>
      </c:valAx>
      <c:valAx>
        <c:axId val="2035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17588275841542E-2"/>
                  <c:y val="0.19127988748241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Curve'!$B$46:$B$51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'Standard Curve'!$C$46:$C$51</c:f>
              <c:numCache>
                <c:formatCode>General</c:formatCode>
                <c:ptCount val="6"/>
                <c:pt idx="0">
                  <c:v>8.8030000000000008</c:v>
                </c:pt>
                <c:pt idx="1">
                  <c:v>9.5980000000000008</c:v>
                </c:pt>
                <c:pt idx="2">
                  <c:v>14.952999999999999</c:v>
                </c:pt>
                <c:pt idx="3">
                  <c:v>22.995999999999999</c:v>
                </c:pt>
                <c:pt idx="4">
                  <c:v>45.796999999999997</c:v>
                </c:pt>
                <c:pt idx="5">
                  <c:v>86.852999999999994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6-4FE1-B4BE-F0D32CE0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65039"/>
        <c:axId val="2035372527"/>
      </c:scatterChart>
      <c:valAx>
        <c:axId val="20353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2527"/>
        <c:crosses val="autoZero"/>
        <c:crossBetween val="midCat"/>
      </c:valAx>
      <c:valAx>
        <c:axId val="2035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17588275841542E-2"/>
                  <c:y val="0.19127988748241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Curve'!$B$59:$B$64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'Standard Curve'!$C$59:$C$64</c:f>
              <c:numCache>
                <c:formatCode>General</c:formatCode>
                <c:ptCount val="6"/>
                <c:pt idx="0">
                  <c:v>8.1229999999999993</c:v>
                </c:pt>
                <c:pt idx="1">
                  <c:v>9.3439999999999994</c:v>
                </c:pt>
                <c:pt idx="2">
                  <c:v>14.157999999999999</c:v>
                </c:pt>
                <c:pt idx="3">
                  <c:v>22.207000000000001</c:v>
                </c:pt>
                <c:pt idx="4">
                  <c:v>47.218000000000004</c:v>
                </c:pt>
                <c:pt idx="5">
                  <c:v>92.855999999999995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F-4486-91B9-0F78CA74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65039"/>
        <c:axId val="2035372527"/>
      </c:scatterChart>
      <c:valAx>
        <c:axId val="20353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2527"/>
        <c:crosses val="autoZero"/>
        <c:crossBetween val="midCat"/>
      </c:valAx>
      <c:valAx>
        <c:axId val="2035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17588275841542E-2"/>
                  <c:y val="0.19127988748241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Curve'!$B$72:$B$77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'Standard Curve'!$C$72:$C$77</c:f>
              <c:numCache>
                <c:formatCode>General</c:formatCode>
                <c:ptCount val="6"/>
                <c:pt idx="0">
                  <c:v>10.882</c:v>
                </c:pt>
                <c:pt idx="1">
                  <c:v>12.132999999999999</c:v>
                </c:pt>
                <c:pt idx="2">
                  <c:v>16.608000000000001</c:v>
                </c:pt>
                <c:pt idx="3">
                  <c:v>24.268999999999998</c:v>
                </c:pt>
                <c:pt idx="4">
                  <c:v>51.545000000000002</c:v>
                </c:pt>
                <c:pt idx="5">
                  <c:v>94.41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3-4471-A802-AD1DEA5C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65039"/>
        <c:axId val="2035372527"/>
      </c:scatterChart>
      <c:valAx>
        <c:axId val="20353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2527"/>
        <c:crosses val="autoZero"/>
        <c:crossBetween val="midCat"/>
      </c:valAx>
      <c:valAx>
        <c:axId val="2035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17588275841542E-2"/>
                  <c:y val="0.19127988748241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Curve'!$B$85:$B$90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'Standard Curve'!$C$85:$C$90</c:f>
              <c:numCache>
                <c:formatCode>General</c:formatCode>
                <c:ptCount val="6"/>
                <c:pt idx="0">
                  <c:v>13.96</c:v>
                </c:pt>
                <c:pt idx="1">
                  <c:v>15.226000000000001</c:v>
                </c:pt>
                <c:pt idx="2">
                  <c:v>18.960999999999999</c:v>
                </c:pt>
                <c:pt idx="3">
                  <c:v>26.207000000000001</c:v>
                </c:pt>
                <c:pt idx="4">
                  <c:v>51.021999999999998</c:v>
                </c:pt>
                <c:pt idx="5">
                  <c:v>94.179000000000002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2-4C4A-ABA4-4072D9955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65039"/>
        <c:axId val="2035372527"/>
      </c:scatterChart>
      <c:valAx>
        <c:axId val="20353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2527"/>
        <c:crosses val="autoZero"/>
        <c:crossBetween val="midCat"/>
      </c:valAx>
      <c:valAx>
        <c:axId val="2035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17588275841542E-2"/>
                  <c:y val="0.19127988748241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Curve'!$B$98:$B$103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'Standard Curve'!$C$98:$C$103</c:f>
              <c:numCache>
                <c:formatCode>General</c:formatCode>
                <c:ptCount val="6"/>
                <c:pt idx="0">
                  <c:v>15.442</c:v>
                </c:pt>
                <c:pt idx="1">
                  <c:v>16.814</c:v>
                </c:pt>
                <c:pt idx="2">
                  <c:v>22.259</c:v>
                </c:pt>
                <c:pt idx="3">
                  <c:v>30.02</c:v>
                </c:pt>
                <c:pt idx="4">
                  <c:v>54.84</c:v>
                </c:pt>
                <c:pt idx="5">
                  <c:v>96.171999999999997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1-4E42-A414-74B7BE76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65039"/>
        <c:axId val="2035372527"/>
      </c:scatterChart>
      <c:valAx>
        <c:axId val="20353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2527"/>
        <c:crosses val="autoZero"/>
        <c:crossBetween val="midCat"/>
      </c:valAx>
      <c:valAx>
        <c:axId val="2035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Biomasa</a:t>
            </a:r>
            <a:r>
              <a:rPr lang="en-US" baseline="0"/>
              <a:t> Microbiana - Evento 3 Humedales Referencia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3 Referencia'!$K$2:$K$3</c:f>
              <c:strCache>
                <c:ptCount val="2"/>
                <c:pt idx="0">
                  <c:v>COT</c:v>
                </c:pt>
                <c:pt idx="1">
                  <c:v>mgC/kgsuelo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8B-4A3E-930D-ABC9272EE5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8B-4A3E-930D-ABC9272EE5B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C8B-4A3E-930D-ABC9272EE5B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C8B-4A3E-930D-ABC9272EE5B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C8B-4A3E-930D-ABC9272EE5B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C8B-4A3E-930D-ABC9272EE5BC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C8B-4A3E-930D-ABC9272EE5B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C8B-4A3E-930D-ABC9272EE5BC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C8B-4A3E-930D-ABC9272EE5BC}"/>
              </c:ext>
            </c:extLst>
          </c:dPt>
          <c:cat>
            <c:multiLvlStrRef>
              <c:f>'Evento 3 Referencia'!$I$4:$J$15</c:f>
              <c:multiLvlStrCache>
                <c:ptCount val="12"/>
                <c:lvl>
                  <c:pt idx="0">
                    <c:v>0–4</c:v>
                  </c:pt>
                  <c:pt idx="1">
                    <c:v>4–9</c:v>
                  </c:pt>
                  <c:pt idx="2">
                    <c:v>0–4</c:v>
                  </c:pt>
                  <c:pt idx="3">
                    <c:v>4–10</c:v>
                  </c:pt>
                  <c:pt idx="4">
                    <c:v>0–7</c:v>
                  </c:pt>
                  <c:pt idx="5">
                    <c:v>7–12</c:v>
                  </c:pt>
                  <c:pt idx="6">
                    <c:v>0–4</c:v>
                  </c:pt>
                  <c:pt idx="7">
                    <c:v>4–9</c:v>
                  </c:pt>
                  <c:pt idx="8">
                    <c:v>0–4</c:v>
                  </c:pt>
                  <c:pt idx="9">
                    <c:v>4–10</c:v>
                  </c:pt>
                  <c:pt idx="10">
                    <c:v>0–4</c:v>
                  </c:pt>
                  <c:pt idx="11">
                    <c:v>4–8</c:v>
                  </c:pt>
                </c:lvl>
                <c:lvl>
                  <c:pt idx="0">
                    <c:v>Vega Baja</c:v>
                  </c:pt>
                  <c:pt idx="2">
                    <c:v>Manati</c:v>
                  </c:pt>
                  <c:pt idx="4">
                    <c:v>Loiza</c:v>
                  </c:pt>
                  <c:pt idx="6">
                    <c:v>Luquillo</c:v>
                  </c:pt>
                  <c:pt idx="8">
                    <c:v>Humacao</c:v>
                  </c:pt>
                  <c:pt idx="10">
                    <c:v>Arroyo</c:v>
                  </c:pt>
                </c:lvl>
              </c:multiLvlStrCache>
            </c:multiLvlStrRef>
          </c:cat>
          <c:val>
            <c:numRef>
              <c:f>'Evento 3 Referencia'!$K$4:$K$15</c:f>
              <c:numCache>
                <c:formatCode>0.00</c:formatCode>
                <c:ptCount val="12"/>
                <c:pt idx="0">
                  <c:v>945.10403708125727</c:v>
                </c:pt>
                <c:pt idx="1">
                  <c:v>405.47601801832872</c:v>
                </c:pt>
                <c:pt idx="2">
                  <c:v>844.46019105065614</c:v>
                </c:pt>
                <c:pt idx="3">
                  <c:v>281.92640245935962</c:v>
                </c:pt>
                <c:pt idx="4">
                  <c:v>1480.7060352239625</c:v>
                </c:pt>
                <c:pt idx="5">
                  <c:v>350.84545151932798</c:v>
                </c:pt>
                <c:pt idx="6">
                  <c:v>84.401597668502689</c:v>
                </c:pt>
                <c:pt idx="7">
                  <c:v>75.459053431544447</c:v>
                </c:pt>
                <c:pt idx="8">
                  <c:v>503.11271113974811</c:v>
                </c:pt>
                <c:pt idx="9">
                  <c:v>171.21632495706686</c:v>
                </c:pt>
                <c:pt idx="10">
                  <c:v>2467.7214088613846</c:v>
                </c:pt>
                <c:pt idx="11">
                  <c:v>27.633023767563419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B-4A3E-930D-ABC9272E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897920"/>
        <c:axId val="1758890848"/>
      </c:barChart>
      <c:catAx>
        <c:axId val="17588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90848"/>
        <c:crosses val="autoZero"/>
        <c:auto val="1"/>
        <c:lblAlgn val="ctr"/>
        <c:lblOffset val="100"/>
        <c:noMultiLvlLbl val="0"/>
      </c:catAx>
      <c:valAx>
        <c:axId val="17588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mgC/kg</a:t>
                </a:r>
                <a:r>
                  <a:rPr lang="en-US" baseline="0"/>
                  <a:t> suelo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0</xdr:row>
      <xdr:rowOff>171450</xdr:rowOff>
    </xdr:from>
    <xdr:to>
      <xdr:col>11</xdr:col>
      <xdr:colOff>533400</xdr:colOff>
      <xdr:row>12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14</xdr:row>
      <xdr:rowOff>9525</xdr:rowOff>
    </xdr:from>
    <xdr:to>
      <xdr:col>11</xdr:col>
      <xdr:colOff>619125</xdr:colOff>
      <xdr:row>25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733425</xdr:colOff>
      <xdr:row>28</xdr:row>
      <xdr:rowOff>0</xdr:rowOff>
    </xdr:from>
    <xdr:to>
      <xdr:col>11</xdr:col>
      <xdr:colOff>571500</xdr:colOff>
      <xdr:row>39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40</xdr:row>
      <xdr:rowOff>171450</xdr:rowOff>
    </xdr:from>
    <xdr:to>
      <xdr:col>11</xdr:col>
      <xdr:colOff>733425</xdr:colOff>
      <xdr:row>52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</xdr:colOff>
      <xdr:row>53</xdr:row>
      <xdr:rowOff>171450</xdr:rowOff>
    </xdr:from>
    <xdr:to>
      <xdr:col>12</xdr:col>
      <xdr:colOff>9525</xdr:colOff>
      <xdr:row>65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</xdr:colOff>
      <xdr:row>67</xdr:row>
      <xdr:rowOff>9525</xdr:rowOff>
    </xdr:from>
    <xdr:to>
      <xdr:col>11</xdr:col>
      <xdr:colOff>742950</xdr:colOff>
      <xdr:row>79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80</xdr:row>
      <xdr:rowOff>0</xdr:rowOff>
    </xdr:from>
    <xdr:to>
      <xdr:col>12</xdr:col>
      <xdr:colOff>0</xdr:colOff>
      <xdr:row>91</xdr:row>
      <xdr:rowOff>180975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733425</xdr:colOff>
      <xdr:row>92</xdr:row>
      <xdr:rowOff>152400</xdr:rowOff>
    </xdr:from>
    <xdr:to>
      <xdr:col>11</xdr:col>
      <xdr:colOff>704850</xdr:colOff>
      <xdr:row>106</xdr:row>
      <xdr:rowOff>66675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275166</xdr:colOff>
      <xdr:row>1</xdr:row>
      <xdr:rowOff>35982</xdr:rowOff>
    </xdr:from>
    <xdr:to>
      <xdr:col>20</xdr:col>
      <xdr:colOff>0</xdr:colOff>
      <xdr:row>17</xdr:row>
      <xdr:rowOff>105833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</xdr:row>
      <xdr:rowOff>9525</xdr:rowOff>
    </xdr:from>
    <xdr:to>
      <xdr:col>19</xdr:col>
      <xdr:colOff>133350</xdr:colOff>
      <xdr:row>16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0</xdr:row>
      <xdr:rowOff>152400</xdr:rowOff>
    </xdr:from>
    <xdr:to>
      <xdr:col>21</xdr:col>
      <xdr:colOff>600075</xdr:colOff>
      <xdr:row>15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</xdr:row>
      <xdr:rowOff>19050</xdr:rowOff>
    </xdr:from>
    <xdr:to>
      <xdr:col>18</xdr:col>
      <xdr:colOff>523875</xdr:colOff>
      <xdr:row>15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M101" sqref="M101"/>
    </sheetView>
  </sheetViews>
  <sheetFormatPr baseColWidth="10" defaultRowHeight="15"/>
  <sheetData>
    <row r="1" spans="1:3">
      <c r="A1" t="s">
        <v>18</v>
      </c>
    </row>
    <row r="2" spans="1:3">
      <c r="A2" t="s">
        <v>22</v>
      </c>
    </row>
    <row r="3" spans="1:3">
      <c r="A3" t="s">
        <v>5</v>
      </c>
      <c r="B3" t="s">
        <v>19</v>
      </c>
      <c r="C3" t="s">
        <v>20</v>
      </c>
    </row>
    <row r="4" spans="1:3">
      <c r="A4" t="s">
        <v>21</v>
      </c>
      <c r="B4">
        <v>2</v>
      </c>
      <c r="C4">
        <v>8.5649999999999995</v>
      </c>
    </row>
    <row r="5" spans="1:3">
      <c r="A5" t="s">
        <v>21</v>
      </c>
      <c r="B5">
        <v>4</v>
      </c>
      <c r="C5">
        <v>9.8409999999999993</v>
      </c>
    </row>
    <row r="6" spans="1:3">
      <c r="A6" t="s">
        <v>21</v>
      </c>
      <c r="B6">
        <v>10</v>
      </c>
      <c r="C6">
        <v>14.205</v>
      </c>
    </row>
    <row r="7" spans="1:3">
      <c r="A7" t="s">
        <v>21</v>
      </c>
      <c r="B7">
        <v>20</v>
      </c>
      <c r="C7">
        <v>22.283999999999999</v>
      </c>
    </row>
    <row r="8" spans="1:3">
      <c r="A8" t="s">
        <v>21</v>
      </c>
      <c r="B8">
        <v>50</v>
      </c>
      <c r="C8">
        <v>43.94</v>
      </c>
    </row>
    <row r="9" spans="1:3">
      <c r="A9" t="s">
        <v>21</v>
      </c>
      <c r="B9">
        <v>100</v>
      </c>
      <c r="C9">
        <v>85.724999999999994</v>
      </c>
    </row>
    <row r="16" spans="1:3">
      <c r="A16" t="s">
        <v>122</v>
      </c>
    </row>
    <row r="17" spans="1:3">
      <c r="A17" t="s">
        <v>22</v>
      </c>
    </row>
    <row r="18" spans="1:3">
      <c r="A18" t="s">
        <v>5</v>
      </c>
      <c r="B18" t="s">
        <v>19</v>
      </c>
      <c r="C18" t="s">
        <v>20</v>
      </c>
    </row>
    <row r="19" spans="1:3">
      <c r="A19" t="s">
        <v>21</v>
      </c>
      <c r="B19">
        <v>2</v>
      </c>
      <c r="C19">
        <v>7.7190000000000003</v>
      </c>
    </row>
    <row r="20" spans="1:3">
      <c r="A20" t="s">
        <v>21</v>
      </c>
      <c r="B20">
        <v>4</v>
      </c>
      <c r="C20">
        <v>9.1489999999999991</v>
      </c>
    </row>
    <row r="21" spans="1:3">
      <c r="A21" t="s">
        <v>21</v>
      </c>
      <c r="B21">
        <v>10</v>
      </c>
      <c r="C21">
        <v>14.449</v>
      </c>
    </row>
    <row r="22" spans="1:3">
      <c r="A22" t="s">
        <v>21</v>
      </c>
      <c r="B22">
        <v>20</v>
      </c>
      <c r="C22">
        <v>23.712</v>
      </c>
    </row>
    <row r="23" spans="1:3">
      <c r="A23" t="s">
        <v>21</v>
      </c>
      <c r="B23">
        <v>50</v>
      </c>
      <c r="C23">
        <v>49.109000000000002</v>
      </c>
    </row>
    <row r="24" spans="1:3">
      <c r="A24" t="s">
        <v>21</v>
      </c>
      <c r="B24">
        <v>100</v>
      </c>
      <c r="C24">
        <v>93.290999999999997</v>
      </c>
    </row>
    <row r="30" spans="1:3">
      <c r="A30" t="s">
        <v>228</v>
      </c>
    </row>
    <row r="31" spans="1:3">
      <c r="A31" t="s">
        <v>229</v>
      </c>
    </row>
    <row r="32" spans="1:3">
      <c r="A32" t="s">
        <v>5</v>
      </c>
      <c r="B32" t="s">
        <v>19</v>
      </c>
      <c r="C32" t="s">
        <v>20</v>
      </c>
    </row>
    <row r="33" spans="1:3">
      <c r="A33" t="s">
        <v>21</v>
      </c>
      <c r="B33">
        <v>2</v>
      </c>
      <c r="C33">
        <v>9.4710000000000001</v>
      </c>
    </row>
    <row r="34" spans="1:3">
      <c r="A34" t="s">
        <v>21</v>
      </c>
      <c r="B34">
        <v>4</v>
      </c>
      <c r="C34">
        <v>10.565</v>
      </c>
    </row>
    <row r="35" spans="1:3">
      <c r="A35" t="s">
        <v>21</v>
      </c>
      <c r="B35">
        <v>10</v>
      </c>
      <c r="C35">
        <v>15.446999999999999</v>
      </c>
    </row>
    <row r="36" spans="1:3">
      <c r="A36" t="s">
        <v>21</v>
      </c>
      <c r="B36">
        <v>20</v>
      </c>
      <c r="C36">
        <v>23.667000000000002</v>
      </c>
    </row>
    <row r="37" spans="1:3">
      <c r="A37" t="s">
        <v>21</v>
      </c>
      <c r="B37">
        <v>50</v>
      </c>
      <c r="C37">
        <v>46.758000000000003</v>
      </c>
    </row>
    <row r="38" spans="1:3">
      <c r="A38" t="s">
        <v>21</v>
      </c>
      <c r="B38">
        <v>100</v>
      </c>
      <c r="C38">
        <v>90.418999999999997</v>
      </c>
    </row>
    <row r="43" spans="1:3">
      <c r="A43" t="s">
        <v>302</v>
      </c>
    </row>
    <row r="44" spans="1:3">
      <c r="A44" t="s">
        <v>303</v>
      </c>
    </row>
    <row r="45" spans="1:3">
      <c r="A45" t="s">
        <v>5</v>
      </c>
      <c r="B45" t="s">
        <v>19</v>
      </c>
      <c r="C45" t="s">
        <v>20</v>
      </c>
    </row>
    <row r="46" spans="1:3">
      <c r="A46" t="s">
        <v>21</v>
      </c>
      <c r="B46">
        <v>2</v>
      </c>
      <c r="C46">
        <v>8.8030000000000008</v>
      </c>
    </row>
    <row r="47" spans="1:3">
      <c r="A47" t="s">
        <v>21</v>
      </c>
      <c r="B47">
        <v>4</v>
      </c>
      <c r="C47">
        <v>9.5980000000000008</v>
      </c>
    </row>
    <row r="48" spans="1:3">
      <c r="A48" t="s">
        <v>21</v>
      </c>
      <c r="B48">
        <v>10</v>
      </c>
      <c r="C48">
        <v>14.952999999999999</v>
      </c>
    </row>
    <row r="49" spans="1:3">
      <c r="A49" t="s">
        <v>21</v>
      </c>
      <c r="B49">
        <v>20</v>
      </c>
      <c r="C49">
        <v>22.995999999999999</v>
      </c>
    </row>
    <row r="50" spans="1:3">
      <c r="A50" t="s">
        <v>21</v>
      </c>
      <c r="B50">
        <v>50</v>
      </c>
      <c r="C50">
        <v>45.796999999999997</v>
      </c>
    </row>
    <row r="51" spans="1:3">
      <c r="A51" t="s">
        <v>21</v>
      </c>
      <c r="B51">
        <v>100</v>
      </c>
      <c r="C51">
        <v>86.852999999999994</v>
      </c>
    </row>
    <row r="56" spans="1:3">
      <c r="A56" t="s">
        <v>336</v>
      </c>
    </row>
    <row r="57" spans="1:3">
      <c r="A57" t="s">
        <v>337</v>
      </c>
    </row>
    <row r="58" spans="1:3">
      <c r="A58" t="s">
        <v>5</v>
      </c>
      <c r="B58" t="s">
        <v>19</v>
      </c>
      <c r="C58" t="s">
        <v>20</v>
      </c>
    </row>
    <row r="59" spans="1:3">
      <c r="A59" t="s">
        <v>21</v>
      </c>
      <c r="B59">
        <v>2</v>
      </c>
      <c r="C59">
        <v>8.1229999999999993</v>
      </c>
    </row>
    <row r="60" spans="1:3">
      <c r="A60" t="s">
        <v>21</v>
      </c>
      <c r="B60">
        <v>4</v>
      </c>
      <c r="C60">
        <v>9.3439999999999994</v>
      </c>
    </row>
    <row r="61" spans="1:3">
      <c r="A61" t="s">
        <v>21</v>
      </c>
      <c r="B61">
        <v>10</v>
      </c>
      <c r="C61">
        <v>14.157999999999999</v>
      </c>
    </row>
    <row r="62" spans="1:3">
      <c r="A62" t="s">
        <v>21</v>
      </c>
      <c r="B62">
        <v>20</v>
      </c>
      <c r="C62">
        <v>22.207000000000001</v>
      </c>
    </row>
    <row r="63" spans="1:3">
      <c r="A63" t="s">
        <v>21</v>
      </c>
      <c r="B63">
        <v>50</v>
      </c>
      <c r="C63">
        <v>47.218000000000004</v>
      </c>
    </row>
    <row r="64" spans="1:3">
      <c r="A64" t="s">
        <v>21</v>
      </c>
      <c r="B64">
        <v>100</v>
      </c>
      <c r="C64">
        <v>92.855999999999995</v>
      </c>
    </row>
    <row r="69" spans="1:3">
      <c r="A69" t="s">
        <v>362</v>
      </c>
    </row>
    <row r="70" spans="1:3">
      <c r="A70" t="s">
        <v>363</v>
      </c>
    </row>
    <row r="71" spans="1:3">
      <c r="A71" t="s">
        <v>5</v>
      </c>
      <c r="B71" t="s">
        <v>19</v>
      </c>
      <c r="C71" t="s">
        <v>20</v>
      </c>
    </row>
    <row r="72" spans="1:3">
      <c r="A72" t="s">
        <v>21</v>
      </c>
      <c r="B72">
        <v>2</v>
      </c>
      <c r="C72">
        <v>10.882</v>
      </c>
    </row>
    <row r="73" spans="1:3">
      <c r="A73" t="s">
        <v>21</v>
      </c>
      <c r="B73">
        <v>4</v>
      </c>
      <c r="C73">
        <v>12.132999999999999</v>
      </c>
    </row>
    <row r="74" spans="1:3">
      <c r="A74" t="s">
        <v>21</v>
      </c>
      <c r="B74">
        <v>10</v>
      </c>
      <c r="C74">
        <v>16.608000000000001</v>
      </c>
    </row>
    <row r="75" spans="1:3">
      <c r="A75" t="s">
        <v>21</v>
      </c>
      <c r="B75">
        <v>20</v>
      </c>
      <c r="C75">
        <v>24.268999999999998</v>
      </c>
    </row>
    <row r="76" spans="1:3">
      <c r="A76" t="s">
        <v>21</v>
      </c>
      <c r="B76">
        <v>50</v>
      </c>
      <c r="C76">
        <v>51.545000000000002</v>
      </c>
    </row>
    <row r="77" spans="1:3">
      <c r="A77" t="s">
        <v>21</v>
      </c>
      <c r="B77">
        <v>100</v>
      </c>
      <c r="C77">
        <v>94.41</v>
      </c>
    </row>
    <row r="82" spans="1:3">
      <c r="A82" t="s">
        <v>444</v>
      </c>
    </row>
    <row r="83" spans="1:3">
      <c r="A83" t="s">
        <v>445</v>
      </c>
    </row>
    <row r="84" spans="1:3">
      <c r="A84" t="s">
        <v>5</v>
      </c>
      <c r="B84" t="s">
        <v>19</v>
      </c>
      <c r="C84" t="s">
        <v>20</v>
      </c>
    </row>
    <row r="85" spans="1:3">
      <c r="A85" t="s">
        <v>21</v>
      </c>
      <c r="B85">
        <v>2</v>
      </c>
      <c r="C85">
        <v>13.96</v>
      </c>
    </row>
    <row r="86" spans="1:3">
      <c r="A86" t="s">
        <v>21</v>
      </c>
      <c r="B86">
        <v>4</v>
      </c>
      <c r="C86">
        <v>15.226000000000001</v>
      </c>
    </row>
    <row r="87" spans="1:3">
      <c r="A87" t="s">
        <v>21</v>
      </c>
      <c r="B87">
        <v>10</v>
      </c>
      <c r="C87">
        <v>18.960999999999999</v>
      </c>
    </row>
    <row r="88" spans="1:3">
      <c r="A88" t="s">
        <v>21</v>
      </c>
      <c r="B88">
        <v>20</v>
      </c>
      <c r="C88">
        <v>26.207000000000001</v>
      </c>
    </row>
    <row r="89" spans="1:3">
      <c r="A89" t="s">
        <v>21</v>
      </c>
      <c r="B89">
        <v>50</v>
      </c>
      <c r="C89">
        <v>51.021999999999998</v>
      </c>
    </row>
    <row r="90" spans="1:3">
      <c r="A90" t="s">
        <v>21</v>
      </c>
      <c r="B90">
        <v>100</v>
      </c>
      <c r="C90">
        <v>94.179000000000002</v>
      </c>
    </row>
    <row r="95" spans="1:3">
      <c r="A95" t="s">
        <v>446</v>
      </c>
    </row>
    <row r="96" spans="1:3">
      <c r="A96" t="s">
        <v>447</v>
      </c>
    </row>
    <row r="97" spans="1:3">
      <c r="A97" t="s">
        <v>5</v>
      </c>
      <c r="B97" t="s">
        <v>19</v>
      </c>
      <c r="C97" t="s">
        <v>20</v>
      </c>
    </row>
    <row r="98" spans="1:3">
      <c r="A98" t="s">
        <v>21</v>
      </c>
      <c r="B98">
        <v>2</v>
      </c>
      <c r="C98">
        <v>15.442</v>
      </c>
    </row>
    <row r="99" spans="1:3">
      <c r="A99" t="s">
        <v>21</v>
      </c>
      <c r="B99">
        <v>4</v>
      </c>
      <c r="C99">
        <v>16.814</v>
      </c>
    </row>
    <row r="100" spans="1:3">
      <c r="A100" t="s">
        <v>21</v>
      </c>
      <c r="B100">
        <v>10</v>
      </c>
      <c r="C100">
        <v>22.259</v>
      </c>
    </row>
    <row r="101" spans="1:3">
      <c r="A101" t="s">
        <v>21</v>
      </c>
      <c r="B101">
        <v>20</v>
      </c>
      <c r="C101">
        <v>30.02</v>
      </c>
    </row>
    <row r="102" spans="1:3">
      <c r="A102" t="s">
        <v>21</v>
      </c>
      <c r="B102">
        <v>50</v>
      </c>
      <c r="C102">
        <v>54.84</v>
      </c>
    </row>
    <row r="103" spans="1:3">
      <c r="A103" t="s">
        <v>21</v>
      </c>
      <c r="B103">
        <v>100</v>
      </c>
      <c r="C103">
        <v>96.171999999999997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7"/>
  <sheetViews>
    <sheetView tabSelected="1" zoomScale="80" zoomScaleNormal="80" workbookViewId="0">
      <selection activeCell="A4" sqref="A4"/>
    </sheetView>
  </sheetViews>
  <sheetFormatPr baseColWidth="10" defaultRowHeight="15"/>
  <cols>
    <col min="2" max="2" width="14.42578125" bestFit="1" customWidth="1"/>
    <col min="3" max="3" width="9.42578125" bestFit="1" customWidth="1"/>
    <col min="4" max="4" width="8.5703125" bestFit="1" customWidth="1"/>
    <col min="5" max="5" width="6.5703125" bestFit="1" customWidth="1"/>
    <col min="8" max="8" width="11.42578125" style="5"/>
    <col min="10" max="10" width="13" bestFit="1" customWidth="1"/>
    <col min="12" max="12" width="13.7109375" bestFit="1" customWidth="1"/>
    <col min="13" max="13" width="13" style="2" bestFit="1" customWidth="1"/>
  </cols>
  <sheetData>
    <row r="1" spans="1:13">
      <c r="A1" s="1" t="s">
        <v>0</v>
      </c>
      <c r="B1" s="1"/>
    </row>
    <row r="2" spans="1:13">
      <c r="A2" s="1" t="s">
        <v>1</v>
      </c>
      <c r="B2" s="1"/>
    </row>
    <row r="3" spans="1:13">
      <c r="A3" s="49" t="s">
        <v>491</v>
      </c>
      <c r="B3" s="1"/>
    </row>
    <row r="5" spans="1:13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4" t="s">
        <v>10</v>
      </c>
      <c r="J5" s="4" t="s">
        <v>11</v>
      </c>
      <c r="K5" s="3" t="s">
        <v>12</v>
      </c>
      <c r="L5" s="3" t="s">
        <v>489</v>
      </c>
      <c r="M5" s="3" t="s">
        <v>490</v>
      </c>
    </row>
    <row r="6" spans="1:13">
      <c r="A6" s="3"/>
      <c r="B6" s="3"/>
      <c r="C6" s="3"/>
      <c r="D6" s="3"/>
      <c r="E6" s="3"/>
      <c r="F6" s="3" t="s">
        <v>13</v>
      </c>
      <c r="G6" s="3" t="s">
        <v>14</v>
      </c>
      <c r="H6" s="3"/>
      <c r="I6" s="5"/>
      <c r="J6" s="5"/>
      <c r="K6" s="3"/>
      <c r="L6" s="3"/>
      <c r="M6" s="3"/>
    </row>
    <row r="7" spans="1:13">
      <c r="A7" s="3"/>
      <c r="B7" s="3"/>
      <c r="C7" s="3"/>
      <c r="D7" s="3"/>
      <c r="E7" s="3"/>
      <c r="F7" s="3" t="s">
        <v>15</v>
      </c>
      <c r="G7" s="3" t="s">
        <v>16</v>
      </c>
      <c r="H7" s="3" t="s">
        <v>88</v>
      </c>
      <c r="I7" s="3" t="s">
        <v>17</v>
      </c>
      <c r="J7" s="3" t="s">
        <v>89</v>
      </c>
      <c r="K7" s="3"/>
      <c r="L7" s="3" t="s">
        <v>89</v>
      </c>
      <c r="M7" s="3" t="s">
        <v>89</v>
      </c>
    </row>
    <row r="9" spans="1:13">
      <c r="A9" s="13">
        <v>45026</v>
      </c>
      <c r="B9" s="5" t="s">
        <v>23</v>
      </c>
      <c r="C9">
        <v>1</v>
      </c>
      <c r="D9" t="s">
        <v>24</v>
      </c>
      <c r="E9" s="6">
        <v>1</v>
      </c>
      <c r="F9" s="7">
        <v>10.0001</v>
      </c>
      <c r="G9" s="6">
        <v>40</v>
      </c>
      <c r="H9" s="14">
        <v>9.1085567212685722E-2</v>
      </c>
      <c r="I9">
        <v>62.749699999999997</v>
      </c>
      <c r="J9" s="8">
        <f>I9*(((G9/1000)/(F9/(1+H9)))*1000)*K9</f>
        <v>1095.4337179336346</v>
      </c>
      <c r="K9" s="6">
        <v>4</v>
      </c>
      <c r="L9" s="6">
        <f>(J9-J11)/0.45</f>
        <v>14.334296375616557</v>
      </c>
      <c r="M9" s="11">
        <f>L9</f>
        <v>14.334296375616557</v>
      </c>
    </row>
    <row r="10" spans="1:13">
      <c r="A10" s="13">
        <v>45026</v>
      </c>
      <c r="B10" s="5" t="s">
        <v>23</v>
      </c>
      <c r="C10">
        <v>2</v>
      </c>
      <c r="D10" t="s">
        <v>24</v>
      </c>
      <c r="E10" s="6">
        <v>1</v>
      </c>
      <c r="F10" s="7">
        <v>10</v>
      </c>
      <c r="G10" s="10">
        <v>40</v>
      </c>
      <c r="H10" s="14">
        <v>9.1085567212685722E-2</v>
      </c>
      <c r="I10">
        <v>58.351999999999997</v>
      </c>
      <c r="J10" s="8">
        <f t="shared" ref="J10:J73" si="0">I10*(((G10/1000)/(F10/(1+H10)))*1000)*K10</f>
        <v>1018.6724002879142</v>
      </c>
      <c r="K10" s="6">
        <v>4</v>
      </c>
      <c r="L10" s="9">
        <f>(J10-J11)/0.45</f>
        <v>-156.2464095037621</v>
      </c>
      <c r="M10" s="11"/>
    </row>
    <row r="11" spans="1:13">
      <c r="A11" s="13">
        <v>45026</v>
      </c>
      <c r="B11" s="5" t="s">
        <v>23</v>
      </c>
      <c r="C11" t="s">
        <v>25</v>
      </c>
      <c r="D11" t="s">
        <v>26</v>
      </c>
      <c r="E11" s="6">
        <v>1</v>
      </c>
      <c r="F11" s="7">
        <v>10.0001</v>
      </c>
      <c r="G11" s="6">
        <v>40</v>
      </c>
      <c r="H11" s="14">
        <v>9.1085567212685722E-2</v>
      </c>
      <c r="I11">
        <v>62.380200000000002</v>
      </c>
      <c r="J11" s="8">
        <f t="shared" si="0"/>
        <v>1088.9832845646072</v>
      </c>
      <c r="K11" s="6">
        <v>4</v>
      </c>
      <c r="L11" s="6" t="s">
        <v>25</v>
      </c>
      <c r="M11" s="11"/>
    </row>
    <row r="12" spans="1:13">
      <c r="A12" s="13">
        <v>45026</v>
      </c>
      <c r="B12" s="5" t="s">
        <v>27</v>
      </c>
      <c r="C12">
        <v>1</v>
      </c>
      <c r="D12" t="s">
        <v>24</v>
      </c>
      <c r="E12" s="6">
        <v>1</v>
      </c>
      <c r="F12" s="7">
        <v>10.0001</v>
      </c>
      <c r="G12" s="10">
        <v>40</v>
      </c>
      <c r="H12" s="14">
        <v>6.4604650173371081E-2</v>
      </c>
      <c r="I12">
        <v>54.606699999999996</v>
      </c>
      <c r="J12" s="8">
        <f t="shared" si="0"/>
        <v>930.14344657548963</v>
      </c>
      <c r="K12" s="6">
        <v>4</v>
      </c>
      <c r="L12" s="6">
        <f>(J12-J13)/0.45</f>
        <v>208.8954540651649</v>
      </c>
      <c r="M12" s="11">
        <f>L12</f>
        <v>208.8954540651649</v>
      </c>
    </row>
    <row r="13" spans="1:13">
      <c r="A13" s="13">
        <v>45026</v>
      </c>
      <c r="B13" s="5" t="s">
        <v>27</v>
      </c>
      <c r="C13" t="s">
        <v>25</v>
      </c>
      <c r="D13" t="s">
        <v>26</v>
      </c>
      <c r="E13" s="6">
        <v>1</v>
      </c>
      <c r="F13" s="7">
        <v>10</v>
      </c>
      <c r="G13" s="10">
        <v>40</v>
      </c>
      <c r="H13" s="14">
        <v>6.4604650173371081E-2</v>
      </c>
      <c r="I13">
        <v>49.087499999999999</v>
      </c>
      <c r="J13" s="8">
        <f t="shared" si="0"/>
        <v>836.14049224616542</v>
      </c>
      <c r="K13" s="6">
        <v>4</v>
      </c>
      <c r="L13" s="6" t="s">
        <v>25</v>
      </c>
      <c r="M13" s="11"/>
    </row>
    <row r="14" spans="1:13">
      <c r="A14" s="13">
        <v>45026</v>
      </c>
      <c r="B14" s="5" t="s">
        <v>28</v>
      </c>
      <c r="C14">
        <v>1</v>
      </c>
      <c r="D14" t="s">
        <v>24</v>
      </c>
      <c r="E14" s="6">
        <v>1</v>
      </c>
      <c r="F14" s="7">
        <v>10</v>
      </c>
      <c r="G14" s="6">
        <v>40</v>
      </c>
      <c r="H14" s="14">
        <v>0.17585542395187054</v>
      </c>
      <c r="I14" s="7">
        <v>96.148899999999998</v>
      </c>
      <c r="J14" s="8">
        <f t="shared" si="0"/>
        <v>3617.8305783041924</v>
      </c>
      <c r="K14" s="6">
        <v>8</v>
      </c>
      <c r="L14" s="6">
        <f>(J14-J16)/0.45</f>
        <v>5155.459814459723</v>
      </c>
      <c r="M14" s="11">
        <f>AVERAGE(L14:L15)</f>
        <v>4993.599395834668</v>
      </c>
    </row>
    <row r="15" spans="1:13">
      <c r="A15" s="13">
        <v>45026</v>
      </c>
      <c r="B15" s="5" t="s">
        <v>28</v>
      </c>
      <c r="C15">
        <v>2</v>
      </c>
      <c r="D15" t="s">
        <v>24</v>
      </c>
      <c r="E15" s="6">
        <v>1</v>
      </c>
      <c r="F15" s="7">
        <v>10</v>
      </c>
      <c r="G15" s="10">
        <v>40</v>
      </c>
      <c r="H15" s="14">
        <v>0.17585542395187054</v>
      </c>
      <c r="I15" s="7">
        <v>92.2774</v>
      </c>
      <c r="J15" s="8">
        <f t="shared" si="0"/>
        <v>3472.156201541643</v>
      </c>
      <c r="K15" s="6">
        <v>8</v>
      </c>
      <c r="L15" s="6">
        <f>(J15-J16)/0.45</f>
        <v>4831.7389772096139</v>
      </c>
      <c r="M15" s="11"/>
    </row>
    <row r="16" spans="1:13">
      <c r="A16" s="13">
        <v>45026</v>
      </c>
      <c r="B16" s="5" t="s">
        <v>28</v>
      </c>
      <c r="C16" t="s">
        <v>25</v>
      </c>
      <c r="D16" t="s">
        <v>26</v>
      </c>
      <c r="E16" s="6">
        <v>1</v>
      </c>
      <c r="F16" s="7">
        <v>10.0001</v>
      </c>
      <c r="G16" s="6">
        <v>40</v>
      </c>
      <c r="H16" s="14">
        <v>0.17585542395187054</v>
      </c>
      <c r="I16" s="7">
        <v>68.9863</v>
      </c>
      <c r="J16" s="8">
        <f t="shared" si="0"/>
        <v>1297.8736617973168</v>
      </c>
      <c r="K16" s="6">
        <v>4</v>
      </c>
      <c r="L16" s="6" t="s">
        <v>25</v>
      </c>
      <c r="M16" s="11"/>
    </row>
    <row r="17" spans="1:15">
      <c r="A17" s="13">
        <v>45026</v>
      </c>
      <c r="B17" s="5" t="s">
        <v>29</v>
      </c>
      <c r="C17">
        <v>1</v>
      </c>
      <c r="D17" t="s">
        <v>24</v>
      </c>
      <c r="E17" s="6">
        <v>1</v>
      </c>
      <c r="F17" s="7">
        <v>10</v>
      </c>
      <c r="G17" s="10">
        <v>40</v>
      </c>
      <c r="H17" s="14">
        <v>9.2374565867936534E-2</v>
      </c>
      <c r="I17" s="7">
        <v>72.196399999999997</v>
      </c>
      <c r="J17" s="8">
        <f t="shared" si="0"/>
        <v>1261.8481777156462</v>
      </c>
      <c r="K17" s="6">
        <v>4</v>
      </c>
      <c r="L17" s="6">
        <f>(J17-J18)/0.45</f>
        <v>723.07622463467374</v>
      </c>
      <c r="M17" s="11">
        <f>AVERAGE(L17:L17)</f>
        <v>723.07622463467374</v>
      </c>
    </row>
    <row r="18" spans="1:15">
      <c r="A18" s="13">
        <v>45026</v>
      </c>
      <c r="B18" s="5" t="s">
        <v>29</v>
      </c>
      <c r="C18" t="s">
        <v>25</v>
      </c>
      <c r="D18" t="s">
        <v>26</v>
      </c>
      <c r="E18" s="6">
        <v>1</v>
      </c>
      <c r="F18" s="7">
        <v>10</v>
      </c>
      <c r="G18" s="10">
        <v>40</v>
      </c>
      <c r="H18" s="14">
        <v>9.2374565867936534E-2</v>
      </c>
      <c r="I18" s="7">
        <v>53.579599999999999</v>
      </c>
      <c r="J18" s="8">
        <f t="shared" si="0"/>
        <v>936.46387663004305</v>
      </c>
      <c r="K18" s="6">
        <v>4</v>
      </c>
      <c r="L18" s="6" t="s">
        <v>25</v>
      </c>
      <c r="M18" s="11"/>
    </row>
    <row r="19" spans="1:15">
      <c r="A19" s="13">
        <v>45026</v>
      </c>
      <c r="B19" s="5" t="s">
        <v>30</v>
      </c>
      <c r="C19">
        <v>1</v>
      </c>
      <c r="D19" t="s">
        <v>24</v>
      </c>
      <c r="E19" s="6">
        <v>1</v>
      </c>
      <c r="F19" s="7">
        <v>10.0001</v>
      </c>
      <c r="G19" s="6">
        <v>40</v>
      </c>
      <c r="H19" s="14">
        <v>1.4610225131208299E-2</v>
      </c>
      <c r="I19" s="7">
        <v>23.6313</v>
      </c>
      <c r="J19" s="8">
        <f t="shared" si="0"/>
        <v>383.62110159927397</v>
      </c>
      <c r="K19" s="6">
        <v>4</v>
      </c>
      <c r="L19" s="6">
        <f>(J19-J20)/0.45</f>
        <v>115.29464365869545</v>
      </c>
      <c r="M19" s="11">
        <f>AVERAGE(L19:L19)</f>
        <v>115.29464365869545</v>
      </c>
    </row>
    <row r="20" spans="1:15">
      <c r="A20" s="13">
        <v>45026</v>
      </c>
      <c r="B20" s="5" t="s">
        <v>30</v>
      </c>
      <c r="C20" t="s">
        <v>25</v>
      </c>
      <c r="D20" t="s">
        <v>26</v>
      </c>
      <c r="E20" s="6">
        <v>1</v>
      </c>
      <c r="F20" s="7">
        <v>10.0001</v>
      </c>
      <c r="G20" s="6">
        <v>40</v>
      </c>
      <c r="H20" s="14">
        <v>1.4610225131208299E-2</v>
      </c>
      <c r="I20" s="7">
        <v>20.435300000000002</v>
      </c>
      <c r="J20" s="8">
        <f t="shared" si="0"/>
        <v>331.73851195286102</v>
      </c>
      <c r="K20" s="6">
        <v>4</v>
      </c>
      <c r="L20" s="6" t="s">
        <v>25</v>
      </c>
      <c r="M20" s="11"/>
    </row>
    <row r="21" spans="1:15">
      <c r="A21" s="13">
        <v>45026</v>
      </c>
      <c r="B21" s="5" t="s">
        <v>31</v>
      </c>
      <c r="C21">
        <v>1</v>
      </c>
      <c r="D21" t="s">
        <v>24</v>
      </c>
      <c r="E21" s="6">
        <v>1</v>
      </c>
      <c r="F21" s="7">
        <v>10</v>
      </c>
      <c r="G21" s="10">
        <v>40</v>
      </c>
      <c r="H21" s="14">
        <v>3.3342279662241715E-2</v>
      </c>
      <c r="I21" s="7">
        <v>36.5276</v>
      </c>
      <c r="J21" s="8">
        <f t="shared" si="0"/>
        <v>603.92821527344813</v>
      </c>
      <c r="K21" s="6">
        <v>4</v>
      </c>
      <c r="L21" s="6">
        <f>(J21-J23)/0.45</f>
        <v>254.94605608706402</v>
      </c>
      <c r="M21" s="11">
        <f>AVERAGE(L21:L22)</f>
        <v>273.57422453168761</v>
      </c>
      <c r="O21" s="2"/>
    </row>
    <row r="22" spans="1:15">
      <c r="A22" s="13">
        <v>45026</v>
      </c>
      <c r="B22" s="5" t="s">
        <v>31</v>
      </c>
      <c r="C22">
        <v>2</v>
      </c>
      <c r="D22" t="s">
        <v>24</v>
      </c>
      <c r="E22" s="6">
        <v>1</v>
      </c>
      <c r="F22" s="7">
        <v>10.0001</v>
      </c>
      <c r="G22" s="6">
        <v>40</v>
      </c>
      <c r="H22" s="14">
        <v>3.3342279662241715E-2</v>
      </c>
      <c r="I22" s="7">
        <v>37.542000000000002</v>
      </c>
      <c r="J22" s="8">
        <f t="shared" si="0"/>
        <v>620.69356687360937</v>
      </c>
      <c r="K22" s="6">
        <v>4</v>
      </c>
      <c r="L22" s="6">
        <f>(J22-J23)/0.45</f>
        <v>292.20239297631122</v>
      </c>
      <c r="M22" s="11"/>
    </row>
    <row r="23" spans="1:15">
      <c r="A23" s="13">
        <v>45026</v>
      </c>
      <c r="B23" s="5" t="s">
        <v>31</v>
      </c>
      <c r="C23" t="s">
        <v>25</v>
      </c>
      <c r="D23" t="s">
        <v>26</v>
      </c>
      <c r="E23" s="6">
        <v>1</v>
      </c>
      <c r="F23" s="7">
        <v>10.0001</v>
      </c>
      <c r="G23" s="10">
        <v>40</v>
      </c>
      <c r="H23" s="14">
        <v>3.3342279662241715E-2</v>
      </c>
      <c r="I23" s="7">
        <v>29.588899999999999</v>
      </c>
      <c r="J23" s="8">
        <f t="shared" si="0"/>
        <v>489.20249003426932</v>
      </c>
      <c r="K23" s="6">
        <v>4</v>
      </c>
      <c r="L23" s="6" t="s">
        <v>25</v>
      </c>
      <c r="M23" s="11"/>
    </row>
    <row r="24" spans="1:15">
      <c r="A24" s="13">
        <v>45026</v>
      </c>
      <c r="B24" s="5" t="s">
        <v>32</v>
      </c>
      <c r="C24">
        <v>1</v>
      </c>
      <c r="D24" t="s">
        <v>24</v>
      </c>
      <c r="E24" s="6">
        <v>1</v>
      </c>
      <c r="F24" s="7">
        <v>10.0001</v>
      </c>
      <c r="G24" s="6">
        <v>40</v>
      </c>
      <c r="H24" s="19">
        <v>4.8257653542317057E-2</v>
      </c>
      <c r="I24" s="7">
        <v>47.302199999999999</v>
      </c>
      <c r="J24" s="8">
        <f t="shared" si="0"/>
        <v>793.35035736665668</v>
      </c>
      <c r="K24" s="6">
        <v>4</v>
      </c>
      <c r="L24" s="6">
        <f>(J24-J25)/0.45</f>
        <v>149.66174277098716</v>
      </c>
      <c r="M24" s="11">
        <f>L24</f>
        <v>149.66174277098716</v>
      </c>
    </row>
    <row r="25" spans="1:15">
      <c r="A25" s="13">
        <v>45026</v>
      </c>
      <c r="B25" s="5" t="s">
        <v>32</v>
      </c>
      <c r="C25" t="s">
        <v>25</v>
      </c>
      <c r="D25" t="s">
        <v>26</v>
      </c>
      <c r="E25" s="6">
        <v>1</v>
      </c>
      <c r="F25" s="7">
        <v>10.0001</v>
      </c>
      <c r="G25" s="6">
        <v>40</v>
      </c>
      <c r="H25" s="19">
        <v>4.8257653542317057E-2</v>
      </c>
      <c r="I25" s="7">
        <v>43.286700000000003</v>
      </c>
      <c r="J25" s="8">
        <f t="shared" si="0"/>
        <v>726.00257311971245</v>
      </c>
      <c r="K25" s="6">
        <v>4</v>
      </c>
      <c r="L25" s="6" t="s">
        <v>25</v>
      </c>
      <c r="M25" s="11"/>
    </row>
    <row r="26" spans="1:15">
      <c r="A26" s="13">
        <v>45026</v>
      </c>
      <c r="B26" s="5" t="s">
        <v>33</v>
      </c>
      <c r="C26">
        <v>1</v>
      </c>
      <c r="D26" t="s">
        <v>24</v>
      </c>
      <c r="E26" s="6">
        <v>1</v>
      </c>
      <c r="F26" s="7">
        <v>10</v>
      </c>
      <c r="G26" s="10">
        <v>40</v>
      </c>
      <c r="H26" s="14">
        <v>6.9981820126189601E-2</v>
      </c>
      <c r="I26" s="7">
        <v>45.023699999999998</v>
      </c>
      <c r="J26" s="8">
        <f t="shared" si="0"/>
        <v>770.79264759704836</v>
      </c>
      <c r="K26" s="6">
        <v>4</v>
      </c>
      <c r="L26" s="6">
        <f>(J26-J28)/0.45</f>
        <v>138.12181319644955</v>
      </c>
      <c r="M26" s="11">
        <f>AVERAGE(L26:L27)</f>
        <v>171.16094961204391</v>
      </c>
    </row>
    <row r="27" spans="1:15">
      <c r="A27" s="13">
        <v>45026</v>
      </c>
      <c r="B27" s="5" t="s">
        <v>33</v>
      </c>
      <c r="C27">
        <v>2</v>
      </c>
      <c r="D27" t="s">
        <v>24</v>
      </c>
      <c r="E27" s="6">
        <v>1</v>
      </c>
      <c r="F27" s="7">
        <v>10</v>
      </c>
      <c r="G27" s="6">
        <v>40</v>
      </c>
      <c r="H27" s="14">
        <v>6.9981820126189601E-2</v>
      </c>
      <c r="I27" s="7">
        <v>46.760599999999997</v>
      </c>
      <c r="J27" s="8">
        <f t="shared" si="0"/>
        <v>800.52787037108328</v>
      </c>
      <c r="K27" s="6">
        <v>4</v>
      </c>
      <c r="L27" s="6">
        <f>(J27-J28)/0.45</f>
        <v>204.20008602763826</v>
      </c>
      <c r="M27" s="11"/>
    </row>
    <row r="28" spans="1:15">
      <c r="A28" s="13">
        <v>45026</v>
      </c>
      <c r="B28" s="5" t="s">
        <v>33</v>
      </c>
      <c r="C28" t="s">
        <v>25</v>
      </c>
      <c r="D28" t="s">
        <v>26</v>
      </c>
      <c r="E28" s="6">
        <v>1</v>
      </c>
      <c r="F28" s="7">
        <v>10</v>
      </c>
      <c r="G28" s="10">
        <v>40</v>
      </c>
      <c r="H28" s="14">
        <v>6.9981820126189601E-2</v>
      </c>
      <c r="I28" s="7">
        <v>41.393099999999997</v>
      </c>
      <c r="J28" s="8">
        <f t="shared" si="0"/>
        <v>708.63783165864606</v>
      </c>
      <c r="K28" s="6">
        <v>4</v>
      </c>
      <c r="L28" s="6" t="s">
        <v>25</v>
      </c>
      <c r="M28" s="11"/>
    </row>
    <row r="29" spans="1:15">
      <c r="A29" s="13">
        <v>45026</v>
      </c>
      <c r="B29" s="5" t="s">
        <v>34</v>
      </c>
      <c r="C29">
        <v>1</v>
      </c>
      <c r="D29" t="s">
        <v>24</v>
      </c>
      <c r="E29" s="6">
        <v>1</v>
      </c>
      <c r="F29" s="7">
        <v>10.0001</v>
      </c>
      <c r="G29" s="6">
        <v>40</v>
      </c>
      <c r="H29" s="5">
        <v>0.04</v>
      </c>
      <c r="I29" s="7">
        <v>11.32</v>
      </c>
      <c r="J29" s="8">
        <f t="shared" si="0"/>
        <v>188.3629163708363</v>
      </c>
      <c r="K29" s="6">
        <v>4</v>
      </c>
      <c r="L29" s="6">
        <f>(J29-J31)/0.45</f>
        <v>158.99176119349917</v>
      </c>
      <c r="M29" s="12">
        <f>AVERAGE(L29:L30)</f>
        <v>141.5347963370144</v>
      </c>
    </row>
    <row r="30" spans="1:15">
      <c r="A30" s="13">
        <v>45026</v>
      </c>
      <c r="B30" s="5" t="s">
        <v>34</v>
      </c>
      <c r="C30">
        <v>2</v>
      </c>
      <c r="D30" t="s">
        <v>24</v>
      </c>
      <c r="E30" s="6">
        <v>1</v>
      </c>
      <c r="F30" s="7">
        <v>10</v>
      </c>
      <c r="G30" s="10">
        <v>40</v>
      </c>
      <c r="H30" s="5">
        <v>0.04</v>
      </c>
      <c r="I30" s="7">
        <v>10.3757</v>
      </c>
      <c r="J30" s="8">
        <f t="shared" si="0"/>
        <v>172.65164799999999</v>
      </c>
      <c r="K30" s="6">
        <v>4</v>
      </c>
      <c r="L30" s="6">
        <f>(J30-J31)/0.45</f>
        <v>124.07783148052961</v>
      </c>
      <c r="M30" s="11"/>
    </row>
    <row r="31" spans="1:15">
      <c r="A31" s="13">
        <v>45026</v>
      </c>
      <c r="B31" s="5" t="s">
        <v>34</v>
      </c>
      <c r="C31" t="s">
        <v>25</v>
      </c>
      <c r="D31" t="s">
        <v>26</v>
      </c>
      <c r="E31" s="6">
        <v>1</v>
      </c>
      <c r="F31" s="7">
        <v>10.0001</v>
      </c>
      <c r="G31" s="6">
        <v>40</v>
      </c>
      <c r="H31" s="5">
        <v>0.04</v>
      </c>
      <c r="I31" s="7">
        <v>7.0202999999999998</v>
      </c>
      <c r="J31" s="8">
        <f t="shared" si="0"/>
        <v>116.81662383376167</v>
      </c>
      <c r="K31" s="6">
        <v>4</v>
      </c>
      <c r="L31" s="6" t="s">
        <v>25</v>
      </c>
      <c r="M31" s="11"/>
    </row>
    <row r="32" spans="1:15">
      <c r="A32" s="13">
        <v>45026</v>
      </c>
      <c r="B32" s="5" t="s">
        <v>35</v>
      </c>
      <c r="C32">
        <v>1</v>
      </c>
      <c r="D32" t="s">
        <v>24</v>
      </c>
      <c r="E32" s="6">
        <v>1</v>
      </c>
      <c r="F32" s="7">
        <v>10</v>
      </c>
      <c r="G32" s="10">
        <v>40</v>
      </c>
      <c r="H32" s="14">
        <v>8.7460072575563291E-2</v>
      </c>
      <c r="I32" s="7">
        <v>11.608000000000001</v>
      </c>
      <c r="J32" s="8">
        <f t="shared" si="0"/>
        <v>151.47883826948566</v>
      </c>
      <c r="K32" s="6">
        <v>3</v>
      </c>
      <c r="L32" s="9">
        <f>(J32-J33)/0.45</f>
        <v>-137.09352913804889</v>
      </c>
      <c r="M32" s="11">
        <f>L32</f>
        <v>-137.09352913804889</v>
      </c>
    </row>
    <row r="33" spans="1:13">
      <c r="A33" s="13">
        <v>45026</v>
      </c>
      <c r="B33" s="5" t="s">
        <v>35</v>
      </c>
      <c r="C33" t="s">
        <v>25</v>
      </c>
      <c r="D33" t="s">
        <v>26</v>
      </c>
      <c r="E33" s="6">
        <v>1</v>
      </c>
      <c r="F33" s="7">
        <v>10.0001</v>
      </c>
      <c r="G33" s="10">
        <v>40</v>
      </c>
      <c r="H33" s="14">
        <v>8.7460072575563291E-2</v>
      </c>
      <c r="I33" s="7">
        <v>16.335699999999999</v>
      </c>
      <c r="J33" s="8">
        <f t="shared" si="0"/>
        <v>213.17092638160767</v>
      </c>
      <c r="K33" s="6">
        <v>3</v>
      </c>
      <c r="L33" s="6" t="s">
        <v>25</v>
      </c>
      <c r="M33" s="11"/>
    </row>
    <row r="34" spans="1:13">
      <c r="A34" s="13">
        <v>45026</v>
      </c>
      <c r="B34" s="5" t="s">
        <v>36</v>
      </c>
      <c r="C34">
        <v>1</v>
      </c>
      <c r="D34" t="s">
        <v>24</v>
      </c>
      <c r="E34" s="6">
        <v>1</v>
      </c>
      <c r="F34" s="7">
        <v>10.0001</v>
      </c>
      <c r="G34" s="6">
        <v>40</v>
      </c>
      <c r="H34" s="14">
        <v>8.6187797302287358E-2</v>
      </c>
      <c r="I34" s="7">
        <v>26.447600000000001</v>
      </c>
      <c r="J34" s="8">
        <f t="shared" si="0"/>
        <v>344.7212774424093</v>
      </c>
      <c r="K34" s="6">
        <v>3</v>
      </c>
      <c r="L34" s="6">
        <f>(J34-J36)/0.45</f>
        <v>171.70269952629926</v>
      </c>
      <c r="M34" s="11">
        <f>AVERAGE(L34:L35)</f>
        <v>144.1897722310573</v>
      </c>
    </row>
    <row r="35" spans="1:13">
      <c r="A35" s="13">
        <v>45026</v>
      </c>
      <c r="B35" s="5" t="s">
        <v>36</v>
      </c>
      <c r="C35">
        <v>2</v>
      </c>
      <c r="D35" t="s">
        <v>24</v>
      </c>
      <c r="E35" s="6">
        <v>1</v>
      </c>
      <c r="F35" s="7">
        <v>10</v>
      </c>
      <c r="G35" s="10">
        <v>40</v>
      </c>
      <c r="H35" s="14">
        <v>8.6187797302287358E-2</v>
      </c>
      <c r="I35" s="7">
        <v>24.547599999999999</v>
      </c>
      <c r="J35" s="8">
        <f t="shared" si="0"/>
        <v>319.95964287669153</v>
      </c>
      <c r="K35" s="6">
        <v>3</v>
      </c>
      <c r="L35" s="6">
        <f>(J35-J36)/0.45</f>
        <v>116.67684493581532</v>
      </c>
      <c r="M35" s="11"/>
    </row>
    <row r="36" spans="1:13">
      <c r="A36" s="13">
        <v>45026</v>
      </c>
      <c r="B36" s="5" t="s">
        <v>36</v>
      </c>
      <c r="C36" t="s">
        <v>25</v>
      </c>
      <c r="D36" t="s">
        <v>26</v>
      </c>
      <c r="E36" s="6">
        <v>1</v>
      </c>
      <c r="F36" s="7">
        <v>10</v>
      </c>
      <c r="G36" s="6">
        <v>40</v>
      </c>
      <c r="H36" s="14">
        <v>8.6187797302287358E-2</v>
      </c>
      <c r="I36" s="7">
        <v>20.519400000000001</v>
      </c>
      <c r="J36" s="8">
        <f t="shared" si="0"/>
        <v>267.45506265557464</v>
      </c>
      <c r="K36" s="6">
        <v>3</v>
      </c>
      <c r="L36" s="6" t="s">
        <v>25</v>
      </c>
      <c r="M36" s="11"/>
    </row>
    <row r="37" spans="1:13">
      <c r="A37" s="13">
        <v>45026</v>
      </c>
      <c r="B37" s="5" t="s">
        <v>37</v>
      </c>
      <c r="C37">
        <v>1</v>
      </c>
      <c r="D37" t="s">
        <v>24</v>
      </c>
      <c r="E37" s="6">
        <v>1</v>
      </c>
      <c r="F37" s="7">
        <v>10.0001</v>
      </c>
      <c r="G37" s="10">
        <v>40</v>
      </c>
      <c r="H37" s="14">
        <v>8.1683864408246293E-2</v>
      </c>
      <c r="I37" s="7">
        <v>21.756799999999998</v>
      </c>
      <c r="J37" s="8">
        <f t="shared" si="0"/>
        <v>282.40492996458835</v>
      </c>
      <c r="K37" s="6">
        <v>3</v>
      </c>
      <c r="L37" s="6">
        <f>(J37-J38)/0.45</f>
        <v>86.265944869786352</v>
      </c>
      <c r="M37" s="11">
        <f>L37</f>
        <v>86.265944869786352</v>
      </c>
    </row>
    <row r="38" spans="1:13">
      <c r="A38" s="13">
        <v>45026</v>
      </c>
      <c r="B38" s="5" t="s">
        <v>37</v>
      </c>
      <c r="C38" t="s">
        <v>25</v>
      </c>
      <c r="D38" t="s">
        <v>26</v>
      </c>
      <c r="E38" s="6">
        <v>1</v>
      </c>
      <c r="F38" s="7">
        <v>10</v>
      </c>
      <c r="G38" s="10">
        <v>40</v>
      </c>
      <c r="H38" s="14">
        <v>8.1683864408246293E-2</v>
      </c>
      <c r="I38" s="7">
        <v>18.765899999999998</v>
      </c>
      <c r="J38" s="8">
        <f t="shared" si="0"/>
        <v>243.58525477318449</v>
      </c>
      <c r="K38" s="6">
        <v>3</v>
      </c>
      <c r="L38" s="6" t="s">
        <v>25</v>
      </c>
      <c r="M38" s="11"/>
    </row>
    <row r="39" spans="1:13">
      <c r="A39" s="13">
        <v>45026</v>
      </c>
      <c r="B39" s="5" t="s">
        <v>38</v>
      </c>
      <c r="C39">
        <v>1</v>
      </c>
      <c r="D39" t="s">
        <v>24</v>
      </c>
      <c r="E39" s="6">
        <v>1</v>
      </c>
      <c r="F39" s="7">
        <v>10.0001</v>
      </c>
      <c r="G39" s="6">
        <v>40</v>
      </c>
      <c r="H39" s="14">
        <v>8.5037628228762305E-2</v>
      </c>
      <c r="I39" s="7">
        <v>17.619</v>
      </c>
      <c r="J39" s="8">
        <f t="shared" si="0"/>
        <v>229.40504161073466</v>
      </c>
      <c r="K39" s="6">
        <v>3</v>
      </c>
      <c r="L39" s="6">
        <f>(J39-J41)/0.45</f>
        <v>61.350163194428859</v>
      </c>
      <c r="M39" s="11">
        <f>AVERAGE(L39:L40)</f>
        <v>52.150582819690342</v>
      </c>
    </row>
    <row r="40" spans="1:13">
      <c r="A40" s="13">
        <v>45026</v>
      </c>
      <c r="B40" s="5" t="s">
        <v>38</v>
      </c>
      <c r="C40">
        <v>2</v>
      </c>
      <c r="D40" t="s">
        <v>24</v>
      </c>
      <c r="E40" s="6">
        <v>1</v>
      </c>
      <c r="F40" s="7">
        <v>10.0001</v>
      </c>
      <c r="G40" s="10">
        <v>40</v>
      </c>
      <c r="H40" s="14">
        <v>8.5037628228762305E-2</v>
      </c>
      <c r="I40" s="7">
        <v>16.9831</v>
      </c>
      <c r="J40" s="8">
        <f t="shared" si="0"/>
        <v>221.12541927346999</v>
      </c>
      <c r="K40" s="6">
        <v>3</v>
      </c>
      <c r="L40" s="6">
        <f>(J40-J41)/0.45</f>
        <v>42.951002444951818</v>
      </c>
      <c r="M40" s="11"/>
    </row>
    <row r="41" spans="1:13">
      <c r="A41" s="13">
        <v>45026</v>
      </c>
      <c r="B41" s="5" t="s">
        <v>38</v>
      </c>
      <c r="C41" t="s">
        <v>25</v>
      </c>
      <c r="D41" t="s">
        <v>26</v>
      </c>
      <c r="E41" s="6">
        <v>1</v>
      </c>
      <c r="F41" s="7">
        <v>10</v>
      </c>
      <c r="G41" s="6">
        <v>40</v>
      </c>
      <c r="H41" s="14">
        <v>8.5037628228762305E-2</v>
      </c>
      <c r="I41" s="7">
        <v>15.4985</v>
      </c>
      <c r="J41" s="8">
        <f t="shared" si="0"/>
        <v>201.79746817324167</v>
      </c>
      <c r="K41" s="6">
        <v>3</v>
      </c>
      <c r="L41" s="6" t="s">
        <v>25</v>
      </c>
      <c r="M41" s="11"/>
    </row>
    <row r="42" spans="1:13">
      <c r="A42" s="13">
        <v>45026</v>
      </c>
      <c r="B42" s="5" t="s">
        <v>39</v>
      </c>
      <c r="C42">
        <v>1</v>
      </c>
      <c r="D42" t="s">
        <v>24</v>
      </c>
      <c r="E42" s="6">
        <v>1</v>
      </c>
      <c r="F42" s="7">
        <v>10.0001</v>
      </c>
      <c r="G42" s="10">
        <v>40</v>
      </c>
      <c r="H42" s="14">
        <v>8.2242464893870132E-2</v>
      </c>
      <c r="I42" s="7">
        <v>16.000599999999999</v>
      </c>
      <c r="J42" s="8">
        <f t="shared" si="0"/>
        <v>207.79626744269592</v>
      </c>
      <c r="K42" s="6">
        <v>3</v>
      </c>
      <c r="L42" s="6">
        <f>(J42-J44)/0.45</f>
        <v>51.892285773826771</v>
      </c>
      <c r="M42" s="11">
        <f>AVERAGE(L42:L43)</f>
        <v>60.424600043907304</v>
      </c>
    </row>
    <row r="43" spans="1:13">
      <c r="A43" s="13">
        <v>45026</v>
      </c>
      <c r="B43" s="5" t="s">
        <v>39</v>
      </c>
      <c r="C43">
        <v>2</v>
      </c>
      <c r="D43" t="s">
        <v>24</v>
      </c>
      <c r="E43" s="6">
        <v>1</v>
      </c>
      <c r="F43" s="7">
        <v>10.0001</v>
      </c>
      <c r="G43" s="6">
        <v>40</v>
      </c>
      <c r="H43" s="14">
        <v>8.2242464893870132E-2</v>
      </c>
      <c r="I43" s="7">
        <v>16.591899999999999</v>
      </c>
      <c r="J43" s="8">
        <f t="shared" si="0"/>
        <v>215.4753502857684</v>
      </c>
      <c r="K43" s="6">
        <v>3</v>
      </c>
      <c r="L43" s="6">
        <f>(J43-J44)/0.45</f>
        <v>68.956914313987838</v>
      </c>
      <c r="M43" s="11"/>
    </row>
    <row r="44" spans="1:13">
      <c r="A44" s="13">
        <v>45026</v>
      </c>
      <c r="B44" s="5" t="s">
        <v>39</v>
      </c>
      <c r="C44" t="s">
        <v>25</v>
      </c>
      <c r="D44" t="s">
        <v>26</v>
      </c>
      <c r="E44" s="6">
        <v>1</v>
      </c>
      <c r="F44" s="7">
        <v>10.0001</v>
      </c>
      <c r="G44" s="10">
        <v>40</v>
      </c>
      <c r="H44" s="14">
        <v>8.2242464893870132E-2</v>
      </c>
      <c r="I44" s="7">
        <v>14.202500000000001</v>
      </c>
      <c r="J44" s="8">
        <f t="shared" si="0"/>
        <v>184.44473884447387</v>
      </c>
      <c r="K44" s="6">
        <v>3</v>
      </c>
      <c r="L44" s="6" t="s">
        <v>25</v>
      </c>
      <c r="M44" s="11"/>
    </row>
    <row r="45" spans="1:13">
      <c r="A45" s="13">
        <v>45026</v>
      </c>
      <c r="B45" s="5" t="s">
        <v>40</v>
      </c>
      <c r="C45">
        <v>1</v>
      </c>
      <c r="D45" t="s">
        <v>24</v>
      </c>
      <c r="E45" s="6">
        <v>1</v>
      </c>
      <c r="F45" s="7">
        <v>10</v>
      </c>
      <c r="G45" s="6">
        <v>40</v>
      </c>
      <c r="H45" s="14">
        <v>7.8836833602584741E-2</v>
      </c>
      <c r="I45" s="7">
        <v>17.1845</v>
      </c>
      <c r="J45" s="8">
        <f t="shared" si="0"/>
        <v>222.47125880452344</v>
      </c>
      <c r="K45" s="6">
        <v>3</v>
      </c>
      <c r="L45" s="6">
        <f>(J45-J46)/0.45</f>
        <v>90.56016356760513</v>
      </c>
      <c r="M45" s="11">
        <f>L45</f>
        <v>90.56016356760513</v>
      </c>
    </row>
    <row r="46" spans="1:13">
      <c r="A46" s="13">
        <v>45026</v>
      </c>
      <c r="B46" s="5" t="s">
        <v>40</v>
      </c>
      <c r="C46" t="s">
        <v>25</v>
      </c>
      <c r="D46" t="s">
        <v>26</v>
      </c>
      <c r="E46" s="6">
        <v>1</v>
      </c>
      <c r="F46" s="7">
        <v>10.0001</v>
      </c>
      <c r="G46" s="6">
        <v>40</v>
      </c>
      <c r="H46" s="14">
        <v>7.8836833602584741E-2</v>
      </c>
      <c r="I46" s="7">
        <v>14.036799999999999</v>
      </c>
      <c r="J46" s="8">
        <f t="shared" si="0"/>
        <v>181.71918519910113</v>
      </c>
      <c r="K46" s="6">
        <v>3</v>
      </c>
      <c r="L46" s="6" t="s">
        <v>25</v>
      </c>
      <c r="M46" s="11"/>
    </row>
    <row r="47" spans="1:13">
      <c r="A47" s="13">
        <v>45026</v>
      </c>
      <c r="B47" s="5" t="s">
        <v>41</v>
      </c>
      <c r="C47">
        <v>1</v>
      </c>
      <c r="D47" t="s">
        <v>24</v>
      </c>
      <c r="E47" s="6">
        <v>1</v>
      </c>
      <c r="F47" s="7">
        <v>10</v>
      </c>
      <c r="G47" s="10">
        <v>40</v>
      </c>
      <c r="H47" s="14">
        <v>8.1790657439446288E-2</v>
      </c>
      <c r="I47" s="7">
        <v>18.308399999999999</v>
      </c>
      <c r="J47" s="8">
        <f t="shared" si="0"/>
        <v>237.67027287197226</v>
      </c>
      <c r="K47" s="6">
        <v>3</v>
      </c>
      <c r="L47" s="6">
        <f>(J47-J49)/0.45</f>
        <v>137.30375501730097</v>
      </c>
      <c r="M47" s="11">
        <f>AVERAGE(L47:L48)</f>
        <v>107.32283134676609</v>
      </c>
    </row>
    <row r="48" spans="1:13">
      <c r="A48" s="13">
        <v>45026</v>
      </c>
      <c r="B48" s="5" t="s">
        <v>41</v>
      </c>
      <c r="C48">
        <v>2</v>
      </c>
      <c r="D48" t="s">
        <v>24</v>
      </c>
      <c r="E48" s="6">
        <v>1</v>
      </c>
      <c r="F48" s="7">
        <v>10.0001</v>
      </c>
      <c r="G48" s="6">
        <v>40</v>
      </c>
      <c r="H48" s="14">
        <v>8.1790657439446288E-2</v>
      </c>
      <c r="I48" s="7">
        <v>16.23</v>
      </c>
      <c r="J48" s="8">
        <f t="shared" si="0"/>
        <v>210.68744156849087</v>
      </c>
      <c r="K48" s="6">
        <v>3</v>
      </c>
      <c r="L48" s="6">
        <f>(J48-J49)/0.45</f>
        <v>77.341907676231216</v>
      </c>
      <c r="M48" s="11"/>
    </row>
    <row r="49" spans="1:13">
      <c r="A49" s="13">
        <v>45026</v>
      </c>
      <c r="B49" s="5" t="s">
        <v>41</v>
      </c>
      <c r="C49" t="s">
        <v>25</v>
      </c>
      <c r="D49" t="s">
        <v>26</v>
      </c>
      <c r="E49" s="6">
        <v>1</v>
      </c>
      <c r="F49" s="7">
        <v>10</v>
      </c>
      <c r="G49" s="10">
        <v>40</v>
      </c>
      <c r="H49" s="14">
        <v>8.1790657439446288E-2</v>
      </c>
      <c r="I49" s="7">
        <v>13.5488</v>
      </c>
      <c r="J49" s="8">
        <f t="shared" si="0"/>
        <v>175.88358311418682</v>
      </c>
      <c r="K49" s="6">
        <v>3</v>
      </c>
      <c r="L49" s="6" t="s">
        <v>25</v>
      </c>
      <c r="M49" s="11"/>
    </row>
    <row r="50" spans="1:13">
      <c r="A50" s="13">
        <v>45026</v>
      </c>
      <c r="B50" s="5" t="s">
        <v>42</v>
      </c>
      <c r="C50">
        <v>1</v>
      </c>
      <c r="D50" t="s">
        <v>24</v>
      </c>
      <c r="E50" s="6">
        <v>1</v>
      </c>
      <c r="F50" s="7">
        <v>10.0001</v>
      </c>
      <c r="G50" s="6">
        <v>40</v>
      </c>
      <c r="H50" s="14">
        <v>7.9446614723846953E-2</v>
      </c>
      <c r="I50" s="7">
        <v>10.932600000000001</v>
      </c>
      <c r="J50" s="8">
        <f t="shared" si="0"/>
        <v>141.61248059675319</v>
      </c>
      <c r="K50" s="6">
        <v>3</v>
      </c>
      <c r="L50" s="6">
        <f>(J50-J51)/0.45</f>
        <v>50.656002316053382</v>
      </c>
      <c r="M50" s="11">
        <f>L50</f>
        <v>50.656002316053382</v>
      </c>
    </row>
    <row r="51" spans="1:13">
      <c r="A51" s="13">
        <v>45026</v>
      </c>
      <c r="B51" s="5" t="s">
        <v>42</v>
      </c>
      <c r="C51" t="s">
        <v>25</v>
      </c>
      <c r="D51" t="s">
        <v>26</v>
      </c>
      <c r="E51" s="6">
        <v>1</v>
      </c>
      <c r="F51" s="7">
        <v>10</v>
      </c>
      <c r="G51" s="6">
        <v>40</v>
      </c>
      <c r="H51" s="14">
        <v>7.9446614723846953E-2</v>
      </c>
      <c r="I51" s="7">
        <v>9.1727000000000007</v>
      </c>
      <c r="J51" s="8">
        <f t="shared" si="0"/>
        <v>118.81727955452916</v>
      </c>
      <c r="K51" s="6">
        <v>3</v>
      </c>
      <c r="L51" s="6" t="s">
        <v>25</v>
      </c>
      <c r="M51" s="11"/>
    </row>
    <row r="52" spans="1:13">
      <c r="A52" s="13">
        <v>45026</v>
      </c>
      <c r="B52" s="5" t="s">
        <v>34</v>
      </c>
      <c r="C52">
        <v>1</v>
      </c>
      <c r="D52" t="s">
        <v>24</v>
      </c>
      <c r="E52" s="6">
        <v>1</v>
      </c>
      <c r="F52" s="7">
        <v>10.0001</v>
      </c>
      <c r="G52" s="10">
        <v>40</v>
      </c>
      <c r="H52" s="5">
        <v>0.04</v>
      </c>
      <c r="I52" s="7">
        <v>9.1599000000000004</v>
      </c>
      <c r="J52" s="8">
        <f t="shared" si="0"/>
        <v>152.41921180788194</v>
      </c>
      <c r="K52" s="6">
        <v>4</v>
      </c>
      <c r="L52" s="6">
        <f>(J52-J54)/0.45</f>
        <v>114.03238179529318</v>
      </c>
      <c r="M52" s="12">
        <f>AVERAGE(L52:L53)</f>
        <v>115.54276867542436</v>
      </c>
    </row>
    <row r="53" spans="1:13">
      <c r="A53" s="13">
        <v>45026</v>
      </c>
      <c r="B53" s="5" t="s">
        <v>34</v>
      </c>
      <c r="C53">
        <v>2</v>
      </c>
      <c r="D53" t="s">
        <v>24</v>
      </c>
      <c r="E53" s="6">
        <v>1</v>
      </c>
      <c r="F53" s="7">
        <v>10</v>
      </c>
      <c r="G53" s="6">
        <v>40</v>
      </c>
      <c r="H53" s="5">
        <v>0.04</v>
      </c>
      <c r="I53" s="7">
        <v>9.2415000000000003</v>
      </c>
      <c r="J53" s="8">
        <f t="shared" si="0"/>
        <v>153.77856</v>
      </c>
      <c r="K53" s="6">
        <v>4</v>
      </c>
      <c r="L53" s="6">
        <f>(J53-J54)/0.45</f>
        <v>117.05315555555555</v>
      </c>
      <c r="M53" s="11"/>
    </row>
    <row r="54" spans="1:13">
      <c r="A54" s="13">
        <v>45026</v>
      </c>
      <c r="B54" s="5" t="s">
        <v>34</v>
      </c>
      <c r="C54" t="s">
        <v>25</v>
      </c>
      <c r="D54" t="s">
        <v>26</v>
      </c>
      <c r="E54" s="6">
        <v>1</v>
      </c>
      <c r="F54" s="7">
        <v>10</v>
      </c>
      <c r="G54" s="10">
        <v>40</v>
      </c>
      <c r="H54" s="5">
        <v>0.04</v>
      </c>
      <c r="I54" s="7">
        <v>6.0759999999999996</v>
      </c>
      <c r="J54" s="8">
        <f t="shared" si="0"/>
        <v>101.10464</v>
      </c>
      <c r="K54" s="6">
        <v>4</v>
      </c>
      <c r="L54" s="6" t="s">
        <v>25</v>
      </c>
      <c r="M54" s="11"/>
    </row>
    <row r="55" spans="1:13">
      <c r="A55" s="13">
        <v>45026</v>
      </c>
      <c r="B55" s="5" t="s">
        <v>43</v>
      </c>
      <c r="C55">
        <v>1</v>
      </c>
      <c r="D55" t="s">
        <v>24</v>
      </c>
      <c r="E55" s="6">
        <v>1</v>
      </c>
      <c r="F55" s="7">
        <v>10.0001</v>
      </c>
      <c r="G55" s="6">
        <v>40</v>
      </c>
      <c r="H55" s="14">
        <v>9.988352416324206E-2</v>
      </c>
      <c r="I55" s="7">
        <v>34.473399999999998</v>
      </c>
      <c r="J55" s="8">
        <f t="shared" si="0"/>
        <v>454.99614622120697</v>
      </c>
      <c r="K55" s="6">
        <v>3</v>
      </c>
      <c r="L55" s="6">
        <f>(J55-J56)/0.45</f>
        <v>354.51384539257322</v>
      </c>
      <c r="M55" s="11">
        <f>L55</f>
        <v>354.51384539257322</v>
      </c>
    </row>
    <row r="56" spans="1:13">
      <c r="A56" s="13">
        <v>45026</v>
      </c>
      <c r="B56" s="5" t="s">
        <v>43</v>
      </c>
      <c r="C56" t="s">
        <v>25</v>
      </c>
      <c r="D56" t="s">
        <v>26</v>
      </c>
      <c r="E56" s="6">
        <v>1</v>
      </c>
      <c r="F56" s="7">
        <v>10.0001</v>
      </c>
      <c r="G56" s="6">
        <v>40</v>
      </c>
      <c r="H56" s="14">
        <v>9.988352416324206E-2</v>
      </c>
      <c r="I56" s="7">
        <v>22.386299999999999</v>
      </c>
      <c r="J56" s="8">
        <f t="shared" si="0"/>
        <v>295.46491579454903</v>
      </c>
      <c r="K56" s="6">
        <v>3</v>
      </c>
      <c r="L56" s="6" t="s">
        <v>25</v>
      </c>
      <c r="M56" s="11"/>
    </row>
    <row r="57" spans="1:13">
      <c r="A57" s="13">
        <v>45026</v>
      </c>
      <c r="B57" s="5" t="s">
        <v>44</v>
      </c>
      <c r="C57">
        <v>1</v>
      </c>
      <c r="D57" t="s">
        <v>24</v>
      </c>
      <c r="E57" s="6">
        <v>1</v>
      </c>
      <c r="F57" s="7">
        <v>10.0001</v>
      </c>
      <c r="G57" s="10">
        <v>40</v>
      </c>
      <c r="H57" s="14">
        <v>9.1327688547486005E-2</v>
      </c>
      <c r="I57" s="7">
        <v>33.027000000000001</v>
      </c>
      <c r="J57" s="8">
        <f t="shared" si="0"/>
        <v>432.51502968559709</v>
      </c>
      <c r="K57" s="6">
        <v>3</v>
      </c>
      <c r="L57" s="6">
        <f>(J57-J58)/0.45</f>
        <v>216.82992475135785</v>
      </c>
      <c r="M57" s="11">
        <f>L57</f>
        <v>216.82992475135785</v>
      </c>
    </row>
    <row r="58" spans="1:13">
      <c r="A58" s="13">
        <v>45026</v>
      </c>
      <c r="B58" s="5" t="s">
        <v>44</v>
      </c>
      <c r="C58" t="s">
        <v>25</v>
      </c>
      <c r="D58" t="s">
        <v>26</v>
      </c>
      <c r="E58" s="6">
        <v>1</v>
      </c>
      <c r="F58" s="7">
        <v>10</v>
      </c>
      <c r="G58" s="10">
        <v>40</v>
      </c>
      <c r="H58" s="14">
        <v>9.1327688547486005E-2</v>
      </c>
      <c r="I58" s="7">
        <v>25.576000000000001</v>
      </c>
      <c r="J58" s="8">
        <f t="shared" si="0"/>
        <v>334.94156354748606</v>
      </c>
      <c r="K58" s="6">
        <v>3</v>
      </c>
      <c r="L58" s="6" t="s">
        <v>25</v>
      </c>
      <c r="M58" s="11"/>
    </row>
    <row r="59" spans="1:13">
      <c r="A59" s="13">
        <v>45026</v>
      </c>
      <c r="B59" s="5" t="s">
        <v>45</v>
      </c>
      <c r="C59">
        <v>1</v>
      </c>
      <c r="D59" t="s">
        <v>24</v>
      </c>
      <c r="E59" s="6">
        <v>1</v>
      </c>
      <c r="F59" s="7">
        <v>10.0001</v>
      </c>
      <c r="G59" s="6">
        <v>40</v>
      </c>
      <c r="H59" s="14">
        <v>0.10591927854648348</v>
      </c>
      <c r="I59" s="7">
        <v>44.752200000000002</v>
      </c>
      <c r="J59" s="8">
        <f t="shared" si="0"/>
        <v>593.90190982931711</v>
      </c>
      <c r="K59" s="6">
        <v>3</v>
      </c>
      <c r="L59" s="6">
        <f>(J59-J61)/0.45</f>
        <v>526.6933923393683</v>
      </c>
      <c r="M59" s="11">
        <f>AVERAGE(L59:L60)</f>
        <v>505.16553105762023</v>
      </c>
    </row>
    <row r="60" spans="1:13">
      <c r="A60" s="13">
        <v>45026</v>
      </c>
      <c r="B60" s="5" t="s">
        <v>45</v>
      </c>
      <c r="C60">
        <v>2</v>
      </c>
      <c r="D60" t="s">
        <v>24</v>
      </c>
      <c r="E60" s="6">
        <v>1</v>
      </c>
      <c r="F60" s="7">
        <v>10</v>
      </c>
      <c r="G60" s="10">
        <v>40</v>
      </c>
      <c r="H60" s="14">
        <v>0.10591927854648348</v>
      </c>
      <c r="I60" s="7">
        <v>43.291800000000002</v>
      </c>
      <c r="J60" s="8">
        <f t="shared" si="0"/>
        <v>574.52683467574388</v>
      </c>
      <c r="K60" s="6">
        <v>3</v>
      </c>
      <c r="L60" s="6">
        <f>(J60-J61)/0.45</f>
        <v>483.63766977587221</v>
      </c>
      <c r="M60" s="11"/>
    </row>
    <row r="61" spans="1:13">
      <c r="A61" s="13">
        <v>45026</v>
      </c>
      <c r="B61" s="5" t="s">
        <v>45</v>
      </c>
      <c r="C61" t="s">
        <v>25</v>
      </c>
      <c r="D61" t="s">
        <v>26</v>
      </c>
      <c r="E61" s="6">
        <v>1</v>
      </c>
      <c r="F61" s="7">
        <v>10</v>
      </c>
      <c r="G61" s="6">
        <v>40</v>
      </c>
      <c r="H61" s="14">
        <v>0.10591927854648348</v>
      </c>
      <c r="I61" s="7">
        <v>26.892399999999999</v>
      </c>
      <c r="J61" s="8">
        <f t="shared" si="0"/>
        <v>356.88988327660138</v>
      </c>
      <c r="K61" s="6">
        <v>3</v>
      </c>
      <c r="L61" s="6" t="s">
        <v>25</v>
      </c>
      <c r="M61" s="11"/>
    </row>
    <row r="62" spans="1:13">
      <c r="A62" s="13">
        <v>45026</v>
      </c>
      <c r="B62" s="5" t="s">
        <v>46</v>
      </c>
      <c r="C62">
        <v>1</v>
      </c>
      <c r="D62" t="s">
        <v>24</v>
      </c>
      <c r="E62" s="6">
        <v>1</v>
      </c>
      <c r="F62" s="7">
        <v>10</v>
      </c>
      <c r="G62" s="10">
        <v>40</v>
      </c>
      <c r="H62" s="14">
        <v>0.10092248079082367</v>
      </c>
      <c r="I62" s="7">
        <v>48.163600000000002</v>
      </c>
      <c r="J62" s="8">
        <f t="shared" si="0"/>
        <v>636.29267994980307</v>
      </c>
      <c r="K62" s="6">
        <v>3</v>
      </c>
      <c r="L62" s="6">
        <f>(J62-J64)/0.45</f>
        <v>356.77110756140792</v>
      </c>
      <c r="M62" s="11">
        <f>AVERAGE(L62:L63)</f>
        <v>313.92830629150404</v>
      </c>
    </row>
    <row r="63" spans="1:13">
      <c r="A63" s="13">
        <v>45026</v>
      </c>
      <c r="B63" s="5" t="s">
        <v>46</v>
      </c>
      <c r="C63">
        <v>2</v>
      </c>
      <c r="D63" t="s">
        <v>24</v>
      </c>
      <c r="E63" s="6">
        <v>1</v>
      </c>
      <c r="F63" s="7">
        <v>10.0001</v>
      </c>
      <c r="G63" s="6">
        <v>40</v>
      </c>
      <c r="H63" s="14">
        <v>0.10092248079082367</v>
      </c>
      <c r="I63" s="7">
        <v>45.245399999999997</v>
      </c>
      <c r="J63" s="8">
        <f t="shared" si="0"/>
        <v>597.73415880688958</v>
      </c>
      <c r="K63" s="6">
        <v>3</v>
      </c>
      <c r="L63" s="6">
        <f>(J63-J64)/0.45</f>
        <v>271.08550502160017</v>
      </c>
      <c r="M63" s="11"/>
    </row>
    <row r="64" spans="1:13">
      <c r="A64" s="13">
        <v>45026</v>
      </c>
      <c r="B64" s="5" t="s">
        <v>46</v>
      </c>
      <c r="C64" t="s">
        <v>25</v>
      </c>
      <c r="D64" t="s">
        <v>26</v>
      </c>
      <c r="E64" s="6">
        <v>1</v>
      </c>
      <c r="F64" s="7">
        <v>10.0001</v>
      </c>
      <c r="G64" s="10">
        <v>40</v>
      </c>
      <c r="H64" s="14">
        <v>0.10092248079082367</v>
      </c>
      <c r="I64" s="7">
        <v>36.011499999999998</v>
      </c>
      <c r="J64" s="8">
        <f t="shared" si="0"/>
        <v>475.74568154716951</v>
      </c>
      <c r="K64" s="6">
        <v>3</v>
      </c>
      <c r="L64" s="6" t="s">
        <v>25</v>
      </c>
      <c r="M64" s="11"/>
    </row>
    <row r="65" spans="1:13">
      <c r="A65" s="13">
        <v>45026</v>
      </c>
      <c r="B65" s="5" t="s">
        <v>47</v>
      </c>
      <c r="C65">
        <v>1</v>
      </c>
      <c r="D65" t="s">
        <v>24</v>
      </c>
      <c r="E65" s="6">
        <v>1</v>
      </c>
      <c r="F65" s="7">
        <v>10.0001</v>
      </c>
      <c r="G65" s="6">
        <v>40</v>
      </c>
      <c r="H65" s="14">
        <v>7.7037228208271719E-2</v>
      </c>
      <c r="I65" s="7">
        <v>12.3369</v>
      </c>
      <c r="J65" s="8">
        <f t="shared" si="0"/>
        <v>106.2973416720443</v>
      </c>
      <c r="K65" s="6">
        <v>2</v>
      </c>
      <c r="L65" s="6">
        <f>(J65-J66)/0.45</f>
        <v>20.422336356315391</v>
      </c>
      <c r="M65" s="11">
        <f>L65</f>
        <v>20.422336356315391</v>
      </c>
    </row>
    <row r="66" spans="1:13">
      <c r="A66" s="13">
        <v>45026</v>
      </c>
      <c r="B66" s="5" t="s">
        <v>47</v>
      </c>
      <c r="C66">
        <v>2</v>
      </c>
      <c r="D66" t="s">
        <v>24</v>
      </c>
      <c r="E66" s="6">
        <v>1</v>
      </c>
      <c r="F66" s="7">
        <v>10.0001</v>
      </c>
      <c r="G66" s="10">
        <v>40</v>
      </c>
      <c r="H66" s="14">
        <v>7.7037228208271719E-2</v>
      </c>
      <c r="I66" s="7">
        <v>11.270300000000001</v>
      </c>
      <c r="J66" s="8">
        <f t="shared" si="0"/>
        <v>97.107290311702371</v>
      </c>
      <c r="K66" s="6">
        <v>2</v>
      </c>
      <c r="L66" s="6">
        <f>(J66-J67)/0.45</f>
        <v>7.3925403274870716</v>
      </c>
      <c r="M66" s="11"/>
    </row>
    <row r="67" spans="1:13">
      <c r="A67" s="13">
        <v>45026</v>
      </c>
      <c r="B67" s="5" t="s">
        <v>47</v>
      </c>
      <c r="C67" t="s">
        <v>25</v>
      </c>
      <c r="D67" t="s">
        <v>26</v>
      </c>
      <c r="E67" s="6">
        <v>1</v>
      </c>
      <c r="F67" s="7">
        <v>10</v>
      </c>
      <c r="G67" s="6">
        <v>40</v>
      </c>
      <c r="H67" s="14">
        <v>7.7037228208271719E-2</v>
      </c>
      <c r="I67" s="7">
        <v>10.8841</v>
      </c>
      <c r="J67" s="8">
        <f t="shared" si="0"/>
        <v>93.780647164333189</v>
      </c>
      <c r="K67" s="6">
        <v>2</v>
      </c>
      <c r="L67" s="6" t="s">
        <v>25</v>
      </c>
      <c r="M67" s="11"/>
    </row>
    <row r="68" spans="1:13">
      <c r="A68" s="13">
        <v>45026</v>
      </c>
      <c r="B68" s="5" t="s">
        <v>48</v>
      </c>
      <c r="C68">
        <v>1</v>
      </c>
      <c r="D68" t="s">
        <v>24</v>
      </c>
      <c r="E68" s="6">
        <v>1</v>
      </c>
      <c r="F68" s="7">
        <v>10</v>
      </c>
      <c r="G68" s="10">
        <v>40</v>
      </c>
      <c r="H68" s="14">
        <v>7.6663151324710049E-2</v>
      </c>
      <c r="I68" s="7">
        <v>16.297499999999999</v>
      </c>
      <c r="J68" s="8">
        <f t="shared" si="0"/>
        <v>140.37534166971568</v>
      </c>
      <c r="K68" s="6">
        <v>2</v>
      </c>
      <c r="L68" s="6">
        <f>(J68-J69)/0.45</f>
        <v>42.07773759451846</v>
      </c>
      <c r="M68" s="11">
        <f>L68</f>
        <v>42.07773759451846</v>
      </c>
    </row>
    <row r="69" spans="1:13">
      <c r="A69" s="13">
        <v>45026</v>
      </c>
      <c r="B69" s="5" t="s">
        <v>48</v>
      </c>
      <c r="C69" t="s">
        <v>25</v>
      </c>
      <c r="D69" t="s">
        <v>26</v>
      </c>
      <c r="E69" s="6">
        <v>1</v>
      </c>
      <c r="F69" s="7">
        <v>10.0001</v>
      </c>
      <c r="G69" s="10">
        <v>40</v>
      </c>
      <c r="H69" s="14">
        <v>7.6663151324710049E-2</v>
      </c>
      <c r="I69" s="7">
        <v>14.099299999999999</v>
      </c>
      <c r="J69" s="8">
        <f t="shared" si="0"/>
        <v>121.44035975218237</v>
      </c>
      <c r="K69" s="6">
        <v>2</v>
      </c>
      <c r="L69" s="6" t="s">
        <v>25</v>
      </c>
      <c r="M69" s="11"/>
    </row>
    <row r="70" spans="1:13">
      <c r="A70" s="13">
        <v>45026</v>
      </c>
      <c r="B70" s="5" t="s">
        <v>49</v>
      </c>
      <c r="C70">
        <v>1</v>
      </c>
      <c r="D70" t="s">
        <v>24</v>
      </c>
      <c r="E70" s="6">
        <v>1</v>
      </c>
      <c r="F70" s="7">
        <v>10.0001</v>
      </c>
      <c r="G70" s="6">
        <v>40</v>
      </c>
      <c r="H70" s="14">
        <v>7.1087714793178033E-2</v>
      </c>
      <c r="I70" s="7">
        <v>10.0966</v>
      </c>
      <c r="J70" s="8">
        <f t="shared" si="0"/>
        <v>86.513888630560118</v>
      </c>
      <c r="K70" s="6">
        <v>2</v>
      </c>
      <c r="L70" s="6">
        <f>(J70-J71)/0.45</f>
        <v>3.6159559655821263</v>
      </c>
      <c r="M70" s="11">
        <f>AVERAGE(L70:L70)</f>
        <v>3.6159559655821263</v>
      </c>
    </row>
    <row r="71" spans="1:13">
      <c r="A71" s="13">
        <v>45026</v>
      </c>
      <c r="B71" s="5" t="s">
        <v>49</v>
      </c>
      <c r="C71" t="s">
        <v>25</v>
      </c>
      <c r="D71" t="s">
        <v>26</v>
      </c>
      <c r="E71" s="6">
        <v>1</v>
      </c>
      <c r="F71" s="7">
        <v>10.0001</v>
      </c>
      <c r="G71" s="6">
        <v>40</v>
      </c>
      <c r="H71" s="14">
        <v>7.1087714793178033E-2</v>
      </c>
      <c r="I71" s="7">
        <v>9.9067000000000007</v>
      </c>
      <c r="J71" s="8">
        <f t="shared" si="0"/>
        <v>84.886708446048161</v>
      </c>
      <c r="K71" s="6">
        <v>2</v>
      </c>
      <c r="L71" s="6" t="s">
        <v>25</v>
      </c>
      <c r="M71" s="11"/>
    </row>
    <row r="72" spans="1:13">
      <c r="A72" s="13">
        <v>45026</v>
      </c>
      <c r="B72" s="5" t="s">
        <v>50</v>
      </c>
      <c r="C72">
        <v>1</v>
      </c>
      <c r="D72" t="s">
        <v>24</v>
      </c>
      <c r="E72" s="6">
        <v>1</v>
      </c>
      <c r="F72" s="7">
        <v>10.0001</v>
      </c>
      <c r="G72" s="10">
        <v>40</v>
      </c>
      <c r="H72" s="14">
        <v>7.4334041685448798E-2</v>
      </c>
      <c r="I72" s="7">
        <v>15.787800000000001</v>
      </c>
      <c r="J72" s="8">
        <f t="shared" si="0"/>
        <v>135.68961097046255</v>
      </c>
      <c r="K72" s="6">
        <v>2</v>
      </c>
      <c r="L72" s="6">
        <f>(J72-J74)/0.45</f>
        <v>56.758648503840604</v>
      </c>
      <c r="M72" s="11">
        <f>AVERAGE(L72:L73)</f>
        <v>71.20328335930013</v>
      </c>
    </row>
    <row r="73" spans="1:13">
      <c r="A73" s="13">
        <v>45026</v>
      </c>
      <c r="B73" s="5" t="s">
        <v>50</v>
      </c>
      <c r="C73">
        <v>2</v>
      </c>
      <c r="D73" t="s">
        <v>24</v>
      </c>
      <c r="E73" s="6">
        <v>1</v>
      </c>
      <c r="F73" s="7">
        <v>10.0001</v>
      </c>
      <c r="G73" s="6">
        <v>40</v>
      </c>
      <c r="H73" s="14">
        <v>7.4334041685448798E-2</v>
      </c>
      <c r="I73" s="7">
        <v>17.3004</v>
      </c>
      <c r="J73" s="8">
        <f t="shared" si="0"/>
        <v>148.68978234037613</v>
      </c>
      <c r="K73" s="6">
        <v>2</v>
      </c>
      <c r="L73" s="6">
        <f>(J73-J74)/0.45</f>
        <v>85.647918214759656</v>
      </c>
      <c r="M73" s="11"/>
    </row>
    <row r="74" spans="1:13">
      <c r="A74" s="13">
        <v>45026</v>
      </c>
      <c r="B74" s="5" t="s">
        <v>50</v>
      </c>
      <c r="C74" t="s">
        <v>25</v>
      </c>
      <c r="D74" t="s">
        <v>26</v>
      </c>
      <c r="E74" s="6">
        <v>1</v>
      </c>
      <c r="F74" s="7">
        <v>10.0001</v>
      </c>
      <c r="G74" s="10">
        <v>40</v>
      </c>
      <c r="H74" s="14">
        <v>7.4334041685448798E-2</v>
      </c>
      <c r="I74" s="7">
        <v>12.816000000000001</v>
      </c>
      <c r="J74" s="8">
        <f t="shared" ref="J74:J77" si="1">I74*(((G74/1000)/(F74/(1+H74)))*1000)*K74</f>
        <v>110.14821914373428</v>
      </c>
      <c r="K74" s="6">
        <v>2</v>
      </c>
      <c r="L74" s="6" t="s">
        <v>25</v>
      </c>
      <c r="M74" s="11"/>
    </row>
    <row r="75" spans="1:13">
      <c r="A75" s="13">
        <v>45026</v>
      </c>
      <c r="B75" s="5" t="s">
        <v>34</v>
      </c>
      <c r="C75">
        <v>1</v>
      </c>
      <c r="D75" t="s">
        <v>24</v>
      </c>
      <c r="E75" s="6">
        <v>1</v>
      </c>
      <c r="F75" s="7">
        <v>10.0001</v>
      </c>
      <c r="G75" s="6">
        <v>40</v>
      </c>
      <c r="H75" s="5">
        <v>0.04</v>
      </c>
      <c r="I75" s="7">
        <v>8.1035000000000004</v>
      </c>
      <c r="J75" s="8">
        <f t="shared" si="1"/>
        <v>134.8408915910841</v>
      </c>
      <c r="K75" s="6">
        <v>4</v>
      </c>
      <c r="L75" s="6">
        <f>(J75-J77)/0.45</f>
        <v>128.50019055365004</v>
      </c>
      <c r="M75" s="12">
        <f>AVERAGE(L75:L76)</f>
        <v>122.65776008906579</v>
      </c>
    </row>
    <row r="76" spans="1:13">
      <c r="A76" s="13">
        <v>45026</v>
      </c>
      <c r="B76" s="5" t="s">
        <v>34</v>
      </c>
      <c r="C76">
        <v>2</v>
      </c>
      <c r="D76" t="s">
        <v>24</v>
      </c>
      <c r="E76" s="6">
        <v>1</v>
      </c>
      <c r="F76" s="7">
        <v>10.0001</v>
      </c>
      <c r="G76" s="10">
        <v>40</v>
      </c>
      <c r="H76" s="5">
        <v>0.04</v>
      </c>
      <c r="I76" s="7">
        <v>7.7874999999999996</v>
      </c>
      <c r="J76" s="8">
        <f t="shared" si="1"/>
        <v>129.58270417295827</v>
      </c>
      <c r="K76" s="6">
        <v>4</v>
      </c>
      <c r="L76" s="6">
        <f>(J76-J77)/0.45</f>
        <v>116.81532962448152</v>
      </c>
      <c r="M76" s="11"/>
    </row>
    <row r="77" spans="1:13">
      <c r="A77" s="13">
        <v>45026</v>
      </c>
      <c r="B77" s="5" t="s">
        <v>34</v>
      </c>
      <c r="C77" t="s">
        <v>25</v>
      </c>
      <c r="D77" t="s">
        <v>26</v>
      </c>
      <c r="E77" s="6">
        <v>1</v>
      </c>
      <c r="F77" s="7">
        <v>10.0001</v>
      </c>
      <c r="G77" s="6">
        <v>40</v>
      </c>
      <c r="H77" s="5">
        <v>0.04</v>
      </c>
      <c r="I77" s="7">
        <v>4.6284000000000001</v>
      </c>
      <c r="J77" s="8">
        <f t="shared" si="1"/>
        <v>77.015805841941585</v>
      </c>
      <c r="K77" s="6">
        <v>4</v>
      </c>
      <c r="L77" s="6" t="s">
        <v>25</v>
      </c>
      <c r="M77" s="11"/>
    </row>
    <row r="78" spans="1:13">
      <c r="A78" s="13">
        <v>45026</v>
      </c>
      <c r="B78" s="5" t="s">
        <v>80</v>
      </c>
      <c r="C78">
        <v>1</v>
      </c>
      <c r="D78" t="s">
        <v>24</v>
      </c>
      <c r="E78" s="6">
        <v>1</v>
      </c>
      <c r="F78" s="7">
        <v>10</v>
      </c>
      <c r="G78" s="10">
        <v>40</v>
      </c>
      <c r="I78" s="7">
        <v>7.5491999999999999</v>
      </c>
      <c r="J78" s="8">
        <f t="shared" ref="J78:J184" si="2">I78*(((G78/1000)/F78)*1000)*K78</f>
        <v>120.7872</v>
      </c>
      <c r="K78" s="6">
        <v>4</v>
      </c>
      <c r="L78">
        <f>(J78-J79)/0.45</f>
        <v>129.18183678607656</v>
      </c>
      <c r="M78" s="15">
        <f>L78</f>
        <v>129.18183678607656</v>
      </c>
    </row>
    <row r="79" spans="1:13">
      <c r="A79" s="13">
        <v>45026</v>
      </c>
      <c r="B79" s="5" t="s">
        <v>80</v>
      </c>
      <c r="C79" t="s">
        <v>25</v>
      </c>
      <c r="D79" t="s">
        <v>26</v>
      </c>
      <c r="E79" s="6">
        <v>1</v>
      </c>
      <c r="F79" s="7">
        <v>10.0001</v>
      </c>
      <c r="G79" s="6">
        <v>40</v>
      </c>
      <c r="I79" s="7">
        <v>3.9159999999999999</v>
      </c>
      <c r="J79" s="8">
        <f t="shared" si="2"/>
        <v>62.655373446265543</v>
      </c>
      <c r="K79" s="6">
        <v>4</v>
      </c>
      <c r="L79" t="s">
        <v>25</v>
      </c>
      <c r="M79" s="15"/>
    </row>
    <row r="80" spans="1:13">
      <c r="A80" s="13">
        <v>45026</v>
      </c>
      <c r="B80" s="5" t="s">
        <v>81</v>
      </c>
      <c r="C80">
        <v>1</v>
      </c>
      <c r="D80" t="s">
        <v>24</v>
      </c>
      <c r="E80" s="6">
        <v>1</v>
      </c>
      <c r="F80" s="7">
        <v>10.0001</v>
      </c>
      <c r="G80" s="10">
        <v>40</v>
      </c>
      <c r="I80" s="7">
        <v>9.8569999999999993</v>
      </c>
      <c r="J80" s="8">
        <f t="shared" si="2"/>
        <v>157.71042289577105</v>
      </c>
      <c r="K80" s="6">
        <v>4</v>
      </c>
      <c r="L80">
        <f>(J80-J82)/0.45</f>
        <v>228.17782865726898</v>
      </c>
      <c r="M80" s="15">
        <f>AVERAGE(L80:L81)</f>
        <v>220.00180321752339</v>
      </c>
    </row>
    <row r="81" spans="1:13">
      <c r="A81" s="13">
        <v>45026</v>
      </c>
      <c r="B81" s="5" t="s">
        <v>81</v>
      </c>
      <c r="C81">
        <v>2</v>
      </c>
      <c r="D81" t="s">
        <v>24</v>
      </c>
      <c r="E81" s="6">
        <v>1</v>
      </c>
      <c r="F81" s="7">
        <v>10</v>
      </c>
      <c r="G81" s="6">
        <v>40</v>
      </c>
      <c r="I81" s="7">
        <v>9.3970000000000002</v>
      </c>
      <c r="J81" s="8">
        <f t="shared" si="2"/>
        <v>150.352</v>
      </c>
      <c r="K81" s="6">
        <v>4</v>
      </c>
      <c r="L81">
        <f>(J81-J82)/0.45</f>
        <v>211.82577777777777</v>
      </c>
      <c r="M81" s="15"/>
    </row>
    <row r="82" spans="1:13">
      <c r="A82" s="13">
        <v>45026</v>
      </c>
      <c r="B82" s="5" t="s">
        <v>81</v>
      </c>
      <c r="C82" t="s">
        <v>25</v>
      </c>
      <c r="D82" t="s">
        <v>26</v>
      </c>
      <c r="E82" s="6">
        <v>1</v>
      </c>
      <c r="F82" s="7">
        <v>10</v>
      </c>
      <c r="G82" s="10">
        <v>40</v>
      </c>
      <c r="I82" s="7">
        <v>3.4394</v>
      </c>
      <c r="J82" s="8">
        <f t="shared" si="2"/>
        <v>55.0304</v>
      </c>
      <c r="K82" s="6">
        <v>4</v>
      </c>
      <c r="L82" t="s">
        <v>25</v>
      </c>
      <c r="M82" s="15"/>
    </row>
    <row r="83" spans="1:13">
      <c r="A83" s="13">
        <v>45026</v>
      </c>
      <c r="B83" s="5" t="s">
        <v>82</v>
      </c>
      <c r="C83">
        <v>1</v>
      </c>
      <c r="D83" t="s">
        <v>24</v>
      </c>
      <c r="E83" s="6">
        <v>1</v>
      </c>
      <c r="F83" s="7">
        <v>10</v>
      </c>
      <c r="G83" s="6">
        <v>40</v>
      </c>
      <c r="I83" s="7">
        <v>8.6488999999999994</v>
      </c>
      <c r="J83" s="8">
        <f t="shared" si="2"/>
        <v>138.38239999999999</v>
      </c>
      <c r="K83" s="6">
        <v>4</v>
      </c>
      <c r="L83">
        <f>(J83-J84)/0.45</f>
        <v>49.979464258690726</v>
      </c>
      <c r="M83" s="15">
        <f>L83</f>
        <v>49.979464258690726</v>
      </c>
    </row>
    <row r="84" spans="1:13">
      <c r="A84" s="13">
        <v>45026</v>
      </c>
      <c r="B84" s="5" t="s">
        <v>82</v>
      </c>
      <c r="C84" t="s">
        <v>25</v>
      </c>
      <c r="D84" t="s">
        <v>26</v>
      </c>
      <c r="E84" s="6">
        <v>1</v>
      </c>
      <c r="F84" s="7">
        <v>10.0001</v>
      </c>
      <c r="G84" s="10">
        <v>40</v>
      </c>
      <c r="I84" s="7">
        <v>7.2432999999999996</v>
      </c>
      <c r="J84" s="8">
        <f t="shared" si="2"/>
        <v>115.89164108358916</v>
      </c>
      <c r="K84" s="6">
        <v>4</v>
      </c>
      <c r="L84" t="s">
        <v>25</v>
      </c>
      <c r="M84" s="15"/>
    </row>
    <row r="85" spans="1:13">
      <c r="A85" s="13">
        <v>45026</v>
      </c>
      <c r="B85" s="5" t="s">
        <v>83</v>
      </c>
      <c r="C85">
        <v>1</v>
      </c>
      <c r="D85" t="s">
        <v>24</v>
      </c>
      <c r="E85" s="6">
        <v>1</v>
      </c>
      <c r="F85" s="7">
        <v>10.0001</v>
      </c>
      <c r="G85" s="6">
        <v>40</v>
      </c>
      <c r="I85" s="7">
        <v>3.1387</v>
      </c>
      <c r="J85" s="8">
        <f t="shared" si="2"/>
        <v>50.218697813021876</v>
      </c>
      <c r="K85" s="6">
        <v>4</v>
      </c>
      <c r="L85">
        <f>(J85-J86)/0.45</f>
        <v>21.400674882140073</v>
      </c>
      <c r="M85" s="15">
        <f>L85</f>
        <v>21.400674882140073</v>
      </c>
    </row>
    <row r="86" spans="1:13">
      <c r="A86" s="13">
        <v>45026</v>
      </c>
      <c r="B86" s="5" t="s">
        <v>83</v>
      </c>
      <c r="C86" t="s">
        <v>25</v>
      </c>
      <c r="D86" t="s">
        <v>26</v>
      </c>
      <c r="E86" s="6">
        <v>1</v>
      </c>
      <c r="F86" s="7">
        <v>10.0001</v>
      </c>
      <c r="G86" s="10">
        <v>40</v>
      </c>
      <c r="I86" s="7">
        <v>2.5367999999999999</v>
      </c>
      <c r="J86" s="8">
        <f t="shared" si="2"/>
        <v>40.588394116058844</v>
      </c>
      <c r="K86" s="6">
        <v>4</v>
      </c>
      <c r="L86" t="s">
        <v>25</v>
      </c>
      <c r="M86" s="15"/>
    </row>
    <row r="87" spans="1:13">
      <c r="A87" s="13">
        <v>45026</v>
      </c>
      <c r="B87" s="5" t="s">
        <v>84</v>
      </c>
      <c r="C87">
        <v>1</v>
      </c>
      <c r="D87" t="s">
        <v>24</v>
      </c>
      <c r="E87" s="6">
        <v>1</v>
      </c>
      <c r="F87" s="7">
        <v>10.0001</v>
      </c>
      <c r="G87" s="6">
        <v>40</v>
      </c>
      <c r="I87" s="7">
        <v>7.6600999999999999</v>
      </c>
      <c r="J87" s="8">
        <f t="shared" si="2"/>
        <v>122.56037439625604</v>
      </c>
      <c r="K87" s="6">
        <v>4</v>
      </c>
      <c r="L87">
        <f>(J87-J88)/0.45</f>
        <v>148.34340545483434</v>
      </c>
      <c r="M87" s="15">
        <f>L87</f>
        <v>148.34340545483434</v>
      </c>
    </row>
    <row r="88" spans="1:13">
      <c r="A88" s="13">
        <v>45026</v>
      </c>
      <c r="B88" s="5" t="s">
        <v>84</v>
      </c>
      <c r="C88" t="s">
        <v>25</v>
      </c>
      <c r="D88" t="s">
        <v>26</v>
      </c>
      <c r="E88" s="6">
        <v>1</v>
      </c>
      <c r="F88" s="7">
        <v>10.0001</v>
      </c>
      <c r="G88" s="10">
        <v>40</v>
      </c>
      <c r="I88" s="7">
        <v>3.4878999999999998</v>
      </c>
      <c r="J88" s="8">
        <f t="shared" si="2"/>
        <v>55.805841941580582</v>
      </c>
      <c r="K88" s="6">
        <v>4</v>
      </c>
      <c r="L88" t="s">
        <v>25</v>
      </c>
      <c r="M88" s="15"/>
    </row>
    <row r="89" spans="1:13">
      <c r="A89" s="13">
        <v>45026</v>
      </c>
      <c r="B89" s="5" t="s">
        <v>85</v>
      </c>
      <c r="C89">
        <v>1</v>
      </c>
      <c r="D89" t="s">
        <v>24</v>
      </c>
      <c r="E89" s="6">
        <v>1</v>
      </c>
      <c r="F89" s="7">
        <v>10</v>
      </c>
      <c r="G89" s="6">
        <v>40</v>
      </c>
      <c r="I89" s="7">
        <v>8.8820999999999994</v>
      </c>
      <c r="J89" s="8">
        <f t="shared" si="2"/>
        <v>142.11359999999999</v>
      </c>
      <c r="K89" s="6">
        <v>4</v>
      </c>
      <c r="L89">
        <f>(J89-J90)/0.45</f>
        <v>126.0534531010245</v>
      </c>
      <c r="M89" s="15">
        <f>L89</f>
        <v>126.0534531010245</v>
      </c>
    </row>
    <row r="90" spans="1:13">
      <c r="A90" s="13">
        <v>45026</v>
      </c>
      <c r="B90" s="5" t="s">
        <v>85</v>
      </c>
      <c r="C90" t="s">
        <v>25</v>
      </c>
      <c r="D90" t="s">
        <v>26</v>
      </c>
      <c r="E90" s="6">
        <v>1</v>
      </c>
      <c r="F90" s="7">
        <v>10.0001</v>
      </c>
      <c r="G90" s="10">
        <v>40</v>
      </c>
      <c r="I90" s="7">
        <v>5.3369</v>
      </c>
      <c r="J90" s="8">
        <f t="shared" si="2"/>
        <v>85.389546104538965</v>
      </c>
      <c r="K90" s="6">
        <v>4</v>
      </c>
      <c r="L90" t="s">
        <v>25</v>
      </c>
      <c r="M90" s="15"/>
    </row>
    <row r="91" spans="1:13">
      <c r="A91" s="13">
        <v>45026</v>
      </c>
      <c r="B91" s="5" t="s">
        <v>86</v>
      </c>
      <c r="C91">
        <v>1</v>
      </c>
      <c r="D91" t="s">
        <v>24</v>
      </c>
      <c r="E91" s="6">
        <v>1</v>
      </c>
      <c r="F91" s="7">
        <v>10</v>
      </c>
      <c r="G91" s="6">
        <v>40</v>
      </c>
      <c r="I91" s="7">
        <v>3.9173</v>
      </c>
      <c r="J91" s="8">
        <f t="shared" si="2"/>
        <v>62.6768</v>
      </c>
      <c r="K91" s="6">
        <v>4</v>
      </c>
      <c r="L91">
        <f>(J91-J92)/0.45</f>
        <v>4.1671111111111099</v>
      </c>
      <c r="M91" s="15">
        <f>L91</f>
        <v>4.1671111111111099</v>
      </c>
    </row>
    <row r="92" spans="1:13">
      <c r="A92" s="13">
        <v>45026</v>
      </c>
      <c r="B92" s="5" t="s">
        <v>86</v>
      </c>
      <c r="C92" t="s">
        <v>25</v>
      </c>
      <c r="D92" t="s">
        <v>26</v>
      </c>
      <c r="E92" s="6">
        <v>1</v>
      </c>
      <c r="F92" s="7">
        <v>10</v>
      </c>
      <c r="G92" s="10">
        <v>40</v>
      </c>
      <c r="I92" s="7">
        <v>3.8001</v>
      </c>
      <c r="J92" s="8">
        <f t="shared" si="2"/>
        <v>60.801600000000001</v>
      </c>
      <c r="K92" s="6">
        <v>4</v>
      </c>
      <c r="L92" t="s">
        <v>25</v>
      </c>
      <c r="M92" s="15"/>
    </row>
    <row r="93" spans="1:13">
      <c r="A93" s="13">
        <v>45026</v>
      </c>
      <c r="B93" s="5" t="s">
        <v>87</v>
      </c>
      <c r="C93">
        <v>1</v>
      </c>
      <c r="D93" t="s">
        <v>24</v>
      </c>
      <c r="E93" s="6">
        <v>1</v>
      </c>
      <c r="F93" s="7">
        <v>10</v>
      </c>
      <c r="G93" s="6">
        <v>40</v>
      </c>
      <c r="I93" s="7">
        <v>3.9453999999999998</v>
      </c>
      <c r="J93" s="8">
        <f t="shared" si="2"/>
        <v>63.126399999999997</v>
      </c>
      <c r="K93" s="6">
        <v>4</v>
      </c>
      <c r="L93">
        <f>(J93-J95)/0.45</f>
        <v>26.101333333333322</v>
      </c>
      <c r="M93" s="15">
        <f>L93</f>
        <v>26.101333333333322</v>
      </c>
    </row>
    <row r="94" spans="1:13">
      <c r="A94" s="13">
        <v>45026</v>
      </c>
      <c r="B94" s="5" t="s">
        <v>87</v>
      </c>
      <c r="C94">
        <v>2</v>
      </c>
      <c r="D94" t="s">
        <v>24</v>
      </c>
      <c r="E94" s="6">
        <v>1</v>
      </c>
      <c r="F94" s="7">
        <v>10</v>
      </c>
      <c r="G94" s="10">
        <v>40</v>
      </c>
      <c r="I94" s="7">
        <v>3.1514000000000002</v>
      </c>
      <c r="J94" s="8">
        <f t="shared" si="2"/>
        <v>50.422400000000003</v>
      </c>
      <c r="K94" s="6">
        <v>4</v>
      </c>
      <c r="L94" s="9">
        <f>(J94-J95)/0.45</f>
        <v>-2.1297777777777722</v>
      </c>
      <c r="M94" s="15"/>
    </row>
    <row r="95" spans="1:13">
      <c r="A95" s="13">
        <v>45026</v>
      </c>
      <c r="B95" s="5" t="s">
        <v>87</v>
      </c>
      <c r="C95" t="s">
        <v>25</v>
      </c>
      <c r="D95" t="s">
        <v>26</v>
      </c>
      <c r="E95" s="6">
        <v>1</v>
      </c>
      <c r="F95" s="7">
        <v>10</v>
      </c>
      <c r="G95" s="6">
        <v>40</v>
      </c>
      <c r="I95" s="7">
        <v>3.2113</v>
      </c>
      <c r="J95" s="8">
        <f t="shared" si="2"/>
        <v>51.380800000000001</v>
      </c>
      <c r="K95" s="6">
        <v>4</v>
      </c>
      <c r="L95" t="s">
        <v>25</v>
      </c>
    </row>
    <row r="96" spans="1:13">
      <c r="A96" s="13">
        <v>45040</v>
      </c>
      <c r="B96" s="5" t="s">
        <v>90</v>
      </c>
      <c r="C96">
        <v>1</v>
      </c>
      <c r="D96" t="s">
        <v>24</v>
      </c>
      <c r="E96" s="6">
        <v>2</v>
      </c>
      <c r="F96" s="7">
        <v>10</v>
      </c>
      <c r="G96" s="6">
        <v>40</v>
      </c>
      <c r="H96" s="14">
        <v>6.7447616609055516E-2</v>
      </c>
      <c r="I96" s="7">
        <v>19.471499999999999</v>
      </c>
      <c r="J96" s="8">
        <f>I96*(((G96/1000)/(F96/(1+H96)))*1000)*K96</f>
        <v>249.41767520163867</v>
      </c>
      <c r="K96" s="6">
        <v>3</v>
      </c>
      <c r="L96" s="20">
        <f>(J96-J98)/0.45</f>
        <v>172.39421334585126</v>
      </c>
      <c r="M96" s="23">
        <f>AVERAGE(L96:L97)</f>
        <v>202.94860359924172</v>
      </c>
    </row>
    <row r="97" spans="1:13">
      <c r="A97" s="13">
        <v>45040</v>
      </c>
      <c r="B97" s="5" t="s">
        <v>90</v>
      </c>
      <c r="C97">
        <v>2</v>
      </c>
      <c r="D97" t="s">
        <v>24</v>
      </c>
      <c r="E97" s="6">
        <v>2</v>
      </c>
      <c r="F97" s="7">
        <v>10.0001</v>
      </c>
      <c r="G97" s="10">
        <v>40</v>
      </c>
      <c r="H97" s="14">
        <v>6.7447616609055516E-2</v>
      </c>
      <c r="I97" s="7">
        <v>21.618500000000001</v>
      </c>
      <c r="J97" s="8">
        <f t="shared" ref="J97:J160" si="3">I97*(((G97/1000)/(F97/(1+H97)))*1000)*K97</f>
        <v>276.9166264296901</v>
      </c>
      <c r="K97" s="6">
        <v>3</v>
      </c>
      <c r="L97" s="20">
        <f>(J97-J98)/0.45</f>
        <v>233.50299385263219</v>
      </c>
    </row>
    <row r="98" spans="1:13">
      <c r="A98" s="13">
        <v>45040</v>
      </c>
      <c r="B98" s="5" t="s">
        <v>90</v>
      </c>
      <c r="C98" t="s">
        <v>25</v>
      </c>
      <c r="D98" t="s">
        <v>26</v>
      </c>
      <c r="E98" s="6">
        <v>2</v>
      </c>
      <c r="F98" s="7">
        <v>10</v>
      </c>
      <c r="G98" s="6">
        <v>40</v>
      </c>
      <c r="H98" s="14">
        <v>6.7447616609055516E-2</v>
      </c>
      <c r="I98" s="7">
        <v>13.4152</v>
      </c>
      <c r="J98" s="8">
        <f t="shared" si="3"/>
        <v>171.84027919600561</v>
      </c>
      <c r="K98" s="6">
        <v>3</v>
      </c>
      <c r="L98" t="s">
        <v>25</v>
      </c>
    </row>
    <row r="99" spans="1:13">
      <c r="A99" s="13">
        <v>45040</v>
      </c>
      <c r="B99" s="5" t="s">
        <v>91</v>
      </c>
      <c r="C99">
        <v>1</v>
      </c>
      <c r="D99" t="s">
        <v>24</v>
      </c>
      <c r="E99" s="6">
        <v>2</v>
      </c>
      <c r="F99" s="7">
        <v>10.0001</v>
      </c>
      <c r="G99" s="6">
        <v>40</v>
      </c>
      <c r="H99" s="14">
        <v>6.8199773663869673E-2</v>
      </c>
      <c r="I99" s="7">
        <v>20.275300000000001</v>
      </c>
      <c r="J99" s="8">
        <f t="shared" si="3"/>
        <v>259.89425150908971</v>
      </c>
      <c r="K99" s="6">
        <v>3</v>
      </c>
      <c r="L99" s="20">
        <f>(J99-J101)/0.45</f>
        <v>149.34849265950623</v>
      </c>
      <c r="M99" s="23">
        <f>AVERAGE(L99:L100)</f>
        <v>128.46024133327629</v>
      </c>
    </row>
    <row r="100" spans="1:13">
      <c r="A100" s="13">
        <v>45040</v>
      </c>
      <c r="B100" s="5" t="s">
        <v>91</v>
      </c>
      <c r="C100">
        <v>2</v>
      </c>
      <c r="D100" t="s">
        <v>24</v>
      </c>
      <c r="E100" s="6">
        <v>2</v>
      </c>
      <c r="F100" s="7">
        <v>10</v>
      </c>
      <c r="G100" s="10">
        <v>40</v>
      </c>
      <c r="H100" s="14">
        <v>6.8199773663869673E-2</v>
      </c>
      <c r="I100" s="7">
        <v>18.808499999999999</v>
      </c>
      <c r="J100" s="8">
        <f t="shared" si="3"/>
        <v>241.09482531548275</v>
      </c>
      <c r="K100" s="6">
        <v>3</v>
      </c>
      <c r="L100" s="20">
        <f>(J100-J101)/0.45</f>
        <v>107.57199000704632</v>
      </c>
    </row>
    <row r="101" spans="1:13">
      <c r="A101" s="13">
        <v>45040</v>
      </c>
      <c r="B101" s="5" t="s">
        <v>91</v>
      </c>
      <c r="C101" t="s">
        <v>25</v>
      </c>
      <c r="D101" t="s">
        <v>26</v>
      </c>
      <c r="E101" s="6">
        <v>2</v>
      </c>
      <c r="F101" s="7">
        <v>10</v>
      </c>
      <c r="G101" s="6">
        <v>40</v>
      </c>
      <c r="H101" s="14">
        <v>6.8199773663869673E-2</v>
      </c>
      <c r="I101" s="7">
        <v>15.0321</v>
      </c>
      <c r="J101" s="8">
        <f t="shared" si="3"/>
        <v>192.6874298123119</v>
      </c>
      <c r="K101" s="6">
        <v>3</v>
      </c>
      <c r="L101" t="s">
        <v>25</v>
      </c>
    </row>
    <row r="102" spans="1:13">
      <c r="A102" s="13">
        <v>45040</v>
      </c>
      <c r="B102" s="5" t="s">
        <v>92</v>
      </c>
      <c r="C102">
        <v>1</v>
      </c>
      <c r="D102" t="s">
        <v>24</v>
      </c>
      <c r="E102" s="6">
        <v>2</v>
      </c>
      <c r="F102" s="7">
        <v>10.0001</v>
      </c>
      <c r="G102" s="6">
        <v>40</v>
      </c>
      <c r="H102" s="14">
        <v>5.1747311827956881E-2</v>
      </c>
      <c r="I102" s="7">
        <v>18.218800000000002</v>
      </c>
      <c r="J102" s="8">
        <f t="shared" si="3"/>
        <v>229.93658773089689</v>
      </c>
      <c r="K102" s="6">
        <v>3</v>
      </c>
      <c r="L102" s="20">
        <f>(J102-J104)/0.45</f>
        <v>165.67734549518306</v>
      </c>
      <c r="M102" s="23">
        <f>AVERAGE(L102:L103)</f>
        <v>182.20214945010042</v>
      </c>
    </row>
    <row r="103" spans="1:13">
      <c r="A103" s="13">
        <v>45040</v>
      </c>
      <c r="B103" s="5" t="s">
        <v>92</v>
      </c>
      <c r="C103">
        <v>2</v>
      </c>
      <c r="D103" t="s">
        <v>24</v>
      </c>
      <c r="E103" s="6">
        <v>2</v>
      </c>
      <c r="F103" s="7">
        <v>10</v>
      </c>
      <c r="G103" s="10">
        <v>40</v>
      </c>
      <c r="H103" s="14">
        <v>5.1747311827956881E-2</v>
      </c>
      <c r="I103" s="7">
        <v>19.396999999999998</v>
      </c>
      <c r="J103" s="8">
        <f t="shared" si="3"/>
        <v>244.8089112903225</v>
      </c>
      <c r="K103" s="6">
        <v>3</v>
      </c>
      <c r="L103" s="20">
        <f>(J103-J104)/0.45</f>
        <v>198.72695340501775</v>
      </c>
    </row>
    <row r="104" spans="1:13">
      <c r="A104" s="13">
        <v>45040</v>
      </c>
      <c r="B104" s="5" t="s">
        <v>92</v>
      </c>
      <c r="C104" t="s">
        <v>25</v>
      </c>
      <c r="D104" t="s">
        <v>26</v>
      </c>
      <c r="E104" s="6">
        <v>2</v>
      </c>
      <c r="F104" s="7">
        <v>10</v>
      </c>
      <c r="G104" s="6">
        <v>40</v>
      </c>
      <c r="H104" s="14">
        <v>5.1747311827956881E-2</v>
      </c>
      <c r="I104" s="7">
        <v>12.311400000000001</v>
      </c>
      <c r="J104" s="8">
        <f t="shared" si="3"/>
        <v>155.3817822580645</v>
      </c>
      <c r="K104" s="6">
        <v>3</v>
      </c>
      <c r="L104" t="s">
        <v>25</v>
      </c>
    </row>
    <row r="105" spans="1:13">
      <c r="A105" s="13">
        <v>45040</v>
      </c>
      <c r="B105" s="5" t="s">
        <v>93</v>
      </c>
      <c r="C105">
        <v>1</v>
      </c>
      <c r="D105" t="s">
        <v>24</v>
      </c>
      <c r="E105" s="6">
        <v>2</v>
      </c>
      <c r="F105" s="7">
        <v>10</v>
      </c>
      <c r="G105" s="6">
        <v>40</v>
      </c>
      <c r="H105" s="14">
        <v>5.6973795435333811E-2</v>
      </c>
      <c r="I105" s="7">
        <v>11.588900000000001</v>
      </c>
      <c r="J105" s="8">
        <f t="shared" si="3"/>
        <v>146.98996341504647</v>
      </c>
      <c r="K105" s="6">
        <v>3</v>
      </c>
      <c r="L105" s="20">
        <f>(J105-J107)/0.45</f>
        <v>49.25216027049872</v>
      </c>
      <c r="M105" s="23">
        <f>AVERAGE(L105:L106)</f>
        <v>44.069997974278891</v>
      </c>
    </row>
    <row r="106" spans="1:13">
      <c r="A106" s="13">
        <v>45040</v>
      </c>
      <c r="B106" s="5" t="s">
        <v>93</v>
      </c>
      <c r="C106">
        <v>2</v>
      </c>
      <c r="D106" t="s">
        <v>24</v>
      </c>
      <c r="E106" s="6">
        <v>2</v>
      </c>
      <c r="F106" s="7">
        <v>10.0001</v>
      </c>
      <c r="G106" s="10">
        <v>40</v>
      </c>
      <c r="H106" s="14">
        <v>5.6973795435333811E-2</v>
      </c>
      <c r="I106" s="7">
        <v>11.221299999999999</v>
      </c>
      <c r="J106" s="8">
        <f t="shared" si="3"/>
        <v>142.32601734844863</v>
      </c>
      <c r="K106" s="6">
        <v>3</v>
      </c>
      <c r="L106" s="20">
        <f>(J106-J107)/0.45</f>
        <v>38.887835678059069</v>
      </c>
    </row>
    <row r="107" spans="1:13">
      <c r="A107" s="13">
        <v>45040</v>
      </c>
      <c r="B107" s="5" t="s">
        <v>93</v>
      </c>
      <c r="C107" t="s">
        <v>25</v>
      </c>
      <c r="D107" t="s">
        <v>26</v>
      </c>
      <c r="E107" s="6">
        <v>2</v>
      </c>
      <c r="F107" s="7">
        <v>10</v>
      </c>
      <c r="G107" s="6">
        <v>40</v>
      </c>
      <c r="H107" s="14">
        <v>5.6973795435333811E-2</v>
      </c>
      <c r="I107" s="7">
        <v>9.8414999999999999</v>
      </c>
      <c r="J107" s="8">
        <f t="shared" si="3"/>
        <v>124.82649129332205</v>
      </c>
      <c r="K107" s="6">
        <v>3</v>
      </c>
      <c r="L107" t="s">
        <v>25</v>
      </c>
    </row>
    <row r="108" spans="1:13">
      <c r="A108" s="13">
        <v>45040</v>
      </c>
      <c r="B108" s="5" t="s">
        <v>94</v>
      </c>
      <c r="C108">
        <v>1</v>
      </c>
      <c r="D108" t="s">
        <v>24</v>
      </c>
      <c r="E108" s="6">
        <v>2</v>
      </c>
      <c r="F108" s="7">
        <v>10</v>
      </c>
      <c r="G108" s="6">
        <v>40</v>
      </c>
      <c r="H108" s="14">
        <v>4.6973122331072634E-2</v>
      </c>
      <c r="I108" s="7">
        <v>15.992800000000001</v>
      </c>
      <c r="J108" s="8">
        <f t="shared" si="3"/>
        <v>133.95225400653104</v>
      </c>
      <c r="K108" s="6">
        <v>2</v>
      </c>
      <c r="L108" s="20">
        <f>(J108-J110)/0.45</f>
        <v>52.558981383795292</v>
      </c>
      <c r="M108" s="23">
        <f>AVERAGE(L108:L109)</f>
        <v>65.53865617237436</v>
      </c>
    </row>
    <row r="109" spans="1:13">
      <c r="A109" s="13">
        <v>45040</v>
      </c>
      <c r="B109" s="5" t="s">
        <v>94</v>
      </c>
      <c r="C109">
        <v>2</v>
      </c>
      <c r="D109" t="s">
        <v>24</v>
      </c>
      <c r="E109" s="6">
        <v>2</v>
      </c>
      <c r="F109" s="7">
        <v>10</v>
      </c>
      <c r="G109" s="10">
        <v>40</v>
      </c>
      <c r="H109" s="14">
        <v>4.6973122331072634E-2</v>
      </c>
      <c r="I109" s="7">
        <v>17.387499999999999</v>
      </c>
      <c r="J109" s="8">
        <f t="shared" si="3"/>
        <v>145.6339613162522</v>
      </c>
      <c r="K109" s="6">
        <v>2</v>
      </c>
      <c r="L109" s="20">
        <f>(J109-J110)/0.45</f>
        <v>78.518330960953435</v>
      </c>
    </row>
    <row r="110" spans="1:13">
      <c r="A110" s="13">
        <v>45040</v>
      </c>
      <c r="B110" s="5" t="s">
        <v>94</v>
      </c>
      <c r="C110" t="s">
        <v>25</v>
      </c>
      <c r="D110" t="s">
        <v>26</v>
      </c>
      <c r="E110" s="6">
        <v>2</v>
      </c>
      <c r="F110" s="7">
        <v>10</v>
      </c>
      <c r="G110" s="6">
        <v>40</v>
      </c>
      <c r="H110" s="14">
        <v>4.6973122331072634E-2</v>
      </c>
      <c r="I110" s="7">
        <v>13.169</v>
      </c>
      <c r="J110" s="8">
        <f t="shared" si="3"/>
        <v>110.30071238382315</v>
      </c>
      <c r="K110" s="6">
        <v>2</v>
      </c>
      <c r="L110" t="s">
        <v>25</v>
      </c>
    </row>
    <row r="111" spans="1:13">
      <c r="A111" s="13">
        <v>45040</v>
      </c>
      <c r="B111" s="5" t="s">
        <v>95</v>
      </c>
      <c r="C111">
        <v>1</v>
      </c>
      <c r="D111" t="s">
        <v>24</v>
      </c>
      <c r="E111" s="6">
        <v>2</v>
      </c>
      <c r="F111" s="7">
        <v>10.0001</v>
      </c>
      <c r="G111" s="6">
        <v>40</v>
      </c>
      <c r="H111" s="14">
        <v>4.5881714142510972E-2</v>
      </c>
      <c r="I111" s="7">
        <v>11.2545</v>
      </c>
      <c r="J111" s="8">
        <f t="shared" si="3"/>
        <v>94.166064353891585</v>
      </c>
      <c r="K111" s="6">
        <v>2</v>
      </c>
      <c r="L111" s="20">
        <f>(J111-J113)/0.45</f>
        <v>31.679291469279715</v>
      </c>
      <c r="M111" s="23">
        <f>AVERAGE(L111:L112)</f>
        <v>46.79561734776069</v>
      </c>
    </row>
    <row r="112" spans="1:13">
      <c r="A112" s="13">
        <v>45040</v>
      </c>
      <c r="B112" s="5" t="s">
        <v>95</v>
      </c>
      <c r="C112">
        <v>2</v>
      </c>
      <c r="D112" t="s">
        <v>24</v>
      </c>
      <c r="E112" s="6">
        <v>2</v>
      </c>
      <c r="F112" s="7">
        <v>10.0001</v>
      </c>
      <c r="G112" s="10">
        <v>40</v>
      </c>
      <c r="H112" s="14">
        <v>4.5881714142510972E-2</v>
      </c>
      <c r="I112" s="7">
        <v>12.8805</v>
      </c>
      <c r="J112" s="8">
        <f t="shared" si="3"/>
        <v>107.77075764452447</v>
      </c>
      <c r="K112" s="6">
        <v>2</v>
      </c>
      <c r="L112" s="20">
        <f>(J112-J113)/0.45</f>
        <v>61.911943226241668</v>
      </c>
    </row>
    <row r="113" spans="1:13">
      <c r="A113" s="13">
        <v>45040</v>
      </c>
      <c r="B113" s="5" t="s">
        <v>95</v>
      </c>
      <c r="C113" t="s">
        <v>25</v>
      </c>
      <c r="D113" t="s">
        <v>26</v>
      </c>
      <c r="E113" s="6">
        <v>2</v>
      </c>
      <c r="F113" s="7">
        <v>10</v>
      </c>
      <c r="G113" s="6">
        <v>40</v>
      </c>
      <c r="H113" s="14">
        <v>4.5881714142510972E-2</v>
      </c>
      <c r="I113" s="7">
        <v>9.5505999999999993</v>
      </c>
      <c r="J113" s="8">
        <f t="shared" si="3"/>
        <v>79.910383192715713</v>
      </c>
      <c r="K113" s="6">
        <v>2</v>
      </c>
      <c r="L113" t="s">
        <v>25</v>
      </c>
    </row>
    <row r="114" spans="1:13">
      <c r="A114" s="13">
        <v>45040</v>
      </c>
      <c r="B114" s="5" t="s">
        <v>96</v>
      </c>
      <c r="C114">
        <v>1</v>
      </c>
      <c r="D114" t="s">
        <v>24</v>
      </c>
      <c r="E114" s="6">
        <v>2</v>
      </c>
      <c r="F114" s="7">
        <v>10.0001</v>
      </c>
      <c r="G114" s="6">
        <v>40</v>
      </c>
      <c r="H114" s="14">
        <v>4.1077637359205374E-2</v>
      </c>
      <c r="I114" s="7">
        <v>18.131799999999998</v>
      </c>
      <c r="J114" s="8">
        <f t="shared" si="3"/>
        <v>151.01138192673787</v>
      </c>
      <c r="K114" s="6">
        <v>2</v>
      </c>
      <c r="L114" s="20">
        <f>(J114-J116)/0.45</f>
        <v>91.151219403256377</v>
      </c>
      <c r="M114" s="23">
        <f>AVERAGE(L114:L115)</f>
        <v>72.77661420050454</v>
      </c>
    </row>
    <row r="115" spans="1:13">
      <c r="A115" s="13">
        <v>45040</v>
      </c>
      <c r="B115" s="5" t="s">
        <v>96</v>
      </c>
      <c r="C115">
        <v>2</v>
      </c>
      <c r="D115" t="s">
        <v>24</v>
      </c>
      <c r="E115" s="6">
        <v>2</v>
      </c>
      <c r="F115" s="7">
        <v>10.0001</v>
      </c>
      <c r="G115" s="10">
        <v>40</v>
      </c>
      <c r="H115" s="14">
        <v>4.1077637359205374E-2</v>
      </c>
      <c r="I115" s="7">
        <v>16.1462</v>
      </c>
      <c r="J115" s="8">
        <f t="shared" si="3"/>
        <v>134.47423724426122</v>
      </c>
      <c r="K115" s="6">
        <v>2</v>
      </c>
      <c r="L115" s="20">
        <f>(J115-J116)/0.45</f>
        <v>54.402008997752709</v>
      </c>
    </row>
    <row r="116" spans="1:13">
      <c r="A116" s="13">
        <v>45040</v>
      </c>
      <c r="B116" s="5" t="s">
        <v>96</v>
      </c>
      <c r="C116" t="s">
        <v>25</v>
      </c>
      <c r="D116" t="s">
        <v>26</v>
      </c>
      <c r="E116" s="6">
        <v>2</v>
      </c>
      <c r="F116" s="7">
        <v>10.0001</v>
      </c>
      <c r="G116" s="6">
        <v>40</v>
      </c>
      <c r="H116" s="14">
        <v>4.1077637359205374E-2</v>
      </c>
      <c r="I116" s="7">
        <v>13.206799999999999</v>
      </c>
      <c r="J116" s="8">
        <f t="shared" si="3"/>
        <v>109.9933331952725</v>
      </c>
      <c r="K116" s="6">
        <v>2</v>
      </c>
      <c r="L116" t="s">
        <v>25</v>
      </c>
    </row>
    <row r="117" spans="1:13">
      <c r="A117" s="13">
        <v>45040</v>
      </c>
      <c r="B117" s="5" t="s">
        <v>97</v>
      </c>
      <c r="C117">
        <v>1</v>
      </c>
      <c r="D117" t="s">
        <v>24</v>
      </c>
      <c r="E117" s="6">
        <v>2</v>
      </c>
      <c r="F117" s="7">
        <v>10</v>
      </c>
      <c r="G117" s="6">
        <v>40</v>
      </c>
      <c r="H117" s="14">
        <v>4.9448244031385154E-2</v>
      </c>
      <c r="I117" s="7">
        <v>22.985700000000001</v>
      </c>
      <c r="J117" s="8">
        <f t="shared" si="3"/>
        <v>192.9784200226577</v>
      </c>
      <c r="K117" s="6">
        <v>2</v>
      </c>
      <c r="L117" s="20">
        <f>(J117-J119)/0.45</f>
        <v>25.315490174687813</v>
      </c>
      <c r="M117" s="23">
        <f>AVERAGE(L117:L118)</f>
        <v>23.9908532799993</v>
      </c>
    </row>
    <row r="118" spans="1:13">
      <c r="A118" s="13">
        <v>45040</v>
      </c>
      <c r="B118" s="5" t="s">
        <v>97</v>
      </c>
      <c r="C118">
        <v>2</v>
      </c>
      <c r="D118" t="s">
        <v>24</v>
      </c>
      <c r="E118" s="6">
        <v>2</v>
      </c>
      <c r="F118" s="7">
        <v>10</v>
      </c>
      <c r="G118" s="10">
        <v>40</v>
      </c>
      <c r="H118" s="14">
        <v>4.9448244031385154E-2</v>
      </c>
      <c r="I118" s="7">
        <v>22.843699999999998</v>
      </c>
      <c r="J118" s="8">
        <f t="shared" si="3"/>
        <v>191.78624681743804</v>
      </c>
      <c r="K118" s="6">
        <v>2</v>
      </c>
      <c r="L118" s="20">
        <f>(J118-J119)/0.45</f>
        <v>22.66621638531079</v>
      </c>
    </row>
    <row r="119" spans="1:13">
      <c r="A119" s="13">
        <v>45040</v>
      </c>
      <c r="B119" s="5" t="s">
        <v>97</v>
      </c>
      <c r="C119" t="s">
        <v>25</v>
      </c>
      <c r="D119" t="s">
        <v>26</v>
      </c>
      <c r="E119" s="6">
        <v>2</v>
      </c>
      <c r="F119" s="7">
        <v>10</v>
      </c>
      <c r="G119" s="6">
        <v>40</v>
      </c>
      <c r="H119" s="14">
        <v>4.9448244031385154E-2</v>
      </c>
      <c r="I119" s="7">
        <v>21.628799999999998</v>
      </c>
      <c r="J119" s="8">
        <f t="shared" si="3"/>
        <v>181.58644944404818</v>
      </c>
      <c r="K119" s="6">
        <v>2</v>
      </c>
      <c r="L119" t="s">
        <v>25</v>
      </c>
    </row>
    <row r="120" spans="1:13">
      <c r="A120" s="13">
        <v>45040</v>
      </c>
      <c r="B120" s="5" t="s">
        <v>34</v>
      </c>
      <c r="C120">
        <v>1</v>
      </c>
      <c r="D120" t="s">
        <v>24</v>
      </c>
      <c r="E120" s="6">
        <v>2</v>
      </c>
      <c r="F120" s="7">
        <v>10.0001</v>
      </c>
      <c r="G120" s="6">
        <v>40</v>
      </c>
      <c r="H120" s="34">
        <v>0.04</v>
      </c>
      <c r="I120" s="7">
        <v>10.3339</v>
      </c>
      <c r="J120" s="8">
        <f t="shared" si="3"/>
        <v>171.95437645623545</v>
      </c>
      <c r="K120" s="6">
        <v>4</v>
      </c>
      <c r="L120" s="20">
        <f>(J120-J122)/0.45</f>
        <v>182.79042098467906</v>
      </c>
      <c r="M120" s="22">
        <f>AVERAGE(L120:L121)</f>
        <v>175.31728682713174</v>
      </c>
    </row>
    <row r="121" spans="1:13">
      <c r="A121" s="13">
        <v>45040</v>
      </c>
      <c r="B121" s="5" t="s">
        <v>34</v>
      </c>
      <c r="C121">
        <v>2</v>
      </c>
      <c r="D121" t="s">
        <v>24</v>
      </c>
      <c r="E121" s="6">
        <v>2</v>
      </c>
      <c r="F121" s="7">
        <v>10.0001</v>
      </c>
      <c r="G121" s="10">
        <v>40</v>
      </c>
      <c r="H121" s="34">
        <v>0.04</v>
      </c>
      <c r="I121" s="7">
        <v>9.9297000000000004</v>
      </c>
      <c r="J121" s="8">
        <f t="shared" si="3"/>
        <v>165.22855571444288</v>
      </c>
      <c r="K121" s="6">
        <v>4</v>
      </c>
      <c r="L121" s="20">
        <f>(J121-J122)/0.45</f>
        <v>167.84415266958445</v>
      </c>
    </row>
    <row r="122" spans="1:13">
      <c r="A122" s="13">
        <v>45040</v>
      </c>
      <c r="B122" s="5" t="s">
        <v>34</v>
      </c>
      <c r="C122" t="s">
        <v>25</v>
      </c>
      <c r="D122" t="s">
        <v>26</v>
      </c>
      <c r="E122" s="6">
        <v>2</v>
      </c>
      <c r="F122" s="7">
        <v>10.0001</v>
      </c>
      <c r="G122" s="6">
        <v>40</v>
      </c>
      <c r="H122" s="34">
        <v>0.04</v>
      </c>
      <c r="I122" s="7">
        <v>5.3906000000000001</v>
      </c>
      <c r="J122" s="8">
        <f t="shared" si="3"/>
        <v>89.69868701312987</v>
      </c>
      <c r="K122" s="6">
        <v>4</v>
      </c>
      <c r="L122" t="s">
        <v>25</v>
      </c>
    </row>
    <row r="123" spans="1:13">
      <c r="A123" s="13">
        <v>45040</v>
      </c>
      <c r="B123" s="5" t="s">
        <v>98</v>
      </c>
      <c r="C123">
        <v>1</v>
      </c>
      <c r="D123" t="s">
        <v>24</v>
      </c>
      <c r="E123" s="6">
        <v>2</v>
      </c>
      <c r="F123" s="7">
        <v>10</v>
      </c>
      <c r="G123" s="6">
        <v>40</v>
      </c>
      <c r="H123" s="14">
        <v>9.0924952563738878E-2</v>
      </c>
      <c r="I123" s="7">
        <v>25.8094</v>
      </c>
      <c r="J123" s="8">
        <f t="shared" si="3"/>
        <v>450.49789553117694</v>
      </c>
      <c r="K123" s="6">
        <v>4</v>
      </c>
      <c r="L123" s="20">
        <f>(J123-J125)/0.45</f>
        <v>507.2209505669328</v>
      </c>
      <c r="M123" s="23">
        <f>AVERAGE(L123:L124)</f>
        <v>496.96140745748897</v>
      </c>
    </row>
    <row r="124" spans="1:13">
      <c r="A124" s="13">
        <v>45040</v>
      </c>
      <c r="B124" s="5" t="s">
        <v>98</v>
      </c>
      <c r="C124">
        <v>2</v>
      </c>
      <c r="D124" t="s">
        <v>24</v>
      </c>
      <c r="E124" s="6">
        <v>2</v>
      </c>
      <c r="F124" s="7">
        <v>10</v>
      </c>
      <c r="G124" s="10">
        <v>40</v>
      </c>
      <c r="H124" s="14">
        <v>9.0924952563738878E-2</v>
      </c>
      <c r="I124" s="7">
        <v>25.2804</v>
      </c>
      <c r="J124" s="8">
        <f t="shared" si="3"/>
        <v>441.26430673267748</v>
      </c>
      <c r="K124" s="6">
        <v>4</v>
      </c>
      <c r="L124" s="20">
        <f>(J124-J125)/0.45</f>
        <v>486.70186434804515</v>
      </c>
    </row>
    <row r="125" spans="1:13">
      <c r="A125" s="13">
        <v>45040</v>
      </c>
      <c r="B125" s="5" t="s">
        <v>98</v>
      </c>
      <c r="C125" t="s">
        <v>25</v>
      </c>
      <c r="D125" t="s">
        <v>26</v>
      </c>
      <c r="E125" s="6">
        <v>2</v>
      </c>
      <c r="F125" s="7">
        <v>10</v>
      </c>
      <c r="G125" s="6">
        <v>40</v>
      </c>
      <c r="H125" s="14">
        <v>9.0924952563738878E-2</v>
      </c>
      <c r="I125" s="7">
        <v>12.732799999999999</v>
      </c>
      <c r="J125" s="8">
        <f t="shared" si="3"/>
        <v>222.24846777605717</v>
      </c>
      <c r="K125" s="6">
        <v>4</v>
      </c>
      <c r="L125" t="s">
        <v>25</v>
      </c>
    </row>
    <row r="126" spans="1:13">
      <c r="A126" s="13">
        <v>45040</v>
      </c>
      <c r="B126" s="5" t="s">
        <v>99</v>
      </c>
      <c r="C126">
        <v>1</v>
      </c>
      <c r="D126" t="s">
        <v>24</v>
      </c>
      <c r="E126" s="6">
        <v>2</v>
      </c>
      <c r="F126" s="7">
        <v>10.0001</v>
      </c>
      <c r="G126" s="6">
        <v>40</v>
      </c>
      <c r="H126" s="14">
        <v>0.10337687512390697</v>
      </c>
      <c r="I126" s="7">
        <v>23.662400000000002</v>
      </c>
      <c r="J126" s="8">
        <f t="shared" si="3"/>
        <v>417.73254219348905</v>
      </c>
      <c r="K126" s="6">
        <v>4</v>
      </c>
      <c r="L126" s="20">
        <f>(J126-J128)/0.45</f>
        <v>317.09632706800602</v>
      </c>
      <c r="M126" s="23">
        <f>AVERAGE(L126:L127)</f>
        <v>273.25200122189631</v>
      </c>
    </row>
    <row r="127" spans="1:13">
      <c r="A127" s="13">
        <v>45040</v>
      </c>
      <c r="B127" s="5" t="s">
        <v>99</v>
      </c>
      <c r="C127">
        <v>2</v>
      </c>
      <c r="D127" t="s">
        <v>24</v>
      </c>
      <c r="E127" s="6">
        <v>2</v>
      </c>
      <c r="F127" s="7">
        <v>10.0001</v>
      </c>
      <c r="G127" s="10">
        <v>40</v>
      </c>
      <c r="H127" s="14">
        <v>0.10337687512390697</v>
      </c>
      <c r="I127" s="7">
        <v>21.427199999999999</v>
      </c>
      <c r="J127" s="8">
        <f t="shared" si="3"/>
        <v>378.27264893199032</v>
      </c>
      <c r="K127" s="6">
        <v>4</v>
      </c>
      <c r="L127" s="20">
        <f>(J127-J128)/0.45</f>
        <v>229.4076753757866</v>
      </c>
    </row>
    <row r="128" spans="1:13">
      <c r="A128" s="13">
        <v>45040</v>
      </c>
      <c r="B128" s="5" t="s">
        <v>99</v>
      </c>
      <c r="C128" t="s">
        <v>25</v>
      </c>
      <c r="D128" t="s">
        <v>26</v>
      </c>
      <c r="E128" s="6">
        <v>2</v>
      </c>
      <c r="F128" s="7">
        <v>10</v>
      </c>
      <c r="G128" s="6">
        <v>40</v>
      </c>
      <c r="H128" s="14">
        <v>0.10337687512390697</v>
      </c>
      <c r="I128" s="7">
        <v>15.5794</v>
      </c>
      <c r="J128" s="8">
        <f t="shared" si="3"/>
        <v>275.03919501288635</v>
      </c>
      <c r="K128" s="6">
        <v>4</v>
      </c>
      <c r="L128" t="s">
        <v>25</v>
      </c>
    </row>
    <row r="129" spans="1:13">
      <c r="A129" s="13">
        <v>45040</v>
      </c>
      <c r="B129" s="5" t="s">
        <v>100</v>
      </c>
      <c r="C129">
        <v>1</v>
      </c>
      <c r="D129" t="s">
        <v>24</v>
      </c>
      <c r="E129" s="6">
        <v>2</v>
      </c>
      <c r="F129" s="7">
        <v>10.0001</v>
      </c>
      <c r="G129" s="6">
        <v>40</v>
      </c>
      <c r="H129" s="14">
        <v>0.11556219748845704</v>
      </c>
      <c r="I129" s="7">
        <v>31.121400000000001</v>
      </c>
      <c r="J129" s="8">
        <f t="shared" si="3"/>
        <v>555.4801631650447</v>
      </c>
      <c r="K129" s="6">
        <v>4</v>
      </c>
      <c r="L129" s="20">
        <f>(J129-J131)/0.45</f>
        <v>535.33455104639927</v>
      </c>
      <c r="M129" s="23">
        <f>AVERAGE(L129:L130)</f>
        <v>542.73784356142869</v>
      </c>
    </row>
    <row r="130" spans="1:13">
      <c r="A130" s="13">
        <v>45040</v>
      </c>
      <c r="B130" s="5" t="s">
        <v>100</v>
      </c>
      <c r="C130">
        <v>2</v>
      </c>
      <c r="D130" t="s">
        <v>24</v>
      </c>
      <c r="E130" s="6">
        <v>2</v>
      </c>
      <c r="F130" s="7">
        <v>10.0001</v>
      </c>
      <c r="G130" s="10">
        <v>40</v>
      </c>
      <c r="H130" s="14">
        <v>0.11556219748845704</v>
      </c>
      <c r="I130" s="7">
        <v>31.494700000000002</v>
      </c>
      <c r="J130" s="8">
        <f t="shared" si="3"/>
        <v>562.14312642857112</v>
      </c>
      <c r="K130" s="6">
        <v>4</v>
      </c>
      <c r="L130" s="20">
        <f>(J130-J131)/0.45</f>
        <v>550.141136076458</v>
      </c>
    </row>
    <row r="131" spans="1:13">
      <c r="A131" s="13">
        <v>45040</v>
      </c>
      <c r="B131" s="5" t="s">
        <v>100</v>
      </c>
      <c r="C131" t="s">
        <v>25</v>
      </c>
      <c r="D131" t="s">
        <v>26</v>
      </c>
      <c r="E131" s="6">
        <v>2</v>
      </c>
      <c r="F131" s="7">
        <v>10</v>
      </c>
      <c r="G131" s="6">
        <v>40</v>
      </c>
      <c r="H131" s="14">
        <v>0.11556219748845704</v>
      </c>
      <c r="I131" s="7">
        <v>17.624500000000001</v>
      </c>
      <c r="J131" s="8">
        <f t="shared" si="3"/>
        <v>314.579615194165</v>
      </c>
      <c r="K131" s="6">
        <v>4</v>
      </c>
      <c r="L131" t="s">
        <v>25</v>
      </c>
    </row>
    <row r="132" spans="1:13">
      <c r="A132" s="13">
        <v>45040</v>
      </c>
      <c r="B132" s="5" t="s">
        <v>101</v>
      </c>
      <c r="C132">
        <v>1</v>
      </c>
      <c r="D132" t="s">
        <v>24</v>
      </c>
      <c r="E132" s="6">
        <v>2</v>
      </c>
      <c r="F132" s="7">
        <v>10</v>
      </c>
      <c r="G132" s="6">
        <v>40</v>
      </c>
      <c r="H132" s="14">
        <v>9.6941909441909321E-2</v>
      </c>
      <c r="I132" s="7">
        <v>31.273700000000002</v>
      </c>
      <c r="J132" s="8">
        <f t="shared" si="3"/>
        <v>548.88691509301509</v>
      </c>
      <c r="K132" s="6">
        <v>4</v>
      </c>
      <c r="L132" s="20">
        <f>(J132-J134)/0.45</f>
        <v>569.32942701142701</v>
      </c>
      <c r="M132" s="23">
        <f>AVERAGE(L132:L133)</f>
        <v>480.94092109569402</v>
      </c>
    </row>
    <row r="133" spans="1:13">
      <c r="A133" s="13">
        <v>45040</v>
      </c>
      <c r="B133" s="5" t="s">
        <v>101</v>
      </c>
      <c r="C133">
        <v>2</v>
      </c>
      <c r="D133" t="s">
        <v>24</v>
      </c>
      <c r="E133" s="6">
        <v>2</v>
      </c>
      <c r="F133" s="7">
        <v>10.0001</v>
      </c>
      <c r="G133" s="10">
        <v>40</v>
      </c>
      <c r="H133" s="14">
        <v>9.6941909441909321E-2</v>
      </c>
      <c r="I133" s="7">
        <v>26.741499999999998</v>
      </c>
      <c r="J133" s="8">
        <f t="shared" si="3"/>
        <v>469.3372597688554</v>
      </c>
      <c r="K133" s="6">
        <v>4</v>
      </c>
      <c r="L133" s="20">
        <f>(J133-J134)/0.45</f>
        <v>392.55241517996103</v>
      </c>
    </row>
    <row r="134" spans="1:13">
      <c r="A134" s="13">
        <v>45040</v>
      </c>
      <c r="B134" s="5" t="s">
        <v>101</v>
      </c>
      <c r="C134" t="s">
        <v>25</v>
      </c>
      <c r="D134" t="s">
        <v>26</v>
      </c>
      <c r="E134" s="6">
        <v>2</v>
      </c>
      <c r="F134" s="7">
        <v>10</v>
      </c>
      <c r="G134" s="6">
        <v>40</v>
      </c>
      <c r="H134" s="14">
        <v>9.6941909441909321E-2</v>
      </c>
      <c r="I134" s="7">
        <v>16.676400000000001</v>
      </c>
      <c r="J134" s="8">
        <f t="shared" si="3"/>
        <v>292.68867293787292</v>
      </c>
      <c r="K134" s="6">
        <v>4</v>
      </c>
      <c r="L134" t="s">
        <v>25</v>
      </c>
    </row>
    <row r="135" spans="1:13">
      <c r="A135" s="13">
        <v>45040</v>
      </c>
      <c r="B135" s="5" t="s">
        <v>102</v>
      </c>
      <c r="C135">
        <v>1</v>
      </c>
      <c r="D135" t="s">
        <v>24</v>
      </c>
      <c r="E135" s="6">
        <v>2</v>
      </c>
      <c r="F135" s="7">
        <v>10</v>
      </c>
      <c r="G135" s="6">
        <v>40</v>
      </c>
      <c r="H135" s="14">
        <v>8.391835673426952E-2</v>
      </c>
      <c r="I135" s="7">
        <v>14.1412</v>
      </c>
      <c r="J135" s="8">
        <f t="shared" si="3"/>
        <v>245.24650026001044</v>
      </c>
      <c r="K135" s="6">
        <v>4</v>
      </c>
      <c r="L135" s="20">
        <f>(J135-J137)/0.45</f>
        <v>170.60585890102269</v>
      </c>
      <c r="M135" s="23">
        <f>AVERAGE(L135:L136)</f>
        <v>175.85406371937319</v>
      </c>
    </row>
    <row r="136" spans="1:13">
      <c r="A136" s="13">
        <v>45040</v>
      </c>
      <c r="B136" s="5" t="s">
        <v>102</v>
      </c>
      <c r="C136">
        <v>2</v>
      </c>
      <c r="D136" t="s">
        <v>24</v>
      </c>
      <c r="E136" s="6">
        <v>2</v>
      </c>
      <c r="F136" s="7">
        <v>10.0001</v>
      </c>
      <c r="G136" s="10">
        <v>40</v>
      </c>
      <c r="H136" s="14">
        <v>8.391835673426952E-2</v>
      </c>
      <c r="I136" s="7">
        <v>14.4137</v>
      </c>
      <c r="J136" s="8">
        <f t="shared" si="3"/>
        <v>249.96988459652587</v>
      </c>
      <c r="K136" s="6">
        <v>4</v>
      </c>
      <c r="L136" s="20">
        <f>(J136-J137)/0.45</f>
        <v>181.10226853772366</v>
      </c>
    </row>
    <row r="137" spans="1:13">
      <c r="A137" s="13">
        <v>45040</v>
      </c>
      <c r="B137" s="5" t="s">
        <v>102</v>
      </c>
      <c r="C137" t="s">
        <v>25</v>
      </c>
      <c r="D137" t="s">
        <v>26</v>
      </c>
      <c r="E137" s="6">
        <v>2</v>
      </c>
      <c r="F137" s="7">
        <v>10</v>
      </c>
      <c r="G137" s="6">
        <v>40</v>
      </c>
      <c r="H137" s="14">
        <v>8.391835673426952E-2</v>
      </c>
      <c r="I137" s="7">
        <v>9.7143999999999995</v>
      </c>
      <c r="J137" s="8">
        <f t="shared" si="3"/>
        <v>168.47386375455022</v>
      </c>
      <c r="K137" s="6">
        <v>4</v>
      </c>
      <c r="L137" t="s">
        <v>25</v>
      </c>
    </row>
    <row r="138" spans="1:13">
      <c r="A138" s="13">
        <v>45040</v>
      </c>
      <c r="B138" s="5" t="s">
        <v>103</v>
      </c>
      <c r="C138">
        <v>1</v>
      </c>
      <c r="D138" t="s">
        <v>24</v>
      </c>
      <c r="E138" s="6">
        <v>2</v>
      </c>
      <c r="F138" s="7">
        <v>10.0001</v>
      </c>
      <c r="G138" s="6">
        <v>40</v>
      </c>
      <c r="H138" s="14">
        <v>9.1166910272911794E-2</v>
      </c>
      <c r="I138" s="7">
        <v>11.232699999999999</v>
      </c>
      <c r="J138" s="8">
        <f t="shared" si="3"/>
        <v>196.10604778788269</v>
      </c>
      <c r="K138" s="6">
        <v>4</v>
      </c>
      <c r="L138" s="20">
        <f>(J138-J140)/0.45</f>
        <v>35.848111744381931</v>
      </c>
      <c r="M138" s="23">
        <f>AVERAGE(L138:L139)</f>
        <v>64.616360233689818</v>
      </c>
    </row>
    <row r="139" spans="1:13">
      <c r="A139" s="13">
        <v>45040</v>
      </c>
      <c r="B139" s="5" t="s">
        <v>103</v>
      </c>
      <c r="C139">
        <v>2</v>
      </c>
      <c r="D139" t="s">
        <v>24</v>
      </c>
      <c r="E139" s="6">
        <v>2</v>
      </c>
      <c r="F139" s="7">
        <v>10</v>
      </c>
      <c r="G139" s="10">
        <v>40</v>
      </c>
      <c r="H139" s="14">
        <v>9.1166910272911794E-2</v>
      </c>
      <c r="I139" s="7">
        <v>12.7156</v>
      </c>
      <c r="J139" s="8">
        <f t="shared" si="3"/>
        <v>221.99747142825979</v>
      </c>
      <c r="K139" s="6">
        <v>4</v>
      </c>
      <c r="L139" s="20">
        <f>(J139-J140)/0.45</f>
        <v>93.384608722997697</v>
      </c>
    </row>
    <row r="140" spans="1:13">
      <c r="A140" s="13">
        <v>45040</v>
      </c>
      <c r="B140" s="5" t="s">
        <v>103</v>
      </c>
      <c r="C140" t="s">
        <v>25</v>
      </c>
      <c r="D140" t="s">
        <v>26</v>
      </c>
      <c r="E140" s="6">
        <v>2</v>
      </c>
      <c r="F140" s="7">
        <v>10.0001</v>
      </c>
      <c r="G140" s="6">
        <v>40</v>
      </c>
      <c r="H140" s="14">
        <v>9.1166910272911794E-2</v>
      </c>
      <c r="I140" s="7">
        <v>10.3087</v>
      </c>
      <c r="J140" s="8">
        <f t="shared" si="3"/>
        <v>179.97439750291082</v>
      </c>
      <c r="K140" s="6">
        <v>4</v>
      </c>
      <c r="L140" t="s">
        <v>25</v>
      </c>
    </row>
    <row r="141" spans="1:13">
      <c r="A141" s="13">
        <v>45040</v>
      </c>
      <c r="B141" s="5" t="s">
        <v>104</v>
      </c>
      <c r="C141">
        <v>1</v>
      </c>
      <c r="D141" t="s">
        <v>24</v>
      </c>
      <c r="E141" s="6">
        <v>2</v>
      </c>
      <c r="F141" s="7">
        <v>10.0001</v>
      </c>
      <c r="G141" s="6">
        <v>40</v>
      </c>
      <c r="H141" s="14">
        <v>8.2746974387841288E-2</v>
      </c>
      <c r="I141" s="7">
        <v>13.132400000000001</v>
      </c>
      <c r="J141" s="8">
        <f t="shared" si="3"/>
        <v>227.50278683534583</v>
      </c>
      <c r="K141" s="6">
        <v>4</v>
      </c>
      <c r="L141" s="20">
        <f>(J141-J143)/0.45</f>
        <v>122.19423304093885</v>
      </c>
      <c r="M141" s="23">
        <f>AVERAGE(L141:L142)</f>
        <v>102.07170205247007</v>
      </c>
    </row>
    <row r="142" spans="1:13">
      <c r="A142" s="13">
        <v>45040</v>
      </c>
      <c r="B142" s="5" t="s">
        <v>104</v>
      </c>
      <c r="C142">
        <v>2</v>
      </c>
      <c r="D142" t="s">
        <v>24</v>
      </c>
      <c r="E142" s="6">
        <v>2</v>
      </c>
      <c r="F142" s="7">
        <v>10.0001</v>
      </c>
      <c r="G142" s="10">
        <v>40</v>
      </c>
      <c r="H142" s="14">
        <v>8.2746974387841288E-2</v>
      </c>
      <c r="I142" s="7">
        <v>12.087</v>
      </c>
      <c r="J142" s="8">
        <f t="shared" si="3"/>
        <v>209.39250894572393</v>
      </c>
      <c r="K142" s="6">
        <v>4</v>
      </c>
      <c r="L142" s="20">
        <f>(J142-J143)/0.45</f>
        <v>81.949171064001305</v>
      </c>
    </row>
    <row r="143" spans="1:13">
      <c r="A143" s="13">
        <v>45040</v>
      </c>
      <c r="B143" s="5" t="s">
        <v>104</v>
      </c>
      <c r="C143" t="s">
        <v>25</v>
      </c>
      <c r="D143" t="s">
        <v>26</v>
      </c>
      <c r="E143" s="6">
        <v>2</v>
      </c>
      <c r="F143" s="7">
        <v>10.0001</v>
      </c>
      <c r="G143" s="6">
        <v>40</v>
      </c>
      <c r="H143" s="14">
        <v>8.2746974387841288E-2</v>
      </c>
      <c r="I143" s="7">
        <v>9.9582999999999995</v>
      </c>
      <c r="J143" s="8">
        <f t="shared" si="3"/>
        <v>172.51538196692334</v>
      </c>
      <c r="K143" s="6">
        <v>4</v>
      </c>
      <c r="L143" t="s">
        <v>25</v>
      </c>
    </row>
    <row r="144" spans="1:13">
      <c r="A144" s="13">
        <v>45040</v>
      </c>
      <c r="B144" s="5" t="s">
        <v>105</v>
      </c>
      <c r="C144">
        <v>1</v>
      </c>
      <c r="D144" t="s">
        <v>24</v>
      </c>
      <c r="E144" s="6">
        <v>2</v>
      </c>
      <c r="F144" s="7">
        <v>10.0001</v>
      </c>
      <c r="G144" s="6">
        <v>40</v>
      </c>
      <c r="H144" s="14">
        <v>8.5654732179690551E-2</v>
      </c>
      <c r="I144" s="7">
        <v>11.9564</v>
      </c>
      <c r="J144" s="8">
        <f t="shared" si="3"/>
        <v>207.68627897454232</v>
      </c>
      <c r="K144" s="6">
        <v>4</v>
      </c>
      <c r="L144" s="20">
        <f>(J144-J146)/0.45</f>
        <v>174.93923583243435</v>
      </c>
      <c r="M144" s="23">
        <f>AVERAGE(L144:L145)</f>
        <v>195.24897895140649</v>
      </c>
    </row>
    <row r="145" spans="1:15">
      <c r="A145" s="13">
        <v>45040</v>
      </c>
      <c r="B145" s="5" t="s">
        <v>105</v>
      </c>
      <c r="C145">
        <v>2</v>
      </c>
      <c r="D145" t="s">
        <v>24</v>
      </c>
      <c r="E145" s="6">
        <v>2</v>
      </c>
      <c r="F145" s="7">
        <v>10.0001</v>
      </c>
      <c r="G145" s="10">
        <v>40</v>
      </c>
      <c r="H145" s="14">
        <v>8.5654732179690551E-2</v>
      </c>
      <c r="I145" s="7">
        <v>13.008699999999999</v>
      </c>
      <c r="J145" s="8">
        <f t="shared" si="3"/>
        <v>225.96504778161724</v>
      </c>
      <c r="K145" s="6">
        <v>4</v>
      </c>
      <c r="L145" s="20">
        <f>(J145-J146)/0.45</f>
        <v>215.55872207037862</v>
      </c>
    </row>
    <row r="146" spans="1:15">
      <c r="A146" s="13">
        <v>45040</v>
      </c>
      <c r="B146" s="5" t="s">
        <v>105</v>
      </c>
      <c r="C146" t="s">
        <v>25</v>
      </c>
      <c r="D146" t="s">
        <v>26</v>
      </c>
      <c r="E146" s="6">
        <v>2</v>
      </c>
      <c r="F146" s="7">
        <v>10</v>
      </c>
      <c r="G146" s="6">
        <v>40</v>
      </c>
      <c r="H146" s="14">
        <v>8.5654732179690551E-2</v>
      </c>
      <c r="I146" s="7">
        <v>7.4242999999999997</v>
      </c>
      <c r="J146" s="8">
        <f t="shared" si="3"/>
        <v>128.96362284994686</v>
      </c>
      <c r="K146" s="6">
        <v>4</v>
      </c>
      <c r="L146" t="s">
        <v>25</v>
      </c>
    </row>
    <row r="147" spans="1:15">
      <c r="A147" s="13">
        <v>45040</v>
      </c>
      <c r="B147" s="5" t="s">
        <v>106</v>
      </c>
      <c r="C147">
        <v>1</v>
      </c>
      <c r="D147" t="s">
        <v>24</v>
      </c>
      <c r="E147" s="6">
        <v>2</v>
      </c>
      <c r="F147" s="7">
        <v>10.0001</v>
      </c>
      <c r="G147" s="6">
        <v>40</v>
      </c>
      <c r="H147" s="14">
        <v>0.11681210525141152</v>
      </c>
      <c r="I147" s="7">
        <v>16.019100000000002</v>
      </c>
      <c r="J147" s="8">
        <f t="shared" si="3"/>
        <v>214.68175072528743</v>
      </c>
      <c r="K147" s="6">
        <v>3</v>
      </c>
      <c r="L147" s="20">
        <f>(J147-J149)/0.45</f>
        <v>131.76416688602501</v>
      </c>
      <c r="M147" s="23">
        <f>AVERAGE(L147:L148)</f>
        <v>177.77027647832691</v>
      </c>
    </row>
    <row r="148" spans="1:15">
      <c r="A148" s="13">
        <v>45040</v>
      </c>
      <c r="B148" s="5" t="s">
        <v>106</v>
      </c>
      <c r="C148">
        <v>2</v>
      </c>
      <c r="D148" t="s">
        <v>24</v>
      </c>
      <c r="E148" s="6">
        <v>2</v>
      </c>
      <c r="F148" s="7">
        <v>10</v>
      </c>
      <c r="G148" s="10">
        <v>40</v>
      </c>
      <c r="H148" s="14">
        <v>0.11681210525141152</v>
      </c>
      <c r="I148" s="7">
        <v>19.108499999999999</v>
      </c>
      <c r="J148" s="8">
        <f t="shared" si="3"/>
        <v>256.08724935835914</v>
      </c>
      <c r="K148" s="6">
        <v>3</v>
      </c>
      <c r="L148" s="20">
        <f>(J148-J149)/0.45</f>
        <v>223.7763860706288</v>
      </c>
    </row>
    <row r="149" spans="1:15">
      <c r="A149" s="13">
        <v>45040</v>
      </c>
      <c r="B149" s="5" t="s">
        <v>106</v>
      </c>
      <c r="C149" t="s">
        <v>25</v>
      </c>
      <c r="D149" t="s">
        <v>26</v>
      </c>
      <c r="E149" s="6">
        <v>2</v>
      </c>
      <c r="F149" s="7">
        <v>10</v>
      </c>
      <c r="G149" s="6">
        <v>40</v>
      </c>
      <c r="H149" s="14">
        <v>0.11681210525141152</v>
      </c>
      <c r="I149" s="7">
        <v>11.5946</v>
      </c>
      <c r="J149" s="8">
        <f t="shared" si="3"/>
        <v>155.38787562657618</v>
      </c>
      <c r="K149" s="6">
        <v>3</v>
      </c>
      <c r="L149" t="s">
        <v>25</v>
      </c>
      <c r="O149" s="20"/>
    </row>
    <row r="150" spans="1:15">
      <c r="A150" s="13">
        <v>45040</v>
      </c>
      <c r="B150" s="5" t="s">
        <v>107</v>
      </c>
      <c r="C150">
        <v>1</v>
      </c>
      <c r="D150" t="s">
        <v>24</v>
      </c>
      <c r="E150" s="6">
        <v>2</v>
      </c>
      <c r="F150" s="7">
        <v>10.0001</v>
      </c>
      <c r="G150" s="6">
        <v>40</v>
      </c>
      <c r="H150" s="14">
        <v>0.13150220413699573</v>
      </c>
      <c r="I150" s="7">
        <v>19.8551</v>
      </c>
      <c r="J150" s="8">
        <f t="shared" si="3"/>
        <v>269.59037705655504</v>
      </c>
      <c r="K150" s="6">
        <v>3</v>
      </c>
      <c r="L150" s="20">
        <f>(J150-J152)/0.45</f>
        <v>82.816081164383363</v>
      </c>
      <c r="M150" s="23">
        <f>L151</f>
        <v>291.18842601559305</v>
      </c>
    </row>
    <row r="151" spans="1:15">
      <c r="A151" s="13">
        <v>45040</v>
      </c>
      <c r="B151" s="5" t="s">
        <v>107</v>
      </c>
      <c r="C151">
        <v>2</v>
      </c>
      <c r="D151" t="s">
        <v>24</v>
      </c>
      <c r="E151" s="6">
        <v>2</v>
      </c>
      <c r="F151" s="7">
        <v>10.0001</v>
      </c>
      <c r="G151" s="10">
        <v>40</v>
      </c>
      <c r="H151" s="14">
        <v>0.13150220413699573</v>
      </c>
      <c r="I151" s="7">
        <v>26.760999999999999</v>
      </c>
      <c r="J151" s="8">
        <f t="shared" si="3"/>
        <v>363.35793223959939</v>
      </c>
      <c r="K151" s="6">
        <v>3</v>
      </c>
      <c r="L151" s="20">
        <f>(J151-J152)/0.45</f>
        <v>291.18842601559305</v>
      </c>
    </row>
    <row r="152" spans="1:15">
      <c r="A152" s="13">
        <v>45040</v>
      </c>
      <c r="B152" s="5" t="s">
        <v>107</v>
      </c>
      <c r="C152" t="s">
        <v>25</v>
      </c>
      <c r="D152" t="s">
        <v>26</v>
      </c>
      <c r="E152" s="6">
        <v>2</v>
      </c>
      <c r="F152" s="7">
        <v>10.0001</v>
      </c>
      <c r="G152" s="6">
        <v>40</v>
      </c>
      <c r="H152" s="14">
        <v>0.13150220413699573</v>
      </c>
      <c r="I152" s="7">
        <v>17.110399999999998</v>
      </c>
      <c r="J152" s="8">
        <f t="shared" si="3"/>
        <v>232.32314053258253</v>
      </c>
      <c r="K152" s="6">
        <v>3</v>
      </c>
      <c r="L152" t="s">
        <v>25</v>
      </c>
      <c r="O152" s="20"/>
    </row>
    <row r="153" spans="1:15">
      <c r="A153" s="13">
        <v>45040</v>
      </c>
      <c r="B153" s="5" t="s">
        <v>108</v>
      </c>
      <c r="C153">
        <v>1</v>
      </c>
      <c r="D153" t="s">
        <v>24</v>
      </c>
      <c r="E153" s="6">
        <v>2</v>
      </c>
      <c r="F153" s="7">
        <v>10</v>
      </c>
      <c r="G153" s="6">
        <v>40</v>
      </c>
      <c r="H153" s="14">
        <v>0.10549819821811506</v>
      </c>
      <c r="I153" s="7">
        <v>15.514099999999999</v>
      </c>
      <c r="J153" s="8">
        <f t="shared" si="3"/>
        <v>205.80971516370789</v>
      </c>
      <c r="K153" s="6">
        <v>3</v>
      </c>
      <c r="L153" s="20">
        <f>(J153-J155)/0.45</f>
        <v>113.256572399356</v>
      </c>
      <c r="M153" s="23">
        <f>L153</f>
        <v>113.256572399356</v>
      </c>
    </row>
    <row r="154" spans="1:15">
      <c r="A154" s="13">
        <v>45040</v>
      </c>
      <c r="B154" s="5" t="s">
        <v>108</v>
      </c>
      <c r="C154">
        <v>2</v>
      </c>
      <c r="D154" t="s">
        <v>24</v>
      </c>
      <c r="E154" s="6">
        <v>2</v>
      </c>
      <c r="F154" s="7">
        <v>10</v>
      </c>
      <c r="G154" s="10">
        <v>40</v>
      </c>
      <c r="H154" s="14">
        <v>0.10549819821811506</v>
      </c>
      <c r="I154" s="7">
        <v>13.963699999999999</v>
      </c>
      <c r="J154" s="8">
        <f t="shared" si="3"/>
        <v>185.24214228549951</v>
      </c>
      <c r="K154" s="6">
        <v>3</v>
      </c>
      <c r="L154" s="20">
        <f>(J154-J155)/0.45</f>
        <v>67.550854892226269</v>
      </c>
    </row>
    <row r="155" spans="1:15">
      <c r="A155" s="13">
        <v>45040</v>
      </c>
      <c r="B155" s="5" t="s">
        <v>108</v>
      </c>
      <c r="C155" t="s">
        <v>25</v>
      </c>
      <c r="D155" t="s">
        <v>26</v>
      </c>
      <c r="E155" s="6">
        <v>2</v>
      </c>
      <c r="F155" s="7">
        <v>10.0001</v>
      </c>
      <c r="G155" s="6">
        <v>40</v>
      </c>
      <c r="H155" s="14">
        <v>0.10549819821811506</v>
      </c>
      <c r="I155" s="7">
        <v>11.6724</v>
      </c>
      <c r="J155" s="8">
        <f t="shared" si="3"/>
        <v>154.84425758399769</v>
      </c>
      <c r="K155" s="6">
        <v>3</v>
      </c>
      <c r="L155" t="s">
        <v>25</v>
      </c>
      <c r="O155" s="20"/>
    </row>
    <row r="156" spans="1:15">
      <c r="A156" s="13">
        <v>45040</v>
      </c>
      <c r="B156" s="5" t="s">
        <v>109</v>
      </c>
      <c r="C156">
        <v>1</v>
      </c>
      <c r="D156" t="s">
        <v>24</v>
      </c>
      <c r="E156" s="6">
        <v>2</v>
      </c>
      <c r="F156" s="7">
        <v>10</v>
      </c>
      <c r="G156" s="6">
        <v>40</v>
      </c>
      <c r="H156" s="14">
        <v>0.10935350756533692</v>
      </c>
      <c r="I156" s="7">
        <v>26.8812</v>
      </c>
      <c r="J156" s="8">
        <f t="shared" si="3"/>
        <v>357.849042090784</v>
      </c>
      <c r="K156" s="6">
        <v>3</v>
      </c>
      <c r="L156" s="20">
        <f>(J156-J158)/0.45</f>
        <v>343.82267216872987</v>
      </c>
      <c r="M156" s="23">
        <f>AVERAGE(L156:L157)</f>
        <v>301.683509399358</v>
      </c>
    </row>
    <row r="157" spans="1:15">
      <c r="A157" s="13">
        <v>45040</v>
      </c>
      <c r="B157" s="5" t="s">
        <v>109</v>
      </c>
      <c r="C157">
        <v>2</v>
      </c>
      <c r="D157" t="s">
        <v>24</v>
      </c>
      <c r="E157" s="6">
        <v>2</v>
      </c>
      <c r="F157" s="7">
        <v>10</v>
      </c>
      <c r="G157" s="10">
        <v>40</v>
      </c>
      <c r="H157" s="14">
        <v>0.10935350756533692</v>
      </c>
      <c r="I157" s="7">
        <v>24.032299999999999</v>
      </c>
      <c r="J157" s="8">
        <f t="shared" si="3"/>
        <v>319.92379559834933</v>
      </c>
      <c r="K157" s="6">
        <v>3</v>
      </c>
      <c r="L157" s="20">
        <f>(J157-J158)/0.45</f>
        <v>259.54434662998614</v>
      </c>
    </row>
    <row r="158" spans="1:15">
      <c r="A158" s="13">
        <v>45040</v>
      </c>
      <c r="B158" s="5" t="s">
        <v>109</v>
      </c>
      <c r="C158" t="s">
        <v>25</v>
      </c>
      <c r="D158" t="s">
        <v>26</v>
      </c>
      <c r="E158" s="6">
        <v>2</v>
      </c>
      <c r="F158" s="7">
        <v>10</v>
      </c>
      <c r="G158" s="6">
        <v>40</v>
      </c>
      <c r="H158" s="14">
        <v>0.10935350756533692</v>
      </c>
      <c r="I158" s="7">
        <v>15.258800000000001</v>
      </c>
      <c r="J158" s="8">
        <f t="shared" si="3"/>
        <v>203.12883961485556</v>
      </c>
      <c r="K158" s="6">
        <v>3</v>
      </c>
      <c r="L158" t="s">
        <v>25</v>
      </c>
      <c r="O158" s="20"/>
    </row>
    <row r="159" spans="1:15">
      <c r="A159" s="13">
        <v>45040</v>
      </c>
      <c r="B159" s="5" t="s">
        <v>110</v>
      </c>
      <c r="C159">
        <v>1</v>
      </c>
      <c r="D159" t="s">
        <v>24</v>
      </c>
      <c r="E159" s="6">
        <v>2</v>
      </c>
      <c r="F159" s="7">
        <v>10.0001</v>
      </c>
      <c r="G159" s="6">
        <v>40</v>
      </c>
      <c r="H159" s="14">
        <v>0.11203024238381144</v>
      </c>
      <c r="I159" s="7">
        <v>26.5365</v>
      </c>
      <c r="J159" s="8">
        <f t="shared" si="3"/>
        <v>236.07276348850925</v>
      </c>
      <c r="K159" s="6">
        <v>2</v>
      </c>
      <c r="L159" s="20">
        <f>(J159-J161)/0.45</f>
        <v>82.66654180704468</v>
      </c>
      <c r="M159" s="23">
        <f>AVERAGE(L159:L160)</f>
        <v>92.347287596132205</v>
      </c>
    </row>
    <row r="160" spans="1:15">
      <c r="A160" s="13">
        <v>45040</v>
      </c>
      <c r="B160" s="5" t="s">
        <v>110</v>
      </c>
      <c r="C160">
        <v>2</v>
      </c>
      <c r="D160" t="s">
        <v>24</v>
      </c>
      <c r="E160" s="6">
        <v>2</v>
      </c>
      <c r="F160" s="7">
        <v>10</v>
      </c>
      <c r="G160" s="10">
        <v>40</v>
      </c>
      <c r="H160" s="14">
        <v>0.11203024238381144</v>
      </c>
      <c r="I160" s="7">
        <v>27.515599999999999</v>
      </c>
      <c r="J160" s="8">
        <f t="shared" si="3"/>
        <v>244.78543469868802</v>
      </c>
      <c r="K160" s="6">
        <v>2</v>
      </c>
      <c r="L160" s="20">
        <f>(J160-J161)/0.45</f>
        <v>102.02803338521973</v>
      </c>
    </row>
    <row r="161" spans="1:13">
      <c r="A161" s="13">
        <v>45040</v>
      </c>
      <c r="B161" s="5" t="s">
        <v>110</v>
      </c>
      <c r="C161" t="s">
        <v>25</v>
      </c>
      <c r="D161" t="s">
        <v>26</v>
      </c>
      <c r="E161" s="6">
        <v>2</v>
      </c>
      <c r="F161" s="7">
        <v>10</v>
      </c>
      <c r="G161" s="6">
        <v>40</v>
      </c>
      <c r="H161" s="14">
        <v>0.11203024238381144</v>
      </c>
      <c r="I161" s="7">
        <v>22.354700000000001</v>
      </c>
      <c r="J161" s="8">
        <f t="shared" ref="J161:J182" si="4">I161*(((G161/1000)/(F161/(1+H161)))*1000)*K161</f>
        <v>198.87281967533914</v>
      </c>
      <c r="K161" s="6">
        <v>2</v>
      </c>
      <c r="L161" t="s">
        <v>25</v>
      </c>
    </row>
    <row r="162" spans="1:13">
      <c r="A162" s="13">
        <v>45040</v>
      </c>
      <c r="B162" s="5" t="s">
        <v>111</v>
      </c>
      <c r="C162">
        <v>1</v>
      </c>
      <c r="D162" t="s">
        <v>24</v>
      </c>
      <c r="E162" s="6">
        <v>2</v>
      </c>
      <c r="F162" s="7">
        <v>10</v>
      </c>
      <c r="G162" s="6">
        <v>40</v>
      </c>
      <c r="H162" s="14">
        <v>0.11203024238381144</v>
      </c>
      <c r="I162" s="7">
        <v>23.642900000000001</v>
      </c>
      <c r="J162" s="8">
        <f t="shared" si="4"/>
        <v>210.33295854124975</v>
      </c>
      <c r="K162" s="6">
        <v>2</v>
      </c>
      <c r="L162" s="20">
        <f>(J162-J164)/0.45</f>
        <v>99.14960488226717</v>
      </c>
      <c r="M162" s="23">
        <f>AVERAGE(L162:L163)</f>
        <v>104.58084041915808</v>
      </c>
    </row>
    <row r="163" spans="1:13">
      <c r="A163" s="13">
        <v>45040</v>
      </c>
      <c r="B163" s="5" t="s">
        <v>111</v>
      </c>
      <c r="C163">
        <v>2</v>
      </c>
      <c r="D163" t="s">
        <v>24</v>
      </c>
      <c r="E163" s="6">
        <v>2</v>
      </c>
      <c r="F163" s="7">
        <v>10.0001</v>
      </c>
      <c r="G163" s="10">
        <v>40</v>
      </c>
      <c r="H163" s="14">
        <v>0.11203024238381144</v>
      </c>
      <c r="I163" s="7">
        <v>24.192599999999999</v>
      </c>
      <c r="J163" s="8">
        <f t="shared" si="4"/>
        <v>215.22107052445156</v>
      </c>
      <c r="K163" s="6">
        <v>2</v>
      </c>
      <c r="L163" s="20">
        <f>(J163-J164)/0.45</f>
        <v>110.01207595604897</v>
      </c>
    </row>
    <row r="164" spans="1:13">
      <c r="A164" s="13">
        <v>45040</v>
      </c>
      <c r="B164" s="5" t="s">
        <v>111</v>
      </c>
      <c r="C164" t="s">
        <v>25</v>
      </c>
      <c r="D164" t="s">
        <v>26</v>
      </c>
      <c r="E164" s="6">
        <v>2</v>
      </c>
      <c r="F164" s="7">
        <v>10</v>
      </c>
      <c r="G164" s="6">
        <v>40</v>
      </c>
      <c r="H164" s="14">
        <v>0.11203024238381144</v>
      </c>
      <c r="I164" s="7">
        <v>18.627600000000001</v>
      </c>
      <c r="J164" s="8">
        <f t="shared" si="4"/>
        <v>165.71563634422952</v>
      </c>
      <c r="K164" s="6">
        <v>2</v>
      </c>
      <c r="L164" t="s">
        <v>25</v>
      </c>
    </row>
    <row r="165" spans="1:13">
      <c r="A165" s="13">
        <v>45040</v>
      </c>
      <c r="B165" s="5" t="s">
        <v>112</v>
      </c>
      <c r="C165">
        <v>1</v>
      </c>
      <c r="D165" t="s">
        <v>24</v>
      </c>
      <c r="E165" s="6">
        <v>2</v>
      </c>
      <c r="F165" s="7">
        <v>10</v>
      </c>
      <c r="G165" s="6">
        <v>40</v>
      </c>
      <c r="H165" s="14">
        <v>0.10703776632226365</v>
      </c>
      <c r="I165" s="7">
        <v>23.681899999999999</v>
      </c>
      <c r="J165" s="8">
        <f t="shared" si="4"/>
        <v>209.73406142613771</v>
      </c>
      <c r="K165" s="6">
        <v>2</v>
      </c>
      <c r="L165" s="20">
        <f>(J165-J167)/0.45</f>
        <v>82.593873669771426</v>
      </c>
      <c r="M165" s="23">
        <f>AVERAGE(L165:L166)</f>
        <v>110.24521698857644</v>
      </c>
    </row>
    <row r="166" spans="1:13">
      <c r="A166" s="13">
        <v>45040</v>
      </c>
      <c r="B166" s="5" t="s">
        <v>112</v>
      </c>
      <c r="C166">
        <v>2</v>
      </c>
      <c r="D166" t="s">
        <v>24</v>
      </c>
      <c r="E166" s="6">
        <v>2</v>
      </c>
      <c r="F166" s="7">
        <v>10</v>
      </c>
      <c r="G166" s="10">
        <v>40</v>
      </c>
      <c r="H166" s="14">
        <v>0.10703776632226365</v>
      </c>
      <c r="I166" s="7">
        <v>26.491900000000001</v>
      </c>
      <c r="J166" s="8">
        <f t="shared" si="4"/>
        <v>234.62027041306223</v>
      </c>
      <c r="K166" s="6">
        <v>2</v>
      </c>
      <c r="L166" s="20">
        <f>(J166-J167)/0.45</f>
        <v>137.89656030738146</v>
      </c>
    </row>
    <row r="167" spans="1:13">
      <c r="A167" s="13">
        <v>45040</v>
      </c>
      <c r="B167" s="5" t="s">
        <v>112</v>
      </c>
      <c r="C167" t="s">
        <v>25</v>
      </c>
      <c r="D167" t="s">
        <v>26</v>
      </c>
      <c r="E167" s="6">
        <v>2</v>
      </c>
      <c r="F167" s="7">
        <v>10</v>
      </c>
      <c r="G167" s="6">
        <v>40</v>
      </c>
      <c r="H167" s="14">
        <v>0.10703776632226365</v>
      </c>
      <c r="I167" s="7">
        <v>19.485199999999999</v>
      </c>
      <c r="J167" s="8">
        <f t="shared" si="4"/>
        <v>172.56681827474057</v>
      </c>
      <c r="K167" s="6">
        <v>2</v>
      </c>
      <c r="L167" t="s">
        <v>25</v>
      </c>
    </row>
    <row r="168" spans="1:13">
      <c r="A168" s="13">
        <v>45040</v>
      </c>
      <c r="B168" s="5" t="s">
        <v>113</v>
      </c>
      <c r="C168">
        <v>1</v>
      </c>
      <c r="D168" t="s">
        <v>24</v>
      </c>
      <c r="E168" s="6">
        <v>2</v>
      </c>
      <c r="F168" s="7">
        <v>10.0001</v>
      </c>
      <c r="G168" s="6">
        <v>40</v>
      </c>
      <c r="H168" s="14">
        <v>0.11579932275886651</v>
      </c>
      <c r="I168" s="7">
        <v>24.968900000000001</v>
      </c>
      <c r="J168" s="8">
        <f t="shared" si="4"/>
        <v>222.88002488002209</v>
      </c>
      <c r="K168" s="6">
        <v>2</v>
      </c>
      <c r="L168" s="20">
        <f>(J168-J170)/0.45</f>
        <v>55.098672687302354</v>
      </c>
      <c r="M168" s="23">
        <f>AVERAGE(L168:L169)</f>
        <v>51.089769787361249</v>
      </c>
    </row>
    <row r="169" spans="1:13">
      <c r="A169" s="13">
        <v>45040</v>
      </c>
      <c r="B169" s="5" t="s">
        <v>113</v>
      </c>
      <c r="C169">
        <v>2</v>
      </c>
      <c r="D169" t="s">
        <v>24</v>
      </c>
      <c r="E169" s="6">
        <v>2</v>
      </c>
      <c r="F169" s="7">
        <v>10.0001</v>
      </c>
      <c r="G169" s="10">
        <v>40</v>
      </c>
      <c r="H169" s="14">
        <v>0.11579932275886651</v>
      </c>
      <c r="I169" s="7">
        <v>24.564699999999998</v>
      </c>
      <c r="J169" s="8">
        <f t="shared" si="4"/>
        <v>219.27201227007509</v>
      </c>
      <c r="K169" s="6">
        <v>2</v>
      </c>
      <c r="L169" s="20">
        <f>(J169-J170)/0.45</f>
        <v>47.080866887420143</v>
      </c>
    </row>
    <row r="170" spans="1:13">
      <c r="A170" s="13">
        <v>45040</v>
      </c>
      <c r="B170" s="5" t="s">
        <v>113</v>
      </c>
      <c r="C170" t="s">
        <v>25</v>
      </c>
      <c r="D170" t="s">
        <v>26</v>
      </c>
      <c r="E170" s="6">
        <v>2</v>
      </c>
      <c r="F170" s="7">
        <v>10</v>
      </c>
      <c r="G170" s="6">
        <v>40</v>
      </c>
      <c r="H170" s="14">
        <v>0.11579932275886651</v>
      </c>
      <c r="I170" s="7">
        <v>22.190999999999999</v>
      </c>
      <c r="J170" s="8">
        <f t="shared" si="4"/>
        <v>198.08562217073603</v>
      </c>
      <c r="K170" s="6">
        <v>2</v>
      </c>
      <c r="L170" t="s">
        <v>25</v>
      </c>
    </row>
    <row r="171" spans="1:13">
      <c r="A171" s="13">
        <v>45040</v>
      </c>
      <c r="B171" s="5" t="s">
        <v>34</v>
      </c>
      <c r="C171">
        <v>1</v>
      </c>
      <c r="D171" t="s">
        <v>24</v>
      </c>
      <c r="E171" s="6">
        <v>2</v>
      </c>
      <c r="F171" s="7">
        <v>10</v>
      </c>
      <c r="G171" s="6">
        <v>40</v>
      </c>
      <c r="H171" s="14">
        <v>0.04</v>
      </c>
      <c r="I171" s="7">
        <v>7.1036000000000001</v>
      </c>
      <c r="J171" s="8">
        <f t="shared" si="4"/>
        <v>118.20390400000001</v>
      </c>
      <c r="K171" s="6">
        <v>4</v>
      </c>
      <c r="L171" s="20">
        <f>(J171-J173)/0.45</f>
        <v>101.95882666666667</v>
      </c>
      <c r="M171" s="22">
        <f>AVERAGE(L171:L172)</f>
        <v>112.79886222222221</v>
      </c>
    </row>
    <row r="172" spans="1:13">
      <c r="A172" s="13">
        <v>45040</v>
      </c>
      <c r="B172" s="5" t="s">
        <v>34</v>
      </c>
      <c r="C172">
        <v>2</v>
      </c>
      <c r="D172" t="s">
        <v>24</v>
      </c>
      <c r="E172" s="6">
        <v>2</v>
      </c>
      <c r="F172" s="7">
        <v>10</v>
      </c>
      <c r="G172" s="10">
        <v>40</v>
      </c>
      <c r="H172" s="14">
        <v>0.04</v>
      </c>
      <c r="I172" s="7">
        <v>7.6898999999999997</v>
      </c>
      <c r="J172" s="8">
        <f t="shared" si="4"/>
        <v>127.959936</v>
      </c>
      <c r="K172" s="6">
        <v>4</v>
      </c>
      <c r="L172" s="20">
        <f>(J172-J173)/0.45</f>
        <v>123.63889777777776</v>
      </c>
    </row>
    <row r="173" spans="1:13">
      <c r="A173" s="13">
        <v>45040</v>
      </c>
      <c r="B173" s="5" t="s">
        <v>34</v>
      </c>
      <c r="C173" t="s">
        <v>25</v>
      </c>
      <c r="D173" t="s">
        <v>26</v>
      </c>
      <c r="E173" s="6">
        <v>2</v>
      </c>
      <c r="F173" s="7">
        <v>10</v>
      </c>
      <c r="G173" s="6">
        <v>40</v>
      </c>
      <c r="H173" s="14">
        <v>0.04</v>
      </c>
      <c r="I173" s="7">
        <v>4.3463000000000003</v>
      </c>
      <c r="J173" s="8">
        <f t="shared" si="4"/>
        <v>72.322432000000006</v>
      </c>
      <c r="K173" s="6">
        <v>4</v>
      </c>
      <c r="L173" t="s">
        <v>25</v>
      </c>
    </row>
    <row r="174" spans="1:13">
      <c r="A174" s="13">
        <v>45040</v>
      </c>
      <c r="B174" s="5" t="s">
        <v>114</v>
      </c>
      <c r="C174">
        <v>1</v>
      </c>
      <c r="D174" t="s">
        <v>24</v>
      </c>
      <c r="E174" s="6">
        <v>2</v>
      </c>
      <c r="F174" s="7">
        <v>5.0000999999999998</v>
      </c>
      <c r="G174" s="6">
        <v>25</v>
      </c>
      <c r="H174" s="14">
        <v>0.21715426179233827</v>
      </c>
      <c r="I174" s="7">
        <v>38.9467</v>
      </c>
      <c r="J174" s="8">
        <f t="shared" si="4"/>
        <v>948.06387647742395</v>
      </c>
      <c r="K174" s="6">
        <v>4</v>
      </c>
      <c r="L174" s="20">
        <f>(J174-J176)/0.45</f>
        <v>791.96284676323558</v>
      </c>
      <c r="M174" s="23">
        <f>AVERAGE(L174:L175)</f>
        <v>743.7007576777014</v>
      </c>
    </row>
    <row r="175" spans="1:13">
      <c r="A175" s="13">
        <v>45040</v>
      </c>
      <c r="B175" s="5" t="s">
        <v>114</v>
      </c>
      <c r="C175">
        <v>2</v>
      </c>
      <c r="D175" t="s">
        <v>24</v>
      </c>
      <c r="E175" s="6">
        <v>2</v>
      </c>
      <c r="F175" s="7">
        <v>5</v>
      </c>
      <c r="G175" s="10">
        <v>25</v>
      </c>
      <c r="H175" s="14">
        <v>0.21715426179233827</v>
      </c>
      <c r="I175" s="7">
        <v>37.1616</v>
      </c>
      <c r="J175" s="8">
        <f t="shared" si="4"/>
        <v>904.62799630044321</v>
      </c>
      <c r="K175" s="6">
        <v>4</v>
      </c>
      <c r="L175" s="20">
        <f>(J175-J176)/0.45</f>
        <v>695.43866859216723</v>
      </c>
    </row>
    <row r="176" spans="1:13">
      <c r="A176" s="13">
        <v>45040</v>
      </c>
      <c r="B176" s="5" t="s">
        <v>114</v>
      </c>
      <c r="C176" t="s">
        <v>25</v>
      </c>
      <c r="D176" t="s">
        <v>26</v>
      </c>
      <c r="E176" s="6">
        <v>2</v>
      </c>
      <c r="F176" s="7">
        <v>5</v>
      </c>
      <c r="G176" s="6">
        <v>25</v>
      </c>
      <c r="H176" s="14">
        <v>0.21715426179233827</v>
      </c>
      <c r="I176" s="7">
        <v>24.305900000000001</v>
      </c>
      <c r="J176" s="8">
        <f t="shared" si="4"/>
        <v>591.68059543396794</v>
      </c>
      <c r="K176" s="6">
        <v>4</v>
      </c>
      <c r="L176" t="s">
        <v>25</v>
      </c>
    </row>
    <row r="177" spans="1:13">
      <c r="A177" s="13">
        <v>45040</v>
      </c>
      <c r="B177" s="5" t="s">
        <v>115</v>
      </c>
      <c r="C177">
        <v>1</v>
      </c>
      <c r="D177" t="s">
        <v>24</v>
      </c>
      <c r="E177" s="6">
        <v>2</v>
      </c>
      <c r="F177" s="7">
        <v>5</v>
      </c>
      <c r="G177" s="10">
        <v>25</v>
      </c>
      <c r="H177" s="14">
        <v>0.21124509661484811</v>
      </c>
      <c r="I177" s="7">
        <v>51.930599999999998</v>
      </c>
      <c r="J177" s="8">
        <f t="shared" si="4"/>
        <v>1258.0136922853405</v>
      </c>
      <c r="K177" s="6">
        <v>4</v>
      </c>
      <c r="L177" s="20">
        <f>(J177-J179)/0.45</f>
        <v>1248.5339368276414</v>
      </c>
      <c r="M177" s="23">
        <f>AVERAGE(L177:L178)</f>
        <v>1441.6279384742102</v>
      </c>
    </row>
    <row r="178" spans="1:13">
      <c r="A178" s="13">
        <v>45040</v>
      </c>
      <c r="B178" s="5" t="s">
        <v>115</v>
      </c>
      <c r="C178">
        <v>2</v>
      </c>
      <c r="D178" t="s">
        <v>24</v>
      </c>
      <c r="E178" s="6">
        <v>2</v>
      </c>
      <c r="F178" s="7">
        <v>5</v>
      </c>
      <c r="G178" s="6">
        <v>25</v>
      </c>
      <c r="H178" s="14">
        <v>0.21124509661484811</v>
      </c>
      <c r="I178" s="7">
        <v>59.104399999999998</v>
      </c>
      <c r="J178" s="8">
        <f t="shared" si="4"/>
        <v>1431.7982937672525</v>
      </c>
      <c r="K178" s="6">
        <v>4</v>
      </c>
      <c r="L178" s="20">
        <f>(J178-J179)/0.45</f>
        <v>1634.721940120779</v>
      </c>
    </row>
    <row r="179" spans="1:13">
      <c r="A179" s="13">
        <v>45040</v>
      </c>
      <c r="B179" s="5" t="s">
        <v>115</v>
      </c>
      <c r="C179" t="s">
        <v>25</v>
      </c>
      <c r="D179" t="s">
        <v>26</v>
      </c>
      <c r="E179" s="6">
        <v>2</v>
      </c>
      <c r="F179" s="7">
        <v>5.0000999999999998</v>
      </c>
      <c r="G179" s="10">
        <v>25</v>
      </c>
      <c r="H179" s="14">
        <v>0.21124509661484811</v>
      </c>
      <c r="I179" s="7">
        <v>28.738499999999998</v>
      </c>
      <c r="J179" s="8">
        <f t="shared" si="4"/>
        <v>696.17342071290193</v>
      </c>
      <c r="K179" s="6">
        <v>4</v>
      </c>
      <c r="L179" t="s">
        <v>25</v>
      </c>
    </row>
    <row r="180" spans="1:13">
      <c r="A180" s="13">
        <v>45040</v>
      </c>
      <c r="B180" s="5" t="s">
        <v>116</v>
      </c>
      <c r="C180">
        <v>1</v>
      </c>
      <c r="D180" t="s">
        <v>24</v>
      </c>
      <c r="E180" s="6">
        <v>2</v>
      </c>
      <c r="F180" s="7">
        <v>5</v>
      </c>
      <c r="G180" s="6">
        <v>25</v>
      </c>
      <c r="H180" s="14">
        <v>0.21259155066207494</v>
      </c>
      <c r="I180" s="7">
        <v>52.663499999999999</v>
      </c>
      <c r="J180" s="8">
        <f t="shared" si="4"/>
        <v>1277.1863025658438</v>
      </c>
      <c r="K180" s="6">
        <v>4</v>
      </c>
      <c r="L180" s="20">
        <f>(J180-J182)/0.45</f>
        <v>1200.9888051310668</v>
      </c>
      <c r="M180" s="23">
        <f>AVERAGE(L180:L181)</f>
        <v>1127.1554941624863</v>
      </c>
    </row>
    <row r="181" spans="1:13">
      <c r="A181" s="13">
        <v>45040</v>
      </c>
      <c r="B181" s="5" t="s">
        <v>116</v>
      </c>
      <c r="C181">
        <v>2</v>
      </c>
      <c r="D181" t="s">
        <v>24</v>
      </c>
      <c r="E181" s="6">
        <v>2</v>
      </c>
      <c r="F181" s="7">
        <v>5.0000999999999998</v>
      </c>
      <c r="G181" s="10">
        <v>25</v>
      </c>
      <c r="H181" s="14">
        <v>0.21259155066207494</v>
      </c>
      <c r="I181" s="7">
        <v>49.924500000000002</v>
      </c>
      <c r="J181" s="8">
        <f t="shared" si="4"/>
        <v>1210.7363226941213</v>
      </c>
      <c r="K181" s="6">
        <v>4</v>
      </c>
      <c r="L181" s="20">
        <f>(J181-J182)/0.45</f>
        <v>1053.3221831939056</v>
      </c>
    </row>
    <row r="182" spans="1:13">
      <c r="A182" s="13">
        <v>45040</v>
      </c>
      <c r="B182" s="5" t="s">
        <v>116</v>
      </c>
      <c r="C182" t="s">
        <v>25</v>
      </c>
      <c r="D182" t="s">
        <v>26</v>
      </c>
      <c r="E182" s="6">
        <v>2</v>
      </c>
      <c r="F182" s="7">
        <v>5.0000999999999998</v>
      </c>
      <c r="G182" s="6">
        <v>25</v>
      </c>
      <c r="H182" s="14">
        <v>0.21259155066207494</v>
      </c>
      <c r="I182" s="7">
        <v>30.3794</v>
      </c>
      <c r="J182" s="8">
        <f t="shared" si="4"/>
        <v>736.74134025686374</v>
      </c>
      <c r="K182" s="6">
        <v>4</v>
      </c>
      <c r="L182" t="s">
        <v>25</v>
      </c>
    </row>
    <row r="183" spans="1:13">
      <c r="A183" s="13">
        <v>45040</v>
      </c>
      <c r="B183" s="5" t="s">
        <v>121</v>
      </c>
      <c r="C183">
        <v>1</v>
      </c>
      <c r="D183" t="s">
        <v>24</v>
      </c>
      <c r="E183" s="6">
        <v>2</v>
      </c>
      <c r="F183" s="7">
        <v>5</v>
      </c>
      <c r="G183" s="10">
        <v>25</v>
      </c>
      <c r="H183" s="14"/>
      <c r="I183" s="7">
        <v>41.143000000000001</v>
      </c>
      <c r="J183" s="8">
        <f t="shared" si="2"/>
        <v>822.86</v>
      </c>
      <c r="K183" s="6">
        <v>4</v>
      </c>
      <c r="L183" s="20">
        <f>(J183-J184)/0.45</f>
        <v>467.93195801063121</v>
      </c>
      <c r="M183" s="23">
        <f>L183</f>
        <v>467.93195801063121</v>
      </c>
    </row>
    <row r="184" spans="1:13">
      <c r="A184" s="13">
        <v>45040</v>
      </c>
      <c r="B184" s="5" t="s">
        <v>121</v>
      </c>
      <c r="C184" t="s">
        <v>25</v>
      </c>
      <c r="D184" t="s">
        <v>26</v>
      </c>
      <c r="E184" s="6">
        <v>2</v>
      </c>
      <c r="F184" s="7">
        <v>4.8117999999999999</v>
      </c>
      <c r="G184" s="6">
        <v>25</v>
      </c>
      <c r="H184" s="14"/>
      <c r="I184" s="7">
        <v>29.462199999999999</v>
      </c>
      <c r="J184" s="8">
        <f t="shared" si="2"/>
        <v>612.29061889521597</v>
      </c>
      <c r="K184" s="6">
        <v>4</v>
      </c>
      <c r="L184" t="s">
        <v>25</v>
      </c>
    </row>
    <row r="185" spans="1:13">
      <c r="A185" s="13">
        <v>45040</v>
      </c>
      <c r="B185" s="5" t="s">
        <v>117</v>
      </c>
      <c r="C185">
        <v>1</v>
      </c>
      <c r="D185" t="s">
        <v>24</v>
      </c>
      <c r="E185" s="6">
        <v>2</v>
      </c>
      <c r="F185" s="7">
        <v>10.0001</v>
      </c>
      <c r="G185" s="6">
        <v>40</v>
      </c>
      <c r="H185" s="14">
        <v>0.25749195494770716</v>
      </c>
      <c r="I185" s="7">
        <v>33.435499999999998</v>
      </c>
      <c r="J185" s="8">
        <f>I185*(((G185/1000)/(F185/(1+H185)))*1000)*K185</f>
        <v>672.71122904217441</v>
      </c>
      <c r="K185" s="6">
        <v>4</v>
      </c>
      <c r="L185" s="20">
        <f>(J185-J187)/0.45</f>
        <v>260.47478877165048</v>
      </c>
      <c r="M185" s="23">
        <f>AVERAGE(L185:L186)</f>
        <v>256.89125197807419</v>
      </c>
    </row>
    <row r="186" spans="1:13">
      <c r="A186" s="13">
        <v>45040</v>
      </c>
      <c r="B186" s="5" t="s">
        <v>117</v>
      </c>
      <c r="C186">
        <v>2</v>
      </c>
      <c r="D186" t="s">
        <v>24</v>
      </c>
      <c r="E186" s="6">
        <v>2</v>
      </c>
      <c r="F186" s="7">
        <v>10.0001</v>
      </c>
      <c r="G186" s="6">
        <v>40</v>
      </c>
      <c r="H186" s="14">
        <v>0.25749195494770716</v>
      </c>
      <c r="I186" s="7">
        <v>33.275199999999998</v>
      </c>
      <c r="J186" s="8">
        <f t="shared" ref="J186:J441" si="5">I186*(((G186/1000)/(F186/(1+H186)))*1000)*K186</f>
        <v>669.48604592795573</v>
      </c>
      <c r="K186" s="6">
        <v>4</v>
      </c>
      <c r="L186" s="20">
        <f>(J186-J187)/0.45</f>
        <v>253.30771518449788</v>
      </c>
    </row>
    <row r="187" spans="1:13">
      <c r="A187" s="13">
        <v>45040</v>
      </c>
      <c r="B187" s="5" t="s">
        <v>117</v>
      </c>
      <c r="C187" t="s">
        <v>25</v>
      </c>
      <c r="D187" t="s">
        <v>26</v>
      </c>
      <c r="E187" s="6">
        <v>2</v>
      </c>
      <c r="F187" s="7">
        <v>10</v>
      </c>
      <c r="G187" s="10">
        <v>40</v>
      </c>
      <c r="H187" s="14">
        <v>0.25749195494770716</v>
      </c>
      <c r="I187" s="7">
        <v>27.609400000000001</v>
      </c>
      <c r="J187" s="8">
        <f t="shared" si="5"/>
        <v>555.49757409493168</v>
      </c>
      <c r="K187" s="6">
        <v>4</v>
      </c>
      <c r="L187" t="s">
        <v>25</v>
      </c>
    </row>
    <row r="188" spans="1:13">
      <c r="A188" s="13">
        <v>45040</v>
      </c>
      <c r="B188" s="5" t="s">
        <v>118</v>
      </c>
      <c r="C188">
        <v>1</v>
      </c>
      <c r="D188" t="s">
        <v>24</v>
      </c>
      <c r="E188" s="6">
        <v>2</v>
      </c>
      <c r="F188" s="7">
        <v>10.0001</v>
      </c>
      <c r="G188" s="6">
        <v>40</v>
      </c>
      <c r="H188" s="14">
        <v>0.20263322281485749</v>
      </c>
      <c r="I188" s="7">
        <v>32.482799999999997</v>
      </c>
      <c r="J188" s="8">
        <f t="shared" si="5"/>
        <v>625.03206088019851</v>
      </c>
      <c r="K188" s="6">
        <v>4</v>
      </c>
      <c r="L188" s="20">
        <f>(J188-J190)/0.45</f>
        <v>304.8285107104482</v>
      </c>
      <c r="M188" s="23">
        <f>AVERAGE(L188:L189)</f>
        <v>273.45153892854808</v>
      </c>
    </row>
    <row r="189" spans="1:13">
      <c r="A189" s="13">
        <v>45040</v>
      </c>
      <c r="B189" s="5" t="s">
        <v>118</v>
      </c>
      <c r="C189">
        <v>2</v>
      </c>
      <c r="D189" t="s">
        <v>24</v>
      </c>
      <c r="E189" s="6">
        <v>2</v>
      </c>
      <c r="F189" s="7">
        <v>10</v>
      </c>
      <c r="G189" s="6">
        <v>40</v>
      </c>
      <c r="H189" s="14">
        <v>0.20263322281485749</v>
      </c>
      <c r="I189" s="7">
        <v>31.014900000000001</v>
      </c>
      <c r="J189" s="8">
        <f t="shared" si="5"/>
        <v>596.79278627648841</v>
      </c>
      <c r="K189" s="6">
        <v>4</v>
      </c>
      <c r="L189" s="20">
        <f>(J189-J190)/0.45</f>
        <v>242.07456714664798</v>
      </c>
    </row>
    <row r="190" spans="1:13">
      <c r="A190" s="13">
        <v>45040</v>
      </c>
      <c r="B190" s="5" t="s">
        <v>118</v>
      </c>
      <c r="C190" t="s">
        <v>25</v>
      </c>
      <c r="D190" t="s">
        <v>26</v>
      </c>
      <c r="E190" s="6">
        <v>2</v>
      </c>
      <c r="F190" s="7">
        <v>10</v>
      </c>
      <c r="G190" s="10">
        <v>40</v>
      </c>
      <c r="H190" s="14">
        <v>0.20263322281485749</v>
      </c>
      <c r="I190" s="7">
        <v>25.3537</v>
      </c>
      <c r="J190" s="8">
        <f t="shared" si="5"/>
        <v>487.85923106049682</v>
      </c>
      <c r="K190" s="6">
        <v>4</v>
      </c>
      <c r="L190" t="s">
        <v>25</v>
      </c>
    </row>
    <row r="191" spans="1:13">
      <c r="A191" s="13">
        <v>45040</v>
      </c>
      <c r="B191" s="5" t="s">
        <v>119</v>
      </c>
      <c r="C191">
        <v>1</v>
      </c>
      <c r="D191" t="s">
        <v>24</v>
      </c>
      <c r="E191" s="6">
        <v>2</v>
      </c>
      <c r="F191" s="7">
        <v>10.0001</v>
      </c>
      <c r="G191" s="6">
        <v>40</v>
      </c>
      <c r="H191" s="14">
        <v>0.27851920028634231</v>
      </c>
      <c r="I191" s="7">
        <v>41.337600000000002</v>
      </c>
      <c r="J191" s="8">
        <f t="shared" si="5"/>
        <v>845.60618863822094</v>
      </c>
      <c r="K191" s="6">
        <v>4</v>
      </c>
      <c r="L191" s="20">
        <f>(J191-J193)/0.45</f>
        <v>827.04789241677452</v>
      </c>
      <c r="M191" s="23">
        <f>AVERAGE(L191:L192)</f>
        <v>548.07438326485203</v>
      </c>
    </row>
    <row r="192" spans="1:13">
      <c r="A192" s="13">
        <v>45040</v>
      </c>
      <c r="B192" s="5" t="s">
        <v>119</v>
      </c>
      <c r="C192">
        <v>2</v>
      </c>
      <c r="D192" t="s">
        <v>24</v>
      </c>
      <c r="E192" s="6">
        <v>2</v>
      </c>
      <c r="F192" s="7">
        <v>10.0001</v>
      </c>
      <c r="G192" s="6">
        <v>40</v>
      </c>
      <c r="H192" s="14">
        <v>0.27851920028634231</v>
      </c>
      <c r="I192" s="7">
        <v>29.063700000000001</v>
      </c>
      <c r="J192" s="8">
        <f t="shared" si="5"/>
        <v>594.53003040149065</v>
      </c>
      <c r="K192" s="6">
        <v>4</v>
      </c>
      <c r="L192" s="20">
        <f>(J192-J193)/0.45</f>
        <v>269.10087411292943</v>
      </c>
    </row>
    <row r="193" spans="1:14">
      <c r="A193" s="13">
        <v>45040</v>
      </c>
      <c r="B193" s="5" t="s">
        <v>119</v>
      </c>
      <c r="C193" t="s">
        <v>25</v>
      </c>
      <c r="D193" t="s">
        <v>26</v>
      </c>
      <c r="E193" s="6">
        <v>2</v>
      </c>
      <c r="F193" s="7">
        <v>10</v>
      </c>
      <c r="G193" s="10">
        <v>40</v>
      </c>
      <c r="H193" s="14">
        <v>0.27851920028634231</v>
      </c>
      <c r="I193" s="7">
        <v>23.143699999999999</v>
      </c>
      <c r="J193" s="8">
        <f t="shared" si="5"/>
        <v>473.43463705067239</v>
      </c>
      <c r="K193" s="6">
        <v>4</v>
      </c>
      <c r="L193" t="s">
        <v>25</v>
      </c>
    </row>
    <row r="194" spans="1:14">
      <c r="A194" s="13">
        <v>45040</v>
      </c>
      <c r="B194" s="5" t="s">
        <v>120</v>
      </c>
      <c r="C194">
        <v>1</v>
      </c>
      <c r="D194" t="s">
        <v>24</v>
      </c>
      <c r="E194" s="6">
        <v>2</v>
      </c>
      <c r="F194" s="7">
        <v>10</v>
      </c>
      <c r="G194" s="6">
        <v>40</v>
      </c>
      <c r="H194" s="14">
        <v>0.22204301075268812</v>
      </c>
      <c r="I194" s="7">
        <v>36.753900000000002</v>
      </c>
      <c r="J194" s="8">
        <f t="shared" si="5"/>
        <v>718.63754580645161</v>
      </c>
      <c r="K194" s="6">
        <v>4</v>
      </c>
      <c r="L194" s="20">
        <f>(J194-J196)/0.45</f>
        <v>673.37340134167607</v>
      </c>
      <c r="M194" s="23">
        <f>AVERAGE(L194:L195)</f>
        <v>543.48689790184062</v>
      </c>
    </row>
    <row r="195" spans="1:14">
      <c r="A195" s="13">
        <v>45040</v>
      </c>
      <c r="B195" s="5" t="s">
        <v>120</v>
      </c>
      <c r="C195">
        <v>2</v>
      </c>
      <c r="D195" t="s">
        <v>24</v>
      </c>
      <c r="E195" s="6">
        <v>2</v>
      </c>
      <c r="F195" s="7">
        <v>10.0001</v>
      </c>
      <c r="G195" s="6">
        <v>40</v>
      </c>
      <c r="H195" s="14">
        <v>0.22204301075268812</v>
      </c>
      <c r="I195" s="7">
        <v>30.775600000000001</v>
      </c>
      <c r="J195" s="8">
        <f t="shared" si="5"/>
        <v>601.73969271059968</v>
      </c>
      <c r="K195" s="6">
        <v>4</v>
      </c>
      <c r="L195" s="20">
        <f>(J195-J196)/0.45</f>
        <v>413.60039446200517</v>
      </c>
    </row>
    <row r="196" spans="1:14">
      <c r="A196" s="13">
        <v>45040</v>
      </c>
      <c r="B196" s="5" t="s">
        <v>120</v>
      </c>
      <c r="C196" t="s">
        <v>25</v>
      </c>
      <c r="D196" t="s">
        <v>26</v>
      </c>
      <c r="E196" s="6">
        <v>2</v>
      </c>
      <c r="F196" s="7">
        <v>10.0001</v>
      </c>
      <c r="G196" s="10">
        <v>40</v>
      </c>
      <c r="H196" s="14">
        <v>0.22204301075268812</v>
      </c>
      <c r="I196" s="7">
        <v>21.256599999999999</v>
      </c>
      <c r="J196" s="8">
        <f t="shared" si="5"/>
        <v>415.61951520269736</v>
      </c>
      <c r="K196" s="6">
        <v>4</v>
      </c>
      <c r="L196" t="s">
        <v>25</v>
      </c>
    </row>
    <row r="197" spans="1:14">
      <c r="A197" s="13">
        <v>45047</v>
      </c>
      <c r="B197" s="5" t="s">
        <v>204</v>
      </c>
      <c r="C197">
        <v>1</v>
      </c>
      <c r="D197" t="s">
        <v>24</v>
      </c>
      <c r="E197" s="6">
        <v>3</v>
      </c>
      <c r="F197" s="7">
        <v>10</v>
      </c>
      <c r="G197" s="6">
        <v>40</v>
      </c>
      <c r="H197" s="14">
        <v>0.1635568377460333</v>
      </c>
      <c r="I197" s="7">
        <v>87.582999999999998</v>
      </c>
      <c r="J197" s="8">
        <f t="shared" si="5"/>
        <v>1630.5247763249736</v>
      </c>
      <c r="K197" s="6">
        <v>4</v>
      </c>
      <c r="L197" s="20">
        <f>(J197-J199)/0.45</f>
        <v>1303.8506126779389</v>
      </c>
      <c r="M197" s="23">
        <f>AVERAGE(L197:L198)</f>
        <v>984.29136275936844</v>
      </c>
    </row>
    <row r="198" spans="1:14">
      <c r="A198" s="13">
        <v>45047</v>
      </c>
      <c r="B198" s="5" t="s">
        <v>204</v>
      </c>
      <c r="C198">
        <v>2</v>
      </c>
      <c r="D198" t="s">
        <v>24</v>
      </c>
      <c r="E198" s="6">
        <v>3</v>
      </c>
      <c r="F198" s="7">
        <v>10</v>
      </c>
      <c r="G198" s="6">
        <v>40</v>
      </c>
      <c r="H198" s="14">
        <v>0.1635568377460333</v>
      </c>
      <c r="I198" s="7">
        <v>72.134500000000003</v>
      </c>
      <c r="J198" s="8">
        <f t="shared" si="5"/>
        <v>1342.9214513982602</v>
      </c>
      <c r="K198" s="6">
        <v>4</v>
      </c>
      <c r="L198" s="20">
        <f>(J198-J199)/0.45</f>
        <v>664.73211284079798</v>
      </c>
    </row>
    <row r="199" spans="1:14">
      <c r="A199" s="13">
        <v>45047</v>
      </c>
      <c r="B199" s="5" t="s">
        <v>204</v>
      </c>
      <c r="C199" t="s">
        <v>25</v>
      </c>
      <c r="D199" t="s">
        <v>26</v>
      </c>
      <c r="E199" s="6">
        <v>3</v>
      </c>
      <c r="F199" s="7">
        <v>5.0000999999999998</v>
      </c>
      <c r="G199">
        <v>25</v>
      </c>
      <c r="H199" s="14">
        <v>0.1635568377460333</v>
      </c>
      <c r="I199" s="7">
        <v>44.854399999999998</v>
      </c>
      <c r="J199" s="8">
        <f t="shared" si="5"/>
        <v>1043.792000619901</v>
      </c>
      <c r="K199" s="6">
        <v>4</v>
      </c>
      <c r="L199" t="s">
        <v>25</v>
      </c>
      <c r="N199" s="20"/>
    </row>
    <row r="200" spans="1:14">
      <c r="A200" s="13">
        <v>45047</v>
      </c>
      <c r="B200" s="5" t="s">
        <v>205</v>
      </c>
      <c r="C200">
        <v>1</v>
      </c>
      <c r="D200" t="s">
        <v>24</v>
      </c>
      <c r="E200" s="6">
        <v>3</v>
      </c>
      <c r="F200" s="7">
        <v>10.0001</v>
      </c>
      <c r="G200" s="6">
        <v>40</v>
      </c>
      <c r="H200" s="14">
        <v>0.14345798665081813</v>
      </c>
      <c r="I200" s="7">
        <v>47.954799999999999</v>
      </c>
      <c r="J200" s="8">
        <f t="shared" si="5"/>
        <v>877.340011531767</v>
      </c>
      <c r="K200" s="6">
        <v>4</v>
      </c>
      <c r="L200" s="20">
        <f>(J200-J202)/0.45</f>
        <v>698.95991003821609</v>
      </c>
      <c r="M200" s="23">
        <f>AVERAGE(L200:L201)</f>
        <v>700.31578354987414</v>
      </c>
    </row>
    <row r="201" spans="1:14">
      <c r="A201" s="13">
        <v>45047</v>
      </c>
      <c r="B201" s="5" t="s">
        <v>205</v>
      </c>
      <c r="C201">
        <v>2</v>
      </c>
      <c r="D201" t="s">
        <v>24</v>
      </c>
      <c r="E201" s="6">
        <v>3</v>
      </c>
      <c r="F201" s="7">
        <v>10.0001</v>
      </c>
      <c r="G201" s="6">
        <v>40</v>
      </c>
      <c r="H201" s="14">
        <v>0.14345798665081813</v>
      </c>
      <c r="I201" s="7">
        <v>48.021500000000003</v>
      </c>
      <c r="J201" s="8">
        <f t="shared" si="5"/>
        <v>878.56029769225927</v>
      </c>
      <c r="K201" s="6">
        <v>4</v>
      </c>
      <c r="L201" s="20">
        <f>(J201-J202)/0.45</f>
        <v>701.6716570615323</v>
      </c>
    </row>
    <row r="202" spans="1:14">
      <c r="A202" s="13">
        <v>45047</v>
      </c>
      <c r="B202" s="5" t="s">
        <v>205</v>
      </c>
      <c r="C202" t="s">
        <v>25</v>
      </c>
      <c r="D202" t="s">
        <v>26</v>
      </c>
      <c r="E202" s="6">
        <v>3</v>
      </c>
      <c r="F202" s="7">
        <v>10.0001</v>
      </c>
      <c r="G202" s="6">
        <v>40</v>
      </c>
      <c r="H202" s="14">
        <v>0.14345798665081813</v>
      </c>
      <c r="I202" s="7">
        <v>30.762699999999999</v>
      </c>
      <c r="J202" s="8">
        <f t="shared" si="5"/>
        <v>562.80805201456974</v>
      </c>
      <c r="K202" s="6">
        <v>4</v>
      </c>
      <c r="L202" t="s">
        <v>25</v>
      </c>
    </row>
    <row r="203" spans="1:14">
      <c r="A203" s="13">
        <v>45047</v>
      </c>
      <c r="B203" s="5" t="s">
        <v>206</v>
      </c>
      <c r="C203">
        <v>1</v>
      </c>
      <c r="D203" t="s">
        <v>24</v>
      </c>
      <c r="E203" s="6">
        <v>3</v>
      </c>
      <c r="F203" s="7">
        <v>5.0000999999999998</v>
      </c>
      <c r="G203" s="6">
        <v>25</v>
      </c>
      <c r="H203" s="14">
        <v>0.18584574518546623</v>
      </c>
      <c r="I203" s="7">
        <v>26.704499999999999</v>
      </c>
      <c r="J203" s="8">
        <f t="shared" si="5"/>
        <v>1583.3392183308977</v>
      </c>
      <c r="K203" s="6">
        <v>10</v>
      </c>
      <c r="L203">
        <f>(J203-J205)/0.45</f>
        <v>932.45237125425467</v>
      </c>
      <c r="M203" s="23">
        <f>L203</f>
        <v>932.45237125425467</v>
      </c>
    </row>
    <row r="204" spans="1:14">
      <c r="A204" s="13">
        <v>45047</v>
      </c>
      <c r="B204" s="5" t="s">
        <v>206</v>
      </c>
      <c r="C204">
        <v>2</v>
      </c>
      <c r="D204" t="s">
        <v>24</v>
      </c>
      <c r="E204" s="6">
        <v>3</v>
      </c>
      <c r="F204" s="7">
        <v>5.0000999999999998</v>
      </c>
      <c r="G204" s="6">
        <v>25</v>
      </c>
      <c r="H204" s="14">
        <v>0.18584574518546623</v>
      </c>
      <c r="I204" s="7">
        <v>46.783499999999997</v>
      </c>
      <c r="J204" s="8">
        <f t="shared" si="5"/>
        <v>1109.5380976357324</v>
      </c>
      <c r="K204" s="6">
        <v>4</v>
      </c>
      <c r="L204" s="9">
        <f>(J204-J205)/0.45</f>
        <v>-120.43900806833486</v>
      </c>
      <c r="N204" s="20"/>
    </row>
    <row r="205" spans="1:14">
      <c r="A205" s="13">
        <v>45047</v>
      </c>
      <c r="B205" s="5" t="s">
        <v>206</v>
      </c>
      <c r="C205" t="s">
        <v>25</v>
      </c>
      <c r="D205" t="s">
        <v>26</v>
      </c>
      <c r="E205" s="6">
        <v>3</v>
      </c>
      <c r="F205" s="7">
        <v>5</v>
      </c>
      <c r="G205">
        <v>25</v>
      </c>
      <c r="H205" s="14">
        <v>0.18584574518546623</v>
      </c>
      <c r="I205" s="7">
        <v>19.627099999999999</v>
      </c>
      <c r="J205" s="8">
        <f t="shared" si="5"/>
        <v>1163.735651266483</v>
      </c>
      <c r="K205" s="6">
        <v>10</v>
      </c>
      <c r="L205" t="s">
        <v>25</v>
      </c>
    </row>
    <row r="206" spans="1:14">
      <c r="A206" s="13">
        <v>45047</v>
      </c>
      <c r="B206" s="5" t="s">
        <v>207</v>
      </c>
      <c r="C206">
        <v>1</v>
      </c>
      <c r="D206" t="s">
        <v>24</v>
      </c>
      <c r="E206" s="6">
        <v>3</v>
      </c>
      <c r="F206" s="7">
        <v>10</v>
      </c>
      <c r="G206" s="6">
        <v>40</v>
      </c>
      <c r="H206" s="14">
        <v>0.18276416611484253</v>
      </c>
      <c r="I206" s="7">
        <v>79.636200000000002</v>
      </c>
      <c r="J206" s="8">
        <f t="shared" si="5"/>
        <v>1507.053498968877</v>
      </c>
      <c r="K206" s="6">
        <v>4</v>
      </c>
      <c r="L206" s="20">
        <f>(J206-J208)/0.45</f>
        <v>883.59106688108966</v>
      </c>
      <c r="M206" s="23">
        <f>AVERAGE(L206:L207)</f>
        <v>760.78124663912752</v>
      </c>
    </row>
    <row r="207" spans="1:14">
      <c r="A207" s="13">
        <v>45047</v>
      </c>
      <c r="B207" s="5" t="s">
        <v>207</v>
      </c>
      <c r="C207">
        <v>2</v>
      </c>
      <c r="D207" t="s">
        <v>24</v>
      </c>
      <c r="E207" s="6">
        <v>3</v>
      </c>
      <c r="F207" s="7">
        <v>10</v>
      </c>
      <c r="G207" s="6">
        <v>40</v>
      </c>
      <c r="H207" s="14">
        <v>0.18276416611484253</v>
      </c>
      <c r="I207" s="7">
        <v>73.795599999999993</v>
      </c>
      <c r="J207" s="8">
        <f t="shared" si="5"/>
        <v>1396.524660751111</v>
      </c>
      <c r="K207" s="6">
        <v>4</v>
      </c>
      <c r="L207" s="20">
        <f>(J207-J208)/0.45</f>
        <v>637.97142639716537</v>
      </c>
    </row>
    <row r="208" spans="1:14">
      <c r="A208" s="13">
        <v>45047</v>
      </c>
      <c r="B208" s="5" t="s">
        <v>207</v>
      </c>
      <c r="C208" t="s">
        <v>25</v>
      </c>
      <c r="D208" t="s">
        <v>26</v>
      </c>
      <c r="E208" s="6">
        <v>3</v>
      </c>
      <c r="F208" s="7">
        <v>10</v>
      </c>
      <c r="G208" s="6">
        <v>40</v>
      </c>
      <c r="H208" s="14">
        <v>0.18276416611484253</v>
      </c>
      <c r="I208" s="7">
        <v>23.450099999999999</v>
      </c>
      <c r="J208" s="8">
        <f t="shared" si="5"/>
        <v>1109.4375188723866</v>
      </c>
      <c r="K208" s="6">
        <v>10</v>
      </c>
      <c r="L208" t="s">
        <v>25</v>
      </c>
    </row>
    <row r="209" spans="1:13">
      <c r="A209" s="13">
        <v>45047</v>
      </c>
      <c r="B209" s="5" t="s">
        <v>208</v>
      </c>
      <c r="C209">
        <v>1</v>
      </c>
      <c r="D209" t="s">
        <v>24</v>
      </c>
      <c r="E209" s="6">
        <v>3</v>
      </c>
      <c r="F209" s="7">
        <v>10</v>
      </c>
      <c r="G209" s="6">
        <v>40</v>
      </c>
      <c r="H209" s="14">
        <v>0.11696899294075598</v>
      </c>
      <c r="I209" s="7">
        <v>43.947499999999998</v>
      </c>
      <c r="J209" s="8">
        <f t="shared" si="5"/>
        <v>785.40791707622202</v>
      </c>
      <c r="K209" s="6">
        <v>4</v>
      </c>
      <c r="L209" s="20">
        <f>(J209-J210)/0.45</f>
        <v>350.14054192304911</v>
      </c>
      <c r="M209" s="23">
        <f>L209</f>
        <v>350.14054192304911</v>
      </c>
    </row>
    <row r="210" spans="1:13">
      <c r="A210" s="13">
        <v>45047</v>
      </c>
      <c r="B210" s="5" t="s">
        <v>208</v>
      </c>
      <c r="C210" t="s">
        <v>25</v>
      </c>
      <c r="D210" t="s">
        <v>26</v>
      </c>
      <c r="E210" s="6">
        <v>3</v>
      </c>
      <c r="F210" s="7">
        <v>10.0001</v>
      </c>
      <c r="G210" s="6">
        <v>40</v>
      </c>
      <c r="H210" s="14">
        <v>0.11696899294075598</v>
      </c>
      <c r="I210" s="7">
        <v>35.131399999999999</v>
      </c>
      <c r="J210" s="8">
        <f t="shared" si="5"/>
        <v>627.84467321084992</v>
      </c>
      <c r="K210" s="6">
        <v>4</v>
      </c>
      <c r="L210" t="s">
        <v>25</v>
      </c>
    </row>
    <row r="211" spans="1:13">
      <c r="A211" s="13">
        <v>45047</v>
      </c>
      <c r="B211" s="5" t="s">
        <v>209</v>
      </c>
      <c r="C211">
        <v>1</v>
      </c>
      <c r="D211" t="s">
        <v>24</v>
      </c>
      <c r="E211" s="6">
        <v>3</v>
      </c>
      <c r="F211" s="7">
        <v>10</v>
      </c>
      <c r="G211" s="6">
        <v>40</v>
      </c>
      <c r="H211" s="14">
        <v>8.3853083853084057E-2</v>
      </c>
      <c r="I211" s="7">
        <v>20.5595</v>
      </c>
      <c r="J211" s="8">
        <f t="shared" si="5"/>
        <v>356.53563963963967</v>
      </c>
      <c r="K211" s="6">
        <v>4</v>
      </c>
      <c r="L211" s="20">
        <f>(J211-J213)/0.45</f>
        <v>116.53202987602994</v>
      </c>
      <c r="M211" s="23">
        <f>AVERAGE(L211:L212)</f>
        <v>143.20889253738719</v>
      </c>
    </row>
    <row r="212" spans="1:13">
      <c r="A212" s="13">
        <v>45047</v>
      </c>
      <c r="B212" s="5" t="s">
        <v>209</v>
      </c>
      <c r="C212">
        <v>2</v>
      </c>
      <c r="D212" t="s">
        <v>24</v>
      </c>
      <c r="E212" s="6">
        <v>3</v>
      </c>
      <c r="F212" s="7">
        <v>10.0001</v>
      </c>
      <c r="G212" s="6">
        <v>40</v>
      </c>
      <c r="H212" s="14">
        <v>8.3853083853084057E-2</v>
      </c>
      <c r="I212" s="7">
        <v>21.944199999999999</v>
      </c>
      <c r="J212" s="8">
        <f t="shared" si="5"/>
        <v>380.54481603486119</v>
      </c>
      <c r="K212" s="6">
        <v>4</v>
      </c>
      <c r="L212" s="20">
        <f>(J212-J213)/0.45</f>
        <v>169.88575519874442</v>
      </c>
    </row>
    <row r="213" spans="1:13">
      <c r="A213" s="13">
        <v>45047</v>
      </c>
      <c r="B213" s="5" t="s">
        <v>209</v>
      </c>
      <c r="C213" t="s">
        <v>25</v>
      </c>
      <c r="D213" t="s">
        <v>26</v>
      </c>
      <c r="E213" s="6">
        <v>3</v>
      </c>
      <c r="F213" s="7">
        <v>10</v>
      </c>
      <c r="G213" s="6">
        <v>40</v>
      </c>
      <c r="H213" s="14">
        <v>8.3853083853084057E-2</v>
      </c>
      <c r="I213" s="7">
        <v>17.535599999999999</v>
      </c>
      <c r="J213" s="8">
        <f t="shared" si="5"/>
        <v>304.0962261954262</v>
      </c>
      <c r="K213" s="6">
        <v>4</v>
      </c>
      <c r="L213" t="s">
        <v>25</v>
      </c>
    </row>
    <row r="214" spans="1:13">
      <c r="A214" s="13">
        <v>45047</v>
      </c>
      <c r="B214" s="5" t="s">
        <v>210</v>
      </c>
      <c r="C214">
        <v>1</v>
      </c>
      <c r="D214" t="s">
        <v>24</v>
      </c>
      <c r="E214" s="6">
        <v>3</v>
      </c>
      <c r="F214" s="7">
        <v>10.0001</v>
      </c>
      <c r="G214" s="6">
        <v>40</v>
      </c>
      <c r="H214" s="14">
        <v>0.13037385289995965</v>
      </c>
      <c r="I214" s="7">
        <v>38.564</v>
      </c>
      <c r="J214" s="8">
        <f t="shared" si="5"/>
        <v>697.46082160352864</v>
      </c>
      <c r="K214" s="6">
        <v>4</v>
      </c>
      <c r="L214" s="20">
        <f>(J214-J215)/0.45</f>
        <v>466.84676621732808</v>
      </c>
      <c r="M214" s="23">
        <f>L214</f>
        <v>466.84676621732808</v>
      </c>
    </row>
    <row r="215" spans="1:13">
      <c r="A215" s="13">
        <v>45047</v>
      </c>
      <c r="B215" s="5" t="s">
        <v>210</v>
      </c>
      <c r="C215" t="s">
        <v>25</v>
      </c>
      <c r="D215" t="s">
        <v>26</v>
      </c>
      <c r="E215" s="6">
        <v>3</v>
      </c>
      <c r="F215" s="7">
        <v>10.0001</v>
      </c>
      <c r="G215" s="6">
        <v>40</v>
      </c>
      <c r="H215" s="14">
        <v>0.13037385289995965</v>
      </c>
      <c r="I215" s="7">
        <v>26.9482</v>
      </c>
      <c r="J215" s="8">
        <f t="shared" si="5"/>
        <v>487.37977680573101</v>
      </c>
      <c r="K215" s="6">
        <v>4</v>
      </c>
      <c r="L215" t="s">
        <v>25</v>
      </c>
    </row>
    <row r="216" spans="1:13">
      <c r="A216" s="13">
        <v>45047</v>
      </c>
      <c r="B216" s="5" t="s">
        <v>211</v>
      </c>
      <c r="C216">
        <v>1</v>
      </c>
      <c r="D216" t="s">
        <v>24</v>
      </c>
      <c r="E216" s="6">
        <v>3</v>
      </c>
      <c r="F216" s="7">
        <v>10</v>
      </c>
      <c r="G216" s="6">
        <v>40</v>
      </c>
      <c r="H216" s="14">
        <v>0.14103149246919222</v>
      </c>
      <c r="I216" s="7">
        <v>43.498800000000003</v>
      </c>
      <c r="J216" s="8">
        <f t="shared" si="5"/>
        <v>794.13601095390243</v>
      </c>
      <c r="K216" s="6">
        <v>4</v>
      </c>
      <c r="L216" s="20">
        <f>(J216-J218)/0.45</f>
        <v>228.53897256453189</v>
      </c>
      <c r="M216" s="23">
        <f>AVERAGE(L216:L217)</f>
        <v>167.50940915967402</v>
      </c>
    </row>
    <row r="217" spans="1:13">
      <c r="A217" s="13">
        <v>45047</v>
      </c>
      <c r="B217" s="5" t="s">
        <v>211</v>
      </c>
      <c r="C217">
        <v>2</v>
      </c>
      <c r="D217" t="s">
        <v>24</v>
      </c>
      <c r="E217" s="6">
        <v>3</v>
      </c>
      <c r="F217" s="7">
        <v>10.0001</v>
      </c>
      <c r="G217" s="6">
        <v>40</v>
      </c>
      <c r="H217" s="14">
        <v>0.14103149246919222</v>
      </c>
      <c r="I217" s="7">
        <v>40.490600000000001</v>
      </c>
      <c r="J217" s="8">
        <f t="shared" si="5"/>
        <v>739.20940388953034</v>
      </c>
      <c r="K217" s="6">
        <v>4</v>
      </c>
      <c r="L217" s="20">
        <f>(J217-J218)/0.45</f>
        <v>106.47984575481613</v>
      </c>
    </row>
    <row r="218" spans="1:13">
      <c r="A218" s="13">
        <v>45047</v>
      </c>
      <c r="B218" s="5" t="s">
        <v>211</v>
      </c>
      <c r="C218" t="s">
        <v>25</v>
      </c>
      <c r="D218" t="s">
        <v>26</v>
      </c>
      <c r="E218" s="6">
        <v>3</v>
      </c>
      <c r="F218" s="7">
        <v>10</v>
      </c>
      <c r="G218" s="6">
        <v>40</v>
      </c>
      <c r="H218" s="14">
        <v>0.14103149246919222</v>
      </c>
      <c r="I218" s="7">
        <v>37.865600000000001</v>
      </c>
      <c r="J218" s="8">
        <f t="shared" si="5"/>
        <v>691.29347329986308</v>
      </c>
      <c r="K218" s="6">
        <v>4</v>
      </c>
      <c r="L218" t="s">
        <v>25</v>
      </c>
    </row>
    <row r="219" spans="1:13">
      <c r="A219" s="13">
        <v>45047</v>
      </c>
      <c r="B219" s="5" t="s">
        <v>212</v>
      </c>
      <c r="C219">
        <v>1</v>
      </c>
      <c r="D219" t="s">
        <v>24</v>
      </c>
      <c r="E219" s="6">
        <v>3</v>
      </c>
      <c r="F219" s="7">
        <v>10</v>
      </c>
      <c r="G219" s="6">
        <v>40</v>
      </c>
      <c r="H219" s="14">
        <v>0.14826382509645414</v>
      </c>
      <c r="I219" s="7">
        <v>65.737300000000005</v>
      </c>
      <c r="J219" s="8">
        <f t="shared" si="5"/>
        <v>1207.7402167922103</v>
      </c>
      <c r="K219" s="6">
        <v>4</v>
      </c>
      <c r="L219" s="20">
        <f>(J219-J221)/0.45</f>
        <v>176.45147299726381</v>
      </c>
      <c r="M219" s="23">
        <f>AVERAGE(L219:L220)</f>
        <v>136.20610177632744</v>
      </c>
    </row>
    <row r="220" spans="1:13">
      <c r="A220" s="13">
        <v>45047</v>
      </c>
      <c r="B220" s="5" t="s">
        <v>212</v>
      </c>
      <c r="C220">
        <v>2</v>
      </c>
      <c r="D220" t="s">
        <v>24</v>
      </c>
      <c r="E220" s="6">
        <v>3</v>
      </c>
      <c r="F220" s="7">
        <v>10</v>
      </c>
      <c r="G220" s="6">
        <v>40</v>
      </c>
      <c r="H220" s="14">
        <v>0.14826382509645414</v>
      </c>
      <c r="I220" s="7">
        <v>63.765799999999999</v>
      </c>
      <c r="J220" s="8">
        <f t="shared" si="5"/>
        <v>1171.5193826933676</v>
      </c>
      <c r="K220" s="6">
        <v>4</v>
      </c>
      <c r="L220" s="20">
        <f>(J220-J221)/0.45</f>
        <v>95.960730555391109</v>
      </c>
    </row>
    <row r="221" spans="1:13">
      <c r="A221" s="13">
        <v>45047</v>
      </c>
      <c r="B221" s="5" t="s">
        <v>212</v>
      </c>
      <c r="C221" t="s">
        <v>25</v>
      </c>
      <c r="D221" t="s">
        <v>26</v>
      </c>
      <c r="E221" s="6">
        <v>3</v>
      </c>
      <c r="F221" s="7">
        <v>10.0001</v>
      </c>
      <c r="G221" s="6">
        <v>40</v>
      </c>
      <c r="H221" s="14">
        <v>0.14826382509645414</v>
      </c>
      <c r="I221" s="7">
        <v>61.415999999999997</v>
      </c>
      <c r="J221" s="8">
        <f t="shared" si="5"/>
        <v>1128.3370539434416</v>
      </c>
      <c r="K221" s="6">
        <v>4</v>
      </c>
      <c r="L221" t="s">
        <v>25</v>
      </c>
    </row>
    <row r="222" spans="1:13">
      <c r="A222" s="13">
        <v>45047</v>
      </c>
      <c r="B222" s="5" t="s">
        <v>213</v>
      </c>
      <c r="C222">
        <v>1</v>
      </c>
      <c r="D222" t="s">
        <v>24</v>
      </c>
      <c r="E222" s="6">
        <v>3</v>
      </c>
      <c r="F222" s="7">
        <v>10</v>
      </c>
      <c r="G222" s="6">
        <v>40</v>
      </c>
      <c r="H222" s="14">
        <v>0.16031738666419187</v>
      </c>
      <c r="I222" s="7">
        <v>86.491699999999994</v>
      </c>
      <c r="J222" s="8">
        <f t="shared" si="5"/>
        <v>1605.7251729942921</v>
      </c>
      <c r="K222" s="6">
        <v>4</v>
      </c>
      <c r="L222" s="20">
        <f>(J222-J224)/0.45</f>
        <v>807.74465036009735</v>
      </c>
      <c r="M222" s="23">
        <f>AVERAGE(L222:L223)</f>
        <v>697.65349852582813</v>
      </c>
    </row>
    <row r="223" spans="1:13">
      <c r="A223" s="13">
        <v>45047</v>
      </c>
      <c r="B223" s="5" t="s">
        <v>213</v>
      </c>
      <c r="C223">
        <v>2</v>
      </c>
      <c r="D223" t="s">
        <v>24</v>
      </c>
      <c r="E223" s="6">
        <v>3</v>
      </c>
      <c r="F223" s="7">
        <v>10.0001</v>
      </c>
      <c r="G223" s="6">
        <v>40</v>
      </c>
      <c r="H223" s="14">
        <v>0.16031738666419187</v>
      </c>
      <c r="I223">
        <v>81.155500000000004</v>
      </c>
      <c r="J223" s="8">
        <f t="shared" si="5"/>
        <v>1506.6431363434497</v>
      </c>
      <c r="K223" s="6">
        <v>4</v>
      </c>
      <c r="L223" s="20">
        <f>(J223-J224)/0.45</f>
        <v>587.56234669155879</v>
      </c>
    </row>
    <row r="224" spans="1:13">
      <c r="A224" s="13">
        <v>45047</v>
      </c>
      <c r="B224" s="5" t="s">
        <v>213</v>
      </c>
      <c r="C224" t="s">
        <v>25</v>
      </c>
      <c r="D224" t="s">
        <v>26</v>
      </c>
      <c r="E224" s="6">
        <v>3</v>
      </c>
      <c r="F224" s="7">
        <v>10.0001</v>
      </c>
      <c r="G224" s="6">
        <v>40</v>
      </c>
      <c r="H224" s="14">
        <v>0.16031738666419187</v>
      </c>
      <c r="I224" s="7">
        <v>66.913399999999996</v>
      </c>
      <c r="J224" s="8">
        <f t="shared" si="5"/>
        <v>1242.2400803322482</v>
      </c>
      <c r="K224" s="6">
        <v>4</v>
      </c>
      <c r="L224" t="s">
        <v>25</v>
      </c>
    </row>
    <row r="225" spans="1:13">
      <c r="A225" s="13">
        <v>45047</v>
      </c>
      <c r="B225" s="5" t="s">
        <v>214</v>
      </c>
      <c r="C225">
        <v>1</v>
      </c>
      <c r="D225" t="s">
        <v>24</v>
      </c>
      <c r="E225" s="6">
        <v>3</v>
      </c>
      <c r="F225" s="7">
        <v>10</v>
      </c>
      <c r="G225" s="6">
        <v>40</v>
      </c>
      <c r="H225" s="14">
        <v>0.1711623115107242</v>
      </c>
      <c r="I225" s="7">
        <v>90.591499999999996</v>
      </c>
      <c r="J225" s="8">
        <f t="shared" si="5"/>
        <v>3395.1152173831597</v>
      </c>
      <c r="K225" s="6">
        <v>8</v>
      </c>
      <c r="L225" s="20">
        <f>(J225-J227)/0.45</f>
        <v>5631.6146549696641</v>
      </c>
      <c r="M225" s="23">
        <f>AVERAGE(L225:L226)</f>
        <v>3830.4836155807393</v>
      </c>
    </row>
    <row r="226" spans="1:13">
      <c r="A226" s="13">
        <v>45047</v>
      </c>
      <c r="B226" s="5" t="s">
        <v>214</v>
      </c>
      <c r="C226">
        <v>2</v>
      </c>
      <c r="D226" t="s">
        <v>24</v>
      </c>
      <c r="E226" s="6">
        <v>3</v>
      </c>
      <c r="F226" s="7">
        <v>10</v>
      </c>
      <c r="G226" s="6">
        <v>40</v>
      </c>
      <c r="H226" s="14">
        <v>0.1711623115107242</v>
      </c>
      <c r="I226" s="7">
        <v>94.676100000000005</v>
      </c>
      <c r="J226" s="8">
        <f t="shared" si="5"/>
        <v>1774.0972819331273</v>
      </c>
      <c r="K226" s="6">
        <v>4</v>
      </c>
      <c r="L226" s="20">
        <f>(J226-J227)/0.45</f>
        <v>2029.3525761918143</v>
      </c>
    </row>
    <row r="227" spans="1:13">
      <c r="A227" s="13">
        <v>45047</v>
      </c>
      <c r="B227" s="5" t="s">
        <v>214</v>
      </c>
      <c r="C227" t="s">
        <v>25</v>
      </c>
      <c r="D227" t="s">
        <v>26</v>
      </c>
      <c r="E227" s="6">
        <v>3</v>
      </c>
      <c r="F227" s="7">
        <v>10</v>
      </c>
      <c r="G227" s="6">
        <v>40</v>
      </c>
      <c r="H227" s="14">
        <v>0.1711623115107242</v>
      </c>
      <c r="I227" s="7">
        <v>45.942</v>
      </c>
      <c r="J227" s="8">
        <f t="shared" si="5"/>
        <v>860.88862264681086</v>
      </c>
      <c r="K227" s="6">
        <v>4</v>
      </c>
      <c r="L227" t="s">
        <v>25</v>
      </c>
    </row>
    <row r="228" spans="1:13">
      <c r="A228" s="13">
        <v>45047</v>
      </c>
      <c r="B228" s="5" t="s">
        <v>215</v>
      </c>
      <c r="C228">
        <v>1</v>
      </c>
      <c r="D228" t="s">
        <v>24</v>
      </c>
      <c r="E228" s="6">
        <v>3</v>
      </c>
      <c r="F228" s="7">
        <v>10</v>
      </c>
      <c r="G228" s="6">
        <v>40</v>
      </c>
      <c r="H228" s="14">
        <v>0.15882652824767127</v>
      </c>
      <c r="I228" s="7">
        <v>66.906199999999998</v>
      </c>
      <c r="J228" s="8">
        <f t="shared" si="5"/>
        <v>1240.5228714279094</v>
      </c>
      <c r="K228" s="6">
        <v>4</v>
      </c>
      <c r="L228" s="20">
        <f>(J228-J230)/0.45</f>
        <v>968.04556918117544</v>
      </c>
      <c r="M228" s="23">
        <f>AVERAGE(L228:L229)</f>
        <v>1188.995648567213</v>
      </c>
    </row>
    <row r="229" spans="1:13">
      <c r="A229" s="13">
        <v>45047</v>
      </c>
      <c r="B229" s="5" t="s">
        <v>215</v>
      </c>
      <c r="C229">
        <v>2</v>
      </c>
      <c r="D229" t="s">
        <v>24</v>
      </c>
      <c r="E229" s="6">
        <v>3</v>
      </c>
      <c r="F229" s="7">
        <v>10.0001</v>
      </c>
      <c r="G229" s="6">
        <v>40</v>
      </c>
      <c r="H229" s="14">
        <v>0.15882652824767127</v>
      </c>
      <c r="I229" s="7">
        <v>77.632000000000005</v>
      </c>
      <c r="J229" s="8">
        <f t="shared" si="5"/>
        <v>1439.3779428753433</v>
      </c>
      <c r="K229" s="6">
        <v>4</v>
      </c>
      <c r="L229" s="20">
        <f>(J229-J230)/0.45</f>
        <v>1409.9457279532505</v>
      </c>
    </row>
    <row r="230" spans="1:13">
      <c r="A230" s="13">
        <v>45047</v>
      </c>
      <c r="B230" s="5" t="s">
        <v>215</v>
      </c>
      <c r="C230" t="s">
        <v>25</v>
      </c>
      <c r="D230" t="s">
        <v>26</v>
      </c>
      <c r="E230" s="6">
        <v>3</v>
      </c>
      <c r="F230" s="7">
        <v>10</v>
      </c>
      <c r="G230" s="6">
        <v>40</v>
      </c>
      <c r="H230" s="14">
        <v>0.15882652824767127</v>
      </c>
      <c r="I230" s="7">
        <v>43.411499999999997</v>
      </c>
      <c r="J230" s="8">
        <f t="shared" si="5"/>
        <v>804.90236529638048</v>
      </c>
      <c r="K230" s="6">
        <v>4</v>
      </c>
      <c r="L230" t="s">
        <v>25</v>
      </c>
    </row>
    <row r="231" spans="1:13">
      <c r="A231" s="13">
        <v>45047</v>
      </c>
      <c r="B231" s="5" t="s">
        <v>216</v>
      </c>
      <c r="C231">
        <v>1</v>
      </c>
      <c r="D231" t="s">
        <v>24</v>
      </c>
      <c r="E231" s="6">
        <v>3</v>
      </c>
      <c r="F231" s="7">
        <v>10</v>
      </c>
      <c r="G231" s="6">
        <v>40</v>
      </c>
      <c r="H231" s="14">
        <v>0.12862752177641384</v>
      </c>
      <c r="I231" s="7">
        <v>46.079000000000001</v>
      </c>
      <c r="J231" s="8">
        <f t="shared" si="5"/>
        <v>832.09644121496603</v>
      </c>
      <c r="K231" s="6">
        <v>4</v>
      </c>
      <c r="L231" s="20">
        <f>(J231-J233)/0.45</f>
        <v>15.228947360502994</v>
      </c>
      <c r="M231" s="23">
        <f>L232</f>
        <v>177.52653869775082</v>
      </c>
    </row>
    <row r="232" spans="1:13">
      <c r="A232" s="13">
        <v>45047</v>
      </c>
      <c r="B232" s="5" t="s">
        <v>216</v>
      </c>
      <c r="C232">
        <v>2</v>
      </c>
      <c r="D232" t="s">
        <v>24</v>
      </c>
      <c r="E232" s="6">
        <v>3</v>
      </c>
      <c r="F232" s="7">
        <v>10.0001</v>
      </c>
      <c r="G232" s="6">
        <v>40</v>
      </c>
      <c r="H232" s="14">
        <v>0.12862752177641384</v>
      </c>
      <c r="I232" s="7">
        <v>50.123899999999999</v>
      </c>
      <c r="J232" s="8">
        <f t="shared" si="5"/>
        <v>905.13035731672755</v>
      </c>
      <c r="K232" s="6">
        <v>4</v>
      </c>
      <c r="L232" s="20">
        <f>(J232-J233)/0.45</f>
        <v>177.52653869775082</v>
      </c>
    </row>
    <row r="233" spans="1:13">
      <c r="A233" s="13">
        <v>45047</v>
      </c>
      <c r="B233" s="5" t="s">
        <v>216</v>
      </c>
      <c r="C233" t="s">
        <v>25</v>
      </c>
      <c r="D233" t="s">
        <v>26</v>
      </c>
      <c r="E233" s="6">
        <v>3</v>
      </c>
      <c r="F233" s="7">
        <v>10</v>
      </c>
      <c r="G233" s="6">
        <v>40</v>
      </c>
      <c r="H233" s="14">
        <v>0.12862752177641384</v>
      </c>
      <c r="I233" s="7">
        <v>45.6995</v>
      </c>
      <c r="J233" s="8">
        <f t="shared" si="5"/>
        <v>825.24341490273969</v>
      </c>
      <c r="K233" s="6">
        <v>4</v>
      </c>
      <c r="L233" t="s">
        <v>25</v>
      </c>
    </row>
    <row r="234" spans="1:13">
      <c r="A234" s="13">
        <v>45047</v>
      </c>
      <c r="B234" s="5" t="s">
        <v>217</v>
      </c>
      <c r="C234">
        <v>1</v>
      </c>
      <c r="D234" t="s">
        <v>24</v>
      </c>
      <c r="E234" s="6">
        <v>3</v>
      </c>
      <c r="F234" s="7">
        <v>10.0001</v>
      </c>
      <c r="G234" s="6">
        <v>40</v>
      </c>
      <c r="H234" s="14">
        <v>0.21444530794637678</v>
      </c>
      <c r="I234" s="7">
        <v>57.197699999999998</v>
      </c>
      <c r="J234" s="8">
        <f t="shared" si="5"/>
        <v>1111.4045401997896</v>
      </c>
      <c r="K234" s="6">
        <v>4</v>
      </c>
      <c r="L234" s="20">
        <f>(J234-J236)/0.45</f>
        <v>438.50988356035487</v>
      </c>
      <c r="M234" s="23">
        <f>AVERAGE(L234:L235)</f>
        <v>416.89970848354301</v>
      </c>
    </row>
    <row r="235" spans="1:13">
      <c r="A235" s="13">
        <v>45047</v>
      </c>
      <c r="B235" s="5" t="s">
        <v>217</v>
      </c>
      <c r="C235">
        <v>2</v>
      </c>
      <c r="D235" t="s">
        <v>24</v>
      </c>
      <c r="E235" s="6">
        <v>3</v>
      </c>
      <c r="F235" s="7">
        <v>10</v>
      </c>
      <c r="G235" s="6">
        <v>40</v>
      </c>
      <c r="H235" s="14">
        <v>0.21444530794637678</v>
      </c>
      <c r="I235" s="7">
        <v>56.196199999999997</v>
      </c>
      <c r="J235" s="8">
        <f t="shared" si="5"/>
        <v>1091.955382630659</v>
      </c>
      <c r="K235" s="6">
        <v>4</v>
      </c>
      <c r="L235" s="20">
        <f>(J235-J236)/0.45</f>
        <v>395.28953340673121</v>
      </c>
    </row>
    <row r="236" spans="1:13">
      <c r="A236" s="13">
        <v>45047</v>
      </c>
      <c r="B236" s="5" t="s">
        <v>217</v>
      </c>
      <c r="C236" t="s">
        <v>25</v>
      </c>
      <c r="D236" t="s">
        <v>26</v>
      </c>
      <c r="E236" s="6">
        <v>3</v>
      </c>
      <c r="F236" s="7">
        <v>10</v>
      </c>
      <c r="G236" s="6">
        <v>40</v>
      </c>
      <c r="H236" s="14">
        <v>0.21444530794637678</v>
      </c>
      <c r="I236" s="7">
        <v>47.041800000000002</v>
      </c>
      <c r="J236" s="8">
        <f t="shared" si="5"/>
        <v>914.07509259762992</v>
      </c>
      <c r="K236" s="6">
        <v>4</v>
      </c>
      <c r="L236" t="s">
        <v>25</v>
      </c>
    </row>
    <row r="237" spans="1:13">
      <c r="A237" s="13">
        <v>45047</v>
      </c>
      <c r="B237" s="5" t="s">
        <v>218</v>
      </c>
      <c r="C237">
        <v>1</v>
      </c>
      <c r="D237" t="s">
        <v>24</v>
      </c>
      <c r="E237" s="6">
        <v>3</v>
      </c>
      <c r="F237" s="7">
        <v>10.0001</v>
      </c>
      <c r="G237" s="6">
        <v>40</v>
      </c>
      <c r="H237" s="14">
        <v>0.15136305028550398</v>
      </c>
      <c r="I237" s="7">
        <v>59.180100000000003</v>
      </c>
      <c r="J237" s="8">
        <f t="shared" si="5"/>
        <v>1090.1935852993656</v>
      </c>
      <c r="K237" s="6">
        <v>4</v>
      </c>
      <c r="L237" s="20">
        <f>(J237-J239)/0.45</f>
        <v>538.64830296254058</v>
      </c>
      <c r="M237" s="23">
        <f>AVERAGE(L237:L238)</f>
        <v>494.65890246106608</v>
      </c>
    </row>
    <row r="238" spans="1:13">
      <c r="A238" s="13">
        <v>45047</v>
      </c>
      <c r="B238" s="5" t="s">
        <v>218</v>
      </c>
      <c r="C238">
        <v>2</v>
      </c>
      <c r="D238" t="s">
        <v>24</v>
      </c>
      <c r="E238" s="6">
        <v>3</v>
      </c>
      <c r="F238" s="7">
        <v>10</v>
      </c>
      <c r="G238" s="6">
        <v>40</v>
      </c>
      <c r="H238" s="14">
        <v>0.15136305028550398</v>
      </c>
      <c r="I238" s="7">
        <v>57.0304</v>
      </c>
      <c r="J238" s="8">
        <f t="shared" si="5"/>
        <v>1050.6031248480385</v>
      </c>
      <c r="K238" s="6">
        <v>4</v>
      </c>
      <c r="L238" s="20">
        <f>(J238-J239)/0.45</f>
        <v>450.66950195959151</v>
      </c>
    </row>
    <row r="239" spans="1:13">
      <c r="A239" s="13">
        <v>45047</v>
      </c>
      <c r="B239" s="5" t="s">
        <v>218</v>
      </c>
      <c r="C239" t="s">
        <v>25</v>
      </c>
      <c r="D239" t="s">
        <v>26</v>
      </c>
      <c r="E239" s="6">
        <v>3</v>
      </c>
      <c r="F239" s="7">
        <v>10.0001</v>
      </c>
      <c r="G239" s="6">
        <v>40</v>
      </c>
      <c r="H239" s="14">
        <v>0.15136305028550398</v>
      </c>
      <c r="I239" s="7">
        <v>46.022100000000002</v>
      </c>
      <c r="J239" s="8">
        <f t="shared" si="5"/>
        <v>847.80184896622234</v>
      </c>
      <c r="K239" s="6">
        <v>4</v>
      </c>
      <c r="L239" t="s">
        <v>25</v>
      </c>
    </row>
    <row r="240" spans="1:13">
      <c r="A240" s="13">
        <v>45047</v>
      </c>
      <c r="B240" s="5" t="s">
        <v>219</v>
      </c>
      <c r="C240">
        <v>1</v>
      </c>
      <c r="D240" t="s">
        <v>24</v>
      </c>
      <c r="E240" s="6">
        <v>3</v>
      </c>
      <c r="F240" s="7">
        <v>10</v>
      </c>
      <c r="G240" s="6">
        <v>40</v>
      </c>
      <c r="H240" s="14">
        <v>0.13508238391357635</v>
      </c>
      <c r="I240" s="7">
        <v>49.381900000000002</v>
      </c>
      <c r="J240" s="8">
        <f t="shared" si="5"/>
        <v>896.84039638690945</v>
      </c>
      <c r="K240" s="6">
        <v>4</v>
      </c>
      <c r="L240" s="20">
        <f>(J240-J242)/0.45</f>
        <v>393.87459618013003</v>
      </c>
      <c r="M240" s="23">
        <f>AVERAGE(L240:L241)</f>
        <v>314.2966564349523</v>
      </c>
    </row>
    <row r="241" spans="1:13">
      <c r="A241" s="13">
        <v>45047</v>
      </c>
      <c r="B241" s="5" t="s">
        <v>219</v>
      </c>
      <c r="C241">
        <v>2</v>
      </c>
      <c r="D241" t="s">
        <v>24</v>
      </c>
      <c r="E241" s="6">
        <v>3</v>
      </c>
      <c r="F241" s="7">
        <v>10.0001</v>
      </c>
      <c r="G241" s="6">
        <v>40</v>
      </c>
      <c r="H241" s="14">
        <v>0.13508238391357635</v>
      </c>
      <c r="I241" s="7">
        <v>45.438800000000001</v>
      </c>
      <c r="J241" s="8">
        <f t="shared" si="5"/>
        <v>825.22025061624947</v>
      </c>
      <c r="K241" s="6">
        <v>4</v>
      </c>
      <c r="L241" s="20">
        <f>(J241-J242)/0.45</f>
        <v>234.71871668977454</v>
      </c>
    </row>
    <row r="242" spans="1:13">
      <c r="A242" s="13">
        <v>45047</v>
      </c>
      <c r="B242" s="5" t="s">
        <v>219</v>
      </c>
      <c r="C242" t="s">
        <v>25</v>
      </c>
      <c r="D242" t="s">
        <v>26</v>
      </c>
      <c r="E242" s="6">
        <v>3</v>
      </c>
      <c r="F242" s="7">
        <v>10</v>
      </c>
      <c r="G242" s="6">
        <v>40</v>
      </c>
      <c r="H242" s="14">
        <v>0.13508238391357635</v>
      </c>
      <c r="I242" s="7">
        <v>39.622500000000002</v>
      </c>
      <c r="J242" s="8">
        <f t="shared" si="5"/>
        <v>719.59682810585093</v>
      </c>
      <c r="K242" s="6">
        <v>4</v>
      </c>
      <c r="L242" t="s">
        <v>25</v>
      </c>
    </row>
    <row r="243" spans="1:13">
      <c r="A243" s="13">
        <v>45047</v>
      </c>
      <c r="B243" s="5" t="s">
        <v>220</v>
      </c>
      <c r="C243">
        <v>1</v>
      </c>
      <c r="D243" t="s">
        <v>24</v>
      </c>
      <c r="E243" s="6">
        <v>3</v>
      </c>
      <c r="F243" s="7">
        <v>10</v>
      </c>
      <c r="G243" s="6">
        <v>40</v>
      </c>
      <c r="H243" s="14">
        <v>4.7441438929168946E-2</v>
      </c>
      <c r="I243" s="7">
        <v>48.014200000000002</v>
      </c>
      <c r="J243" s="8">
        <f t="shared" si="5"/>
        <v>402.33650189626314</v>
      </c>
      <c r="K243" s="6">
        <v>2</v>
      </c>
      <c r="L243" s="9">
        <f>(J243-J245)/0.45</f>
        <v>-30.335832610591446</v>
      </c>
      <c r="M243" s="23">
        <f>L244</f>
        <v>16.535542428139376</v>
      </c>
    </row>
    <row r="244" spans="1:13">
      <c r="A244" s="13">
        <v>45047</v>
      </c>
      <c r="B244" s="5" t="s">
        <v>220</v>
      </c>
      <c r="C244">
        <v>2</v>
      </c>
      <c r="D244" t="s">
        <v>24</v>
      </c>
      <c r="E244" s="6">
        <v>3</v>
      </c>
      <c r="F244" s="7">
        <v>10</v>
      </c>
      <c r="G244" s="6">
        <v>40</v>
      </c>
      <c r="H244" s="14">
        <v>4.7441438929168946E-2</v>
      </c>
      <c r="I244" s="7">
        <v>50.531300000000002</v>
      </c>
      <c r="J244" s="8">
        <f t="shared" si="5"/>
        <v>423.42862066369202</v>
      </c>
      <c r="K244" s="6">
        <v>2</v>
      </c>
      <c r="L244" s="20">
        <f>(J244-J245)/0.45</f>
        <v>16.535542428139376</v>
      </c>
    </row>
    <row r="245" spans="1:13">
      <c r="A245" s="13">
        <v>45047</v>
      </c>
      <c r="B245" s="5" t="s">
        <v>220</v>
      </c>
      <c r="C245" t="s">
        <v>25</v>
      </c>
      <c r="D245" t="s">
        <v>26</v>
      </c>
      <c r="E245" s="6">
        <v>3</v>
      </c>
      <c r="F245" s="7">
        <v>10.0001</v>
      </c>
      <c r="G245" s="6">
        <v>40</v>
      </c>
      <c r="H245" s="14">
        <v>4.7441438929168946E-2</v>
      </c>
      <c r="I245" s="7">
        <v>49.643799999999999</v>
      </c>
      <c r="J245" s="8">
        <f t="shared" si="5"/>
        <v>415.9876265710293</v>
      </c>
      <c r="K245" s="6">
        <v>2</v>
      </c>
      <c r="L245" t="s">
        <v>25</v>
      </c>
    </row>
    <row r="246" spans="1:13">
      <c r="A246" s="13">
        <v>45047</v>
      </c>
      <c r="B246" s="5" t="s">
        <v>221</v>
      </c>
      <c r="C246">
        <v>1</v>
      </c>
      <c r="D246" t="s">
        <v>24</v>
      </c>
      <c r="E246" s="6">
        <v>3</v>
      </c>
      <c r="F246" s="7">
        <v>10.0001</v>
      </c>
      <c r="G246" s="6">
        <v>40</v>
      </c>
      <c r="H246" s="14">
        <v>5.3674099004347137E-2</v>
      </c>
      <c r="I246" s="7">
        <v>48.518599999999999</v>
      </c>
      <c r="J246" s="8">
        <f t="shared" si="5"/>
        <v>408.97824733714515</v>
      </c>
      <c r="K246" s="6">
        <v>2</v>
      </c>
      <c r="L246" s="20">
        <f>(J246-J248)/0.45</f>
        <v>35.422459297022897</v>
      </c>
      <c r="M246" s="23">
        <f>AVERAGE(L246:L247)</f>
        <v>27.472684792680045</v>
      </c>
    </row>
    <row r="247" spans="1:13">
      <c r="A247" s="13">
        <v>45047</v>
      </c>
      <c r="B247" s="5" t="s">
        <v>221</v>
      </c>
      <c r="C247">
        <v>2</v>
      </c>
      <c r="D247" t="s">
        <v>24</v>
      </c>
      <c r="E247" s="6">
        <v>3</v>
      </c>
      <c r="F247" s="7">
        <v>10.0001</v>
      </c>
      <c r="G247" s="6">
        <v>40</v>
      </c>
      <c r="H247" s="14">
        <v>5.3674099004347137E-2</v>
      </c>
      <c r="I247" s="7">
        <v>47.669800000000002</v>
      </c>
      <c r="J247" s="8">
        <f t="shared" si="5"/>
        <v>401.82345028323658</v>
      </c>
      <c r="K247" s="6">
        <v>2</v>
      </c>
      <c r="L247" s="20">
        <f>(J247-J248)/0.45</f>
        <v>19.522910288337194</v>
      </c>
    </row>
    <row r="248" spans="1:13">
      <c r="A248" s="13">
        <v>45047</v>
      </c>
      <c r="B248" s="5" t="s">
        <v>221</v>
      </c>
      <c r="C248" t="s">
        <v>25</v>
      </c>
      <c r="D248" t="s">
        <v>26</v>
      </c>
      <c r="E248" s="6">
        <v>3</v>
      </c>
      <c r="F248" s="7">
        <v>10</v>
      </c>
      <c r="G248" s="6">
        <v>40</v>
      </c>
      <c r="H248" s="14">
        <v>5.3674099004347137E-2</v>
      </c>
      <c r="I248" s="7">
        <v>46.627099999999999</v>
      </c>
      <c r="J248" s="8">
        <f t="shared" si="5"/>
        <v>393.03814065348485</v>
      </c>
      <c r="K248" s="6">
        <v>2</v>
      </c>
      <c r="L248" t="s">
        <v>25</v>
      </c>
    </row>
    <row r="249" spans="1:13">
      <c r="A249" s="13">
        <v>45047</v>
      </c>
      <c r="B249" s="5" t="s">
        <v>222</v>
      </c>
      <c r="C249">
        <v>1</v>
      </c>
      <c r="D249" t="s">
        <v>24</v>
      </c>
      <c r="E249" s="6">
        <v>3</v>
      </c>
      <c r="F249" s="7">
        <v>10</v>
      </c>
      <c r="G249" s="6">
        <v>40</v>
      </c>
      <c r="H249" s="14">
        <v>5.1619220815555776E-2</v>
      </c>
      <c r="I249" s="7">
        <v>34.255899999999997</v>
      </c>
      <c r="J249" s="8">
        <f t="shared" si="5"/>
        <v>288.19330293068481</v>
      </c>
      <c r="K249" s="6">
        <v>2</v>
      </c>
      <c r="L249" s="20">
        <f>(J249-J251)/0.45</f>
        <v>30.788159473098379</v>
      </c>
      <c r="M249" s="23">
        <f>AVERAGE(L249:L250)</f>
        <v>41.91849730621022</v>
      </c>
    </row>
    <row r="250" spans="1:13">
      <c r="A250" s="13">
        <v>45047</v>
      </c>
      <c r="B250" s="5" t="s">
        <v>222</v>
      </c>
      <c r="C250">
        <v>2</v>
      </c>
      <c r="D250" t="s">
        <v>24</v>
      </c>
      <c r="E250" s="6">
        <v>3</v>
      </c>
      <c r="F250" s="7">
        <v>10</v>
      </c>
      <c r="G250" s="6">
        <v>40</v>
      </c>
      <c r="H250" s="14">
        <v>5.1619220815555776E-2</v>
      </c>
      <c r="I250" s="7">
        <v>35.446599999999997</v>
      </c>
      <c r="J250" s="8">
        <f t="shared" si="5"/>
        <v>298.21060698048547</v>
      </c>
      <c r="K250" s="6">
        <v>2</v>
      </c>
      <c r="L250" s="20">
        <f>(J250-J251)/0.45</f>
        <v>53.048835139322058</v>
      </c>
    </row>
    <row r="251" spans="1:13">
      <c r="A251" s="13">
        <v>45047</v>
      </c>
      <c r="B251" s="5" t="s">
        <v>222</v>
      </c>
      <c r="C251" t="s">
        <v>25</v>
      </c>
      <c r="D251" t="s">
        <v>26</v>
      </c>
      <c r="E251" s="6">
        <v>3</v>
      </c>
      <c r="F251" s="7">
        <v>10.0001</v>
      </c>
      <c r="G251" s="6">
        <v>40</v>
      </c>
      <c r="H251" s="14">
        <v>5.1619220815555776E-2</v>
      </c>
      <c r="I251" s="7">
        <v>32.609400000000001</v>
      </c>
      <c r="J251" s="8">
        <f t="shared" si="5"/>
        <v>274.33863116779054</v>
      </c>
      <c r="K251" s="6">
        <v>2</v>
      </c>
      <c r="L251" t="s">
        <v>25</v>
      </c>
    </row>
    <row r="252" spans="1:13">
      <c r="A252" s="13">
        <v>45047</v>
      </c>
      <c r="B252" s="5" t="s">
        <v>223</v>
      </c>
      <c r="C252">
        <v>1</v>
      </c>
      <c r="D252" t="s">
        <v>24</v>
      </c>
      <c r="E252" s="6">
        <v>3</v>
      </c>
      <c r="F252" s="7">
        <v>10.0001</v>
      </c>
      <c r="G252" s="6">
        <v>40</v>
      </c>
      <c r="H252" s="14">
        <v>8.7082518293124578E-2</v>
      </c>
      <c r="I252" s="7">
        <v>78.4649</v>
      </c>
      <c r="J252" s="8">
        <f t="shared" si="5"/>
        <v>682.37574495949593</v>
      </c>
      <c r="K252" s="6">
        <v>2</v>
      </c>
      <c r="L252" s="20">
        <f>(J252-J254)/0.45</f>
        <v>346.85789010052935</v>
      </c>
      <c r="M252" s="23">
        <f>AVERAGE(L252:L253)</f>
        <v>382.76893962100803</v>
      </c>
    </row>
    <row r="253" spans="1:13">
      <c r="A253" s="13">
        <v>45047</v>
      </c>
      <c r="B253" s="5" t="s">
        <v>223</v>
      </c>
      <c r="C253">
        <v>2</v>
      </c>
      <c r="D253" t="s">
        <v>24</v>
      </c>
      <c r="E253" s="6">
        <v>3</v>
      </c>
      <c r="F253" s="7">
        <v>10.0001</v>
      </c>
      <c r="G253" s="6">
        <v>40</v>
      </c>
      <c r="H253" s="14">
        <v>8.7082518293124578E-2</v>
      </c>
      <c r="I253" s="7">
        <v>82.181299999999993</v>
      </c>
      <c r="J253" s="8">
        <f t="shared" si="5"/>
        <v>714.69568952792679</v>
      </c>
      <c r="K253" s="6">
        <v>2</v>
      </c>
      <c r="L253" s="20">
        <f>(J253-J254)/0.45</f>
        <v>418.67998914148677</v>
      </c>
    </row>
    <row r="254" spans="1:13">
      <c r="A254" s="13">
        <v>45047</v>
      </c>
      <c r="B254" s="5" t="s">
        <v>223</v>
      </c>
      <c r="C254" t="s">
        <v>25</v>
      </c>
      <c r="D254" t="s">
        <v>26</v>
      </c>
      <c r="E254" s="6">
        <v>3</v>
      </c>
      <c r="F254" s="7">
        <v>10</v>
      </c>
      <c r="G254" s="6">
        <v>40</v>
      </c>
      <c r="H254" s="14">
        <v>8.7082518293124578E-2</v>
      </c>
      <c r="I254" s="7">
        <v>60.516300000000001</v>
      </c>
      <c r="J254" s="8">
        <f t="shared" si="5"/>
        <v>526.28969441425772</v>
      </c>
      <c r="K254" s="6">
        <v>2</v>
      </c>
      <c r="L254" t="s">
        <v>25</v>
      </c>
    </row>
    <row r="255" spans="1:13">
      <c r="A255" s="13">
        <v>45047</v>
      </c>
      <c r="B255" s="5" t="s">
        <v>224</v>
      </c>
      <c r="C255">
        <v>1</v>
      </c>
      <c r="D255" t="s">
        <v>24</v>
      </c>
      <c r="E255" s="6">
        <v>3</v>
      </c>
      <c r="F255" s="7">
        <v>10</v>
      </c>
      <c r="G255" s="6">
        <v>40</v>
      </c>
      <c r="H255" s="14">
        <v>3.9271269056590861E-2</v>
      </c>
      <c r="I255" s="7">
        <v>24.357099999999999</v>
      </c>
      <c r="J255" s="8">
        <f t="shared" si="5"/>
        <v>202.5090738203063</v>
      </c>
      <c r="K255" s="6">
        <v>2</v>
      </c>
      <c r="L255" s="20">
        <f>(J255-J257)/0.45</f>
        <v>95.773544655613136</v>
      </c>
      <c r="M255" s="23">
        <f>AVERAGE(L255:L256)</f>
        <v>99.545890080552255</v>
      </c>
    </row>
    <row r="256" spans="1:13">
      <c r="A256" s="13">
        <v>45047</v>
      </c>
      <c r="B256" s="5" t="s">
        <v>224</v>
      </c>
      <c r="C256">
        <v>2</v>
      </c>
      <c r="D256" t="s">
        <v>24</v>
      </c>
      <c r="E256" s="6">
        <v>3</v>
      </c>
      <c r="F256" s="7">
        <v>10.0001</v>
      </c>
      <c r="G256" s="6">
        <v>40</v>
      </c>
      <c r="H256" s="14">
        <v>3.9271269056590861E-2</v>
      </c>
      <c r="I256" s="7">
        <v>24.765699999999999</v>
      </c>
      <c r="J256" s="8">
        <f t="shared" si="5"/>
        <v>205.90418470275151</v>
      </c>
      <c r="K256" s="6">
        <v>2</v>
      </c>
      <c r="L256" s="20">
        <f>(J256-J257)/0.45</f>
        <v>103.31823550549137</v>
      </c>
    </row>
    <row r="257" spans="1:13">
      <c r="A257" s="13">
        <v>45047</v>
      </c>
      <c r="B257" s="5" t="s">
        <v>224</v>
      </c>
      <c r="C257" t="s">
        <v>25</v>
      </c>
      <c r="D257" t="s">
        <v>26</v>
      </c>
      <c r="E257" s="6">
        <v>3</v>
      </c>
      <c r="F257" s="7">
        <v>10.0001</v>
      </c>
      <c r="G257" s="6">
        <v>40</v>
      </c>
      <c r="H257" s="14">
        <v>3.9271269056590861E-2</v>
      </c>
      <c r="I257" s="7">
        <v>19.1736</v>
      </c>
      <c r="J257" s="8">
        <f t="shared" si="5"/>
        <v>159.41097872528039</v>
      </c>
      <c r="K257" s="6">
        <v>2</v>
      </c>
      <c r="L257" t="s">
        <v>25</v>
      </c>
    </row>
    <row r="258" spans="1:13">
      <c r="A258" s="13">
        <v>45047</v>
      </c>
      <c r="B258" s="5" t="s">
        <v>225</v>
      </c>
      <c r="C258">
        <v>1</v>
      </c>
      <c r="D258" t="s">
        <v>24</v>
      </c>
      <c r="E258" s="6">
        <v>3</v>
      </c>
      <c r="F258" s="7">
        <v>10.0001</v>
      </c>
      <c r="G258" s="6">
        <v>40</v>
      </c>
      <c r="H258" s="14">
        <v>3.927816840428109E-2</v>
      </c>
      <c r="I258" s="7">
        <v>21.582899999999999</v>
      </c>
      <c r="J258" s="8">
        <f t="shared" si="5"/>
        <v>179.44329981382393</v>
      </c>
      <c r="K258" s="6">
        <v>2</v>
      </c>
      <c r="L258" s="20">
        <f>(J258-J260)/0.45</f>
        <v>68.749113175844315</v>
      </c>
      <c r="M258" s="23">
        <f>AVERAGE(L258:L259)</f>
        <v>80.400260504578242</v>
      </c>
    </row>
    <row r="259" spans="1:13">
      <c r="A259" s="13">
        <v>45047</v>
      </c>
      <c r="B259" s="5" t="s">
        <v>225</v>
      </c>
      <c r="C259">
        <v>2</v>
      </c>
      <c r="D259" t="s">
        <v>24</v>
      </c>
      <c r="E259" s="6">
        <v>3</v>
      </c>
      <c r="F259" s="7">
        <v>10</v>
      </c>
      <c r="G259" s="6">
        <v>40</v>
      </c>
      <c r="H259" s="14">
        <v>3.927816840428109E-2</v>
      </c>
      <c r="I259" s="7">
        <v>22.843900000000001</v>
      </c>
      <c r="J259" s="8">
        <f t="shared" si="5"/>
        <v>189.92933240968446</v>
      </c>
      <c r="K259" s="6">
        <v>2</v>
      </c>
      <c r="L259" s="20">
        <f>(J259-J260)/0.45</f>
        <v>92.051407833312169</v>
      </c>
    </row>
    <row r="260" spans="1:13">
      <c r="A260" s="13">
        <v>45047</v>
      </c>
      <c r="B260" s="5" t="s">
        <v>225</v>
      </c>
      <c r="C260" t="s">
        <v>25</v>
      </c>
      <c r="D260" t="s">
        <v>26</v>
      </c>
      <c r="E260" s="6">
        <v>3</v>
      </c>
      <c r="F260" s="7">
        <v>10</v>
      </c>
      <c r="G260" s="6">
        <v>40</v>
      </c>
      <c r="H260" s="14">
        <v>3.927816840428109E-2</v>
      </c>
      <c r="I260" s="7">
        <v>17.861699999999999</v>
      </c>
      <c r="J260" s="8">
        <f t="shared" si="5"/>
        <v>148.50619888469399</v>
      </c>
      <c r="K260" s="6">
        <v>2</v>
      </c>
      <c r="L260" t="s">
        <v>25</v>
      </c>
    </row>
    <row r="261" spans="1:13">
      <c r="A261" s="13">
        <v>45047</v>
      </c>
      <c r="B261" s="5" t="s">
        <v>226</v>
      </c>
      <c r="C261">
        <v>1</v>
      </c>
      <c r="D261" t="s">
        <v>24</v>
      </c>
      <c r="E261" s="6">
        <v>3</v>
      </c>
      <c r="F261" s="7">
        <v>10.0001</v>
      </c>
      <c r="G261" s="6">
        <v>40</v>
      </c>
      <c r="H261" s="14">
        <v>4.5340576681989091E-2</v>
      </c>
      <c r="I261" s="7">
        <v>31.231999999999999</v>
      </c>
      <c r="J261" s="8">
        <f t="shared" si="5"/>
        <v>261.18200330742201</v>
      </c>
      <c r="K261" s="6">
        <v>2</v>
      </c>
      <c r="L261" s="20">
        <f>(J261-J263)/0.45</f>
        <v>22.776116185783369</v>
      </c>
      <c r="M261" s="23">
        <f>AVERAGE(L261:L262)</f>
        <v>33.515827420096052</v>
      </c>
    </row>
    <row r="262" spans="1:13">
      <c r="A262" s="13">
        <v>45047</v>
      </c>
      <c r="B262" s="5" t="s">
        <v>226</v>
      </c>
      <c r="C262">
        <v>2</v>
      </c>
      <c r="D262" t="s">
        <v>24</v>
      </c>
      <c r="E262" s="6">
        <v>3</v>
      </c>
      <c r="F262" s="7">
        <v>10</v>
      </c>
      <c r="G262" s="6">
        <v>40</v>
      </c>
      <c r="H262" s="14">
        <v>4.5340576681989091E-2</v>
      </c>
      <c r="I262" s="7">
        <v>32.387500000000003</v>
      </c>
      <c r="J262" s="8">
        <f t="shared" si="5"/>
        <v>270.84774341830342</v>
      </c>
      <c r="K262" s="6">
        <v>2</v>
      </c>
      <c r="L262" s="20">
        <f>(J262-J263)/0.45</f>
        <v>44.255538654408738</v>
      </c>
    </row>
    <row r="263" spans="1:13">
      <c r="A263" s="13">
        <v>45047</v>
      </c>
      <c r="B263" s="5" t="s">
        <v>226</v>
      </c>
      <c r="C263" t="s">
        <v>25</v>
      </c>
      <c r="D263" t="s">
        <v>26</v>
      </c>
      <c r="E263" s="6">
        <v>3</v>
      </c>
      <c r="F263" s="7">
        <v>10</v>
      </c>
      <c r="G263" s="6">
        <v>40</v>
      </c>
      <c r="H263" s="14">
        <v>4.5340576681989091E-2</v>
      </c>
      <c r="I263" s="7">
        <v>30.0061</v>
      </c>
      <c r="J263" s="8">
        <f t="shared" si="5"/>
        <v>250.93275102381949</v>
      </c>
      <c r="K263" s="6">
        <v>2</v>
      </c>
      <c r="L263" t="s">
        <v>25</v>
      </c>
    </row>
    <row r="264" spans="1:13">
      <c r="A264" s="13">
        <v>45047</v>
      </c>
      <c r="B264" s="5" t="s">
        <v>227</v>
      </c>
      <c r="C264">
        <v>1</v>
      </c>
      <c r="D264" t="s">
        <v>24</v>
      </c>
      <c r="E264" s="6">
        <v>3</v>
      </c>
      <c r="F264" s="7">
        <v>10.0001</v>
      </c>
      <c r="G264" s="6">
        <v>40</v>
      </c>
      <c r="H264" s="14">
        <v>5.406352990673878E-2</v>
      </c>
      <c r="I264" s="7">
        <v>52.254300000000001</v>
      </c>
      <c r="J264" s="8">
        <f t="shared" si="5"/>
        <v>440.63040898235573</v>
      </c>
      <c r="K264" s="6">
        <v>2</v>
      </c>
      <c r="L264" s="20">
        <f>(J264-J266)/0.45</f>
        <v>98.155847462368357</v>
      </c>
      <c r="M264" s="23">
        <f>AVERAGE(L264:L265)</f>
        <v>88.374235720951205</v>
      </c>
    </row>
    <row r="265" spans="1:13">
      <c r="A265" s="13">
        <v>45047</v>
      </c>
      <c r="B265" s="5" t="s">
        <v>227</v>
      </c>
      <c r="C265">
        <v>2</v>
      </c>
      <c r="D265" t="s">
        <v>24</v>
      </c>
      <c r="E265" s="6">
        <v>3</v>
      </c>
      <c r="F265" s="7">
        <v>10.0001</v>
      </c>
      <c r="G265" s="6">
        <v>40</v>
      </c>
      <c r="H265" s="14">
        <v>5.406352990673878E-2</v>
      </c>
      <c r="I265" s="7">
        <v>51.210299999999997</v>
      </c>
      <c r="J265" s="8">
        <f t="shared" si="5"/>
        <v>431.8269584150803</v>
      </c>
      <c r="K265" s="6">
        <v>2</v>
      </c>
      <c r="L265" s="20">
        <f>(J265-J266)/0.45</f>
        <v>78.592623979534054</v>
      </c>
    </row>
    <row r="266" spans="1:13">
      <c r="A266" s="13">
        <v>45047</v>
      </c>
      <c r="B266" s="5" t="s">
        <v>227</v>
      </c>
      <c r="C266" t="s">
        <v>25</v>
      </c>
      <c r="D266" t="s">
        <v>26</v>
      </c>
      <c r="E266" s="6">
        <v>3</v>
      </c>
      <c r="F266" s="7">
        <v>10</v>
      </c>
      <c r="G266" s="6">
        <v>40</v>
      </c>
      <c r="H266" s="14">
        <v>5.406352990673878E-2</v>
      </c>
      <c r="I266" s="7">
        <v>47.015700000000002</v>
      </c>
      <c r="J266" s="8">
        <f t="shared" si="5"/>
        <v>396.46027762428997</v>
      </c>
      <c r="K266" s="6">
        <v>2</v>
      </c>
      <c r="L266" t="s">
        <v>25</v>
      </c>
    </row>
    <row r="267" spans="1:13">
      <c r="A267" s="13">
        <v>45047</v>
      </c>
      <c r="B267" s="5" t="s">
        <v>34</v>
      </c>
      <c r="C267">
        <v>1</v>
      </c>
      <c r="D267" t="s">
        <v>24</v>
      </c>
      <c r="E267" s="6">
        <v>3</v>
      </c>
      <c r="F267" s="7">
        <v>10.0001</v>
      </c>
      <c r="G267" s="6">
        <v>40</v>
      </c>
      <c r="H267" s="14">
        <v>0.04</v>
      </c>
      <c r="I267" s="7">
        <v>8.6006</v>
      </c>
      <c r="J267" s="8">
        <f t="shared" si="5"/>
        <v>143.11255287447125</v>
      </c>
      <c r="K267" s="6">
        <v>4</v>
      </c>
      <c r="L267" s="20">
        <f>(J267-J269)/0.45</f>
        <v>187.63446143316344</v>
      </c>
      <c r="M267" s="22">
        <f>AVERAGE(L267:L268)</f>
        <v>186.98550792269856</v>
      </c>
    </row>
    <row r="268" spans="1:13">
      <c r="A268" s="13">
        <v>45047</v>
      </c>
      <c r="B268" s="5" t="s">
        <v>34</v>
      </c>
      <c r="C268">
        <v>2</v>
      </c>
      <c r="D268" t="s">
        <v>24</v>
      </c>
      <c r="E268" s="6">
        <v>3</v>
      </c>
      <c r="F268" s="7">
        <v>10.0001</v>
      </c>
      <c r="G268" s="6">
        <v>40</v>
      </c>
      <c r="H268" s="14">
        <v>0.04</v>
      </c>
      <c r="I268" s="7">
        <v>8.5655000000000001</v>
      </c>
      <c r="J268" s="8">
        <f t="shared" si="5"/>
        <v>142.52849471505286</v>
      </c>
      <c r="K268" s="6">
        <v>4</v>
      </c>
      <c r="L268" s="20">
        <f>(J268-J269)/0.45</f>
        <v>186.33655441223368</v>
      </c>
    </row>
    <row r="269" spans="1:13">
      <c r="A269" s="13">
        <v>45047</v>
      </c>
      <c r="B269" s="5" t="s">
        <v>34</v>
      </c>
      <c r="C269" t="s">
        <v>25</v>
      </c>
      <c r="D269" t="s">
        <v>26</v>
      </c>
      <c r="E269" s="6">
        <v>3</v>
      </c>
      <c r="F269" s="7">
        <v>10.0001</v>
      </c>
      <c r="G269" s="6">
        <v>40</v>
      </c>
      <c r="H269" s="14">
        <v>0.04</v>
      </c>
      <c r="I269" s="7">
        <v>3.5263</v>
      </c>
      <c r="J269" s="8">
        <f t="shared" si="5"/>
        <v>58.677045229547709</v>
      </c>
      <c r="K269" s="6">
        <v>4</v>
      </c>
      <c r="L269" t="s">
        <v>25</v>
      </c>
    </row>
    <row r="270" spans="1:13">
      <c r="A270" s="13">
        <v>45047</v>
      </c>
      <c r="B270" s="5" t="s">
        <v>34</v>
      </c>
      <c r="C270">
        <v>1</v>
      </c>
      <c r="D270" t="s">
        <v>24</v>
      </c>
      <c r="E270" s="6">
        <v>3</v>
      </c>
      <c r="F270" s="7">
        <v>10</v>
      </c>
      <c r="G270" s="6">
        <v>40</v>
      </c>
      <c r="H270" s="14">
        <v>0.04</v>
      </c>
      <c r="I270" s="7">
        <v>13.052899999999999</v>
      </c>
      <c r="J270" s="8">
        <f t="shared" si="5"/>
        <v>217.200256</v>
      </c>
      <c r="K270" s="6">
        <v>4</v>
      </c>
      <c r="L270" s="20">
        <f>(J270-J272)/0.45</f>
        <v>334.561623278345</v>
      </c>
      <c r="M270" s="22">
        <f>AVERAGE(L270:L271)</f>
        <v>427.63689252280813</v>
      </c>
    </row>
    <row r="271" spans="1:13">
      <c r="A271" s="13">
        <v>45047</v>
      </c>
      <c r="B271" s="5" t="s">
        <v>34</v>
      </c>
      <c r="C271">
        <v>2</v>
      </c>
      <c r="D271" t="s">
        <v>24</v>
      </c>
      <c r="E271" s="6">
        <v>3</v>
      </c>
      <c r="F271" s="7">
        <v>10.0001</v>
      </c>
      <c r="G271" s="6">
        <v>40</v>
      </c>
      <c r="H271" s="14">
        <v>0.04</v>
      </c>
      <c r="I271" s="7">
        <v>18.087199999999999</v>
      </c>
      <c r="J271" s="8">
        <f t="shared" si="5"/>
        <v>300.96799832001682</v>
      </c>
      <c r="K271" s="6">
        <v>4</v>
      </c>
      <c r="L271" s="20">
        <f>(J271-J272)/0.45</f>
        <v>520.71216176727125</v>
      </c>
    </row>
    <row r="272" spans="1:13">
      <c r="A272" s="13">
        <v>45047</v>
      </c>
      <c r="B272" s="5" t="s">
        <v>34</v>
      </c>
      <c r="C272" t="s">
        <v>25</v>
      </c>
      <c r="D272" t="s">
        <v>26</v>
      </c>
      <c r="E272" s="6">
        <v>3</v>
      </c>
      <c r="F272" s="7">
        <v>10.0001</v>
      </c>
      <c r="G272" s="6">
        <v>40</v>
      </c>
      <c r="H272" s="14">
        <v>0.04</v>
      </c>
      <c r="I272" s="7">
        <v>4.0053000000000001</v>
      </c>
      <c r="J272" s="8">
        <f t="shared" si="5"/>
        <v>66.647525524744751</v>
      </c>
      <c r="K272" s="6">
        <v>4</v>
      </c>
      <c r="L272" t="s">
        <v>25</v>
      </c>
    </row>
    <row r="273" spans="1:13">
      <c r="A273" s="13">
        <v>45055</v>
      </c>
      <c r="B273" s="5" t="s">
        <v>230</v>
      </c>
      <c r="C273">
        <v>1</v>
      </c>
      <c r="D273" t="s">
        <v>24</v>
      </c>
      <c r="E273" s="6">
        <v>4</v>
      </c>
      <c r="F273" s="7">
        <v>10.0001</v>
      </c>
      <c r="G273" s="6">
        <v>40</v>
      </c>
      <c r="H273" s="14">
        <v>0.1056928838951311</v>
      </c>
      <c r="I273" s="7">
        <v>38.3917</v>
      </c>
      <c r="J273" s="8">
        <f t="shared" si="5"/>
        <v>679.18408000938723</v>
      </c>
      <c r="K273" s="6">
        <v>4</v>
      </c>
      <c r="L273" s="20">
        <f>(J273-J275)/0.45</f>
        <v>608.22918469109106</v>
      </c>
      <c r="M273" s="23">
        <f>AVERAGE(L273:L274)</f>
        <v>605.67152369023222</v>
      </c>
    </row>
    <row r="274" spans="1:13">
      <c r="A274" s="13">
        <v>45055</v>
      </c>
      <c r="B274" s="5" t="s">
        <v>230</v>
      </c>
      <c r="C274">
        <v>2</v>
      </c>
      <c r="D274" t="s">
        <v>24</v>
      </c>
      <c r="E274" s="6">
        <v>4</v>
      </c>
      <c r="F274" s="7">
        <v>10</v>
      </c>
      <c r="G274" s="6">
        <v>40</v>
      </c>
      <c r="H274" s="14">
        <v>0.1056928838951311</v>
      </c>
      <c r="I274" s="7">
        <v>38.261200000000002</v>
      </c>
      <c r="J274" s="8">
        <f t="shared" si="5"/>
        <v>676.88218510861429</v>
      </c>
      <c r="K274" s="6">
        <v>4</v>
      </c>
      <c r="L274" s="20">
        <f>(J274-J275)/0.45</f>
        <v>603.11386268937338</v>
      </c>
    </row>
    <row r="275" spans="1:13">
      <c r="A275" s="13">
        <v>45055</v>
      </c>
      <c r="B275" s="5" t="s">
        <v>230</v>
      </c>
      <c r="C275" t="s">
        <v>25</v>
      </c>
      <c r="D275" t="s">
        <v>26</v>
      </c>
      <c r="E275" s="6">
        <v>4</v>
      </c>
      <c r="F275" s="7">
        <v>10.0001</v>
      </c>
      <c r="G275" s="6">
        <v>40</v>
      </c>
      <c r="H275" s="14">
        <v>0.1056928838951311</v>
      </c>
      <c r="I275" s="7">
        <v>22.920300000000001</v>
      </c>
      <c r="J275" s="8">
        <f t="shared" si="5"/>
        <v>405.48094689839627</v>
      </c>
      <c r="K275" s="6">
        <v>4</v>
      </c>
      <c r="L275" t="s">
        <v>25</v>
      </c>
    </row>
    <row r="276" spans="1:13">
      <c r="A276" s="13">
        <v>45055</v>
      </c>
      <c r="B276" s="5" t="s">
        <v>231</v>
      </c>
      <c r="C276">
        <v>1</v>
      </c>
      <c r="D276" t="s">
        <v>24</v>
      </c>
      <c r="E276" s="6">
        <v>4</v>
      </c>
      <c r="F276" s="7">
        <v>10</v>
      </c>
      <c r="G276" s="6">
        <v>40</v>
      </c>
      <c r="H276" s="14">
        <v>7.99238478393621E-2</v>
      </c>
      <c r="I276" s="7">
        <v>70.595299999999995</v>
      </c>
      <c r="J276" s="8">
        <f t="shared" si="5"/>
        <v>1219.8007682459856</v>
      </c>
      <c r="K276" s="6">
        <v>4</v>
      </c>
      <c r="L276" s="20">
        <f>(J276-J278)/0.45</f>
        <v>650.83166562285066</v>
      </c>
      <c r="M276" s="23">
        <f>AVERAGE(L276:L277)</f>
        <v>634.69328364073942</v>
      </c>
    </row>
    <row r="277" spans="1:13">
      <c r="A277" s="13">
        <v>45055</v>
      </c>
      <c r="B277" s="5" t="s">
        <v>231</v>
      </c>
      <c r="C277">
        <v>2</v>
      </c>
      <c r="D277" t="s">
        <v>24</v>
      </c>
      <c r="E277" s="6">
        <v>4</v>
      </c>
      <c r="F277" s="7">
        <v>10</v>
      </c>
      <c r="G277" s="6">
        <v>40</v>
      </c>
      <c r="H277" s="14">
        <v>7.99238478393621E-2</v>
      </c>
      <c r="I277" s="7">
        <v>69.7547</v>
      </c>
      <c r="J277" s="8">
        <f t="shared" si="5"/>
        <v>1205.2762244620856</v>
      </c>
      <c r="K277" s="6">
        <v>4</v>
      </c>
      <c r="L277" s="20">
        <f>(J277-J278)/0.45</f>
        <v>618.55490165862818</v>
      </c>
    </row>
    <row r="278" spans="1:13">
      <c r="A278" s="13">
        <v>45055</v>
      </c>
      <c r="B278" s="5" t="s">
        <v>231</v>
      </c>
      <c r="C278" t="s">
        <v>25</v>
      </c>
      <c r="D278" t="s">
        <v>26</v>
      </c>
      <c r="E278" s="6">
        <v>4</v>
      </c>
      <c r="F278" s="7">
        <v>10.0001</v>
      </c>
      <c r="G278" s="6">
        <v>40</v>
      </c>
      <c r="H278" s="14">
        <v>7.99238478393621E-2</v>
      </c>
      <c r="I278" s="7">
        <v>53.645899999999997</v>
      </c>
      <c r="J278" s="8">
        <f t="shared" si="5"/>
        <v>926.92651871570285</v>
      </c>
      <c r="K278" s="6">
        <v>4</v>
      </c>
      <c r="L278" t="s">
        <v>25</v>
      </c>
    </row>
    <row r="279" spans="1:13">
      <c r="A279" s="13">
        <v>45055</v>
      </c>
      <c r="B279" s="5" t="s">
        <v>232</v>
      </c>
      <c r="C279">
        <v>1</v>
      </c>
      <c r="D279" t="s">
        <v>24</v>
      </c>
      <c r="E279" s="6">
        <v>4</v>
      </c>
      <c r="F279" s="7">
        <v>10.0001</v>
      </c>
      <c r="G279" s="6">
        <v>40</v>
      </c>
      <c r="H279" s="14">
        <v>0.10572719591491875</v>
      </c>
      <c r="I279" s="7">
        <v>41.490699999999997</v>
      </c>
      <c r="J279" s="8">
        <f t="shared" si="5"/>
        <v>734.03098557089822</v>
      </c>
      <c r="K279" s="6">
        <v>4</v>
      </c>
      <c r="L279" s="20">
        <f>(J279-J281)/0.45</f>
        <v>409.60836645138818</v>
      </c>
      <c r="M279" s="23">
        <f>AVERAGE(L279:L280)</f>
        <v>465.47012864000669</v>
      </c>
    </row>
    <row r="280" spans="1:13">
      <c r="A280" s="13">
        <v>45055</v>
      </c>
      <c r="B280" s="5" t="s">
        <v>232</v>
      </c>
      <c r="C280">
        <v>2</v>
      </c>
      <c r="D280" t="s">
        <v>24</v>
      </c>
      <c r="E280" s="6">
        <v>4</v>
      </c>
      <c r="F280" s="7">
        <v>10.0001</v>
      </c>
      <c r="G280" s="6">
        <v>40</v>
      </c>
      <c r="H280" s="14">
        <v>0.10572719591491875</v>
      </c>
      <c r="I280" s="7">
        <v>44.332500000000003</v>
      </c>
      <c r="J280" s="8">
        <f t="shared" si="5"/>
        <v>784.30657154065489</v>
      </c>
      <c r="K280" s="6">
        <v>4</v>
      </c>
      <c r="L280" s="20">
        <f>(J280-J281)/0.45</f>
        <v>521.33189082862521</v>
      </c>
    </row>
    <row r="281" spans="1:13">
      <c r="A281" s="13">
        <v>45055</v>
      </c>
      <c r="B281" s="5" t="s">
        <v>232</v>
      </c>
      <c r="C281" t="s">
        <v>25</v>
      </c>
      <c r="D281" t="s">
        <v>26</v>
      </c>
      <c r="E281" s="6">
        <v>4</v>
      </c>
      <c r="F281" s="7">
        <v>10.0001</v>
      </c>
      <c r="G281" s="6">
        <v>40</v>
      </c>
      <c r="H281" s="14">
        <v>0.10572719591491875</v>
      </c>
      <c r="I281" s="7">
        <v>31.071899999999999</v>
      </c>
      <c r="J281" s="8">
        <f t="shared" si="5"/>
        <v>549.70722066777353</v>
      </c>
      <c r="K281" s="6">
        <v>4</v>
      </c>
      <c r="L281" t="s">
        <v>25</v>
      </c>
    </row>
    <row r="282" spans="1:13">
      <c r="A282" s="13">
        <v>45055</v>
      </c>
      <c r="B282" s="5" t="s">
        <v>233</v>
      </c>
      <c r="C282">
        <v>1</v>
      </c>
      <c r="D282" t="s">
        <v>24</v>
      </c>
      <c r="E282" s="6">
        <v>4</v>
      </c>
      <c r="F282" s="7">
        <v>10.0001</v>
      </c>
      <c r="G282" s="6">
        <v>40</v>
      </c>
      <c r="H282" s="14">
        <v>0.11378645099057662</v>
      </c>
      <c r="I282" s="7">
        <v>32.950200000000002</v>
      </c>
      <c r="J282" s="8">
        <f t="shared" si="5"/>
        <v>587.18590921978307</v>
      </c>
      <c r="K282" s="6">
        <v>4</v>
      </c>
      <c r="L282" s="20">
        <f>(J282-J284)/0.45</f>
        <v>267.11599085686089</v>
      </c>
      <c r="M282" s="23">
        <f>AVERAGE(L282:L283)</f>
        <v>306.61590858801424</v>
      </c>
    </row>
    <row r="283" spans="1:13">
      <c r="A283" s="13">
        <v>45055</v>
      </c>
      <c r="B283" s="5" t="s">
        <v>233</v>
      </c>
      <c r="C283">
        <v>2</v>
      </c>
      <c r="D283" t="s">
        <v>24</v>
      </c>
      <c r="E283" s="6">
        <v>4</v>
      </c>
      <c r="F283" s="7">
        <v>10.0001</v>
      </c>
      <c r="G283" s="6">
        <v>40</v>
      </c>
      <c r="H283" s="14">
        <v>0.11378645099057662</v>
      </c>
      <c r="I283" s="7">
        <v>34.945099999999996</v>
      </c>
      <c r="J283" s="8">
        <f t="shared" si="5"/>
        <v>622.73583517782106</v>
      </c>
      <c r="K283" s="6">
        <v>4</v>
      </c>
      <c r="L283" s="20">
        <f>(J283-J284)/0.45</f>
        <v>346.11582631916752</v>
      </c>
    </row>
    <row r="284" spans="1:13">
      <c r="A284" s="13">
        <v>45055</v>
      </c>
      <c r="B284" s="5" t="s">
        <v>233</v>
      </c>
      <c r="C284" t="s">
        <v>25</v>
      </c>
      <c r="D284" t="s">
        <v>26</v>
      </c>
      <c r="E284" s="6">
        <v>4</v>
      </c>
      <c r="F284" s="7">
        <v>10.0001</v>
      </c>
      <c r="G284" s="6">
        <v>40</v>
      </c>
      <c r="H284" s="14">
        <v>0.11378645099057662</v>
      </c>
      <c r="I284" s="7">
        <v>26.204999999999998</v>
      </c>
      <c r="J284" s="8">
        <f t="shared" si="5"/>
        <v>466.98371333419567</v>
      </c>
      <c r="K284" s="6">
        <v>4</v>
      </c>
      <c r="L284" t="s">
        <v>25</v>
      </c>
    </row>
    <row r="285" spans="1:13">
      <c r="A285" s="13">
        <v>45055</v>
      </c>
      <c r="B285" s="5" t="s">
        <v>234</v>
      </c>
      <c r="C285">
        <v>1</v>
      </c>
      <c r="D285" t="s">
        <v>24</v>
      </c>
      <c r="E285" s="6">
        <v>4</v>
      </c>
      <c r="F285" s="7">
        <v>10</v>
      </c>
      <c r="G285" s="6">
        <v>40</v>
      </c>
      <c r="H285" s="14">
        <v>6.1595612948876756E-2</v>
      </c>
      <c r="I285" s="7">
        <v>11.599399999999999</v>
      </c>
      <c r="J285" s="8">
        <f t="shared" si="5"/>
        <v>197.02195444542721</v>
      </c>
      <c r="K285" s="6">
        <v>4</v>
      </c>
      <c r="L285" s="20">
        <f>(J285-J287)/0.45</f>
        <v>88.845359827976779</v>
      </c>
      <c r="M285" s="23">
        <f>L285</f>
        <v>88.845359827976779</v>
      </c>
    </row>
    <row r="286" spans="1:13">
      <c r="A286" s="13">
        <v>45055</v>
      </c>
      <c r="B286" s="5" t="s">
        <v>234</v>
      </c>
      <c r="C286">
        <v>2</v>
      </c>
      <c r="D286" t="s">
        <v>24</v>
      </c>
      <c r="E286" s="6">
        <v>4</v>
      </c>
      <c r="F286" s="7">
        <v>10.0001</v>
      </c>
      <c r="G286" s="6">
        <v>40</v>
      </c>
      <c r="H286" s="14">
        <v>6.1595612948876756E-2</v>
      </c>
      <c r="I286" s="7">
        <v>9.7249999999999996</v>
      </c>
      <c r="J286" s="8">
        <f t="shared" si="5"/>
        <v>165.18262554858975</v>
      </c>
      <c r="K286" s="6">
        <v>4</v>
      </c>
      <c r="L286" s="29">
        <f>(J286-J287)/0.45</f>
        <v>18.091295612782435</v>
      </c>
    </row>
    <row r="287" spans="1:13">
      <c r="A287" s="13">
        <v>45055</v>
      </c>
      <c r="B287" s="5" t="s">
        <v>234</v>
      </c>
      <c r="C287" t="s">
        <v>25</v>
      </c>
      <c r="D287" t="s">
        <v>26</v>
      </c>
      <c r="E287" s="6">
        <v>4</v>
      </c>
      <c r="F287" s="7">
        <v>10.0001</v>
      </c>
      <c r="G287" s="6">
        <v>40</v>
      </c>
      <c r="H287" s="14">
        <v>6.1595612948876756E-2</v>
      </c>
      <c r="I287" s="7">
        <v>9.2456999999999994</v>
      </c>
      <c r="J287" s="8">
        <f t="shared" si="5"/>
        <v>157.04154252283766</v>
      </c>
      <c r="K287" s="6">
        <v>4</v>
      </c>
      <c r="L287" t="s">
        <v>25</v>
      </c>
    </row>
    <row r="288" spans="1:13">
      <c r="A288" s="13">
        <v>45055</v>
      </c>
      <c r="B288" s="5" t="s">
        <v>235</v>
      </c>
      <c r="C288">
        <v>1</v>
      </c>
      <c r="D288" t="s">
        <v>24</v>
      </c>
      <c r="E288" s="6">
        <v>4</v>
      </c>
      <c r="F288" s="7">
        <v>10.0001</v>
      </c>
      <c r="G288" s="6">
        <v>40</v>
      </c>
      <c r="H288" s="14">
        <v>0.14454479631111627</v>
      </c>
      <c r="I288" s="7">
        <v>31.565000000000001</v>
      </c>
      <c r="J288" s="8">
        <f t="shared" si="5"/>
        <v>578.03512357773047</v>
      </c>
      <c r="K288" s="6">
        <v>4</v>
      </c>
      <c r="L288" s="20">
        <f>(J288-J290)/0.45</f>
        <v>480.34599286131754</v>
      </c>
      <c r="M288" s="23">
        <f>AVERAGE(L288:L289)</f>
        <v>436.51787583481439</v>
      </c>
    </row>
    <row r="289" spans="1:13">
      <c r="A289" s="13">
        <v>45055</v>
      </c>
      <c r="B289" s="5" t="s">
        <v>235</v>
      </c>
      <c r="C289">
        <v>2</v>
      </c>
      <c r="D289" t="s">
        <v>24</v>
      </c>
      <c r="E289" s="6">
        <v>4</v>
      </c>
      <c r="F289" s="7">
        <v>10</v>
      </c>
      <c r="G289" s="6">
        <v>40</v>
      </c>
      <c r="H289" s="14">
        <v>0.14454479631111627</v>
      </c>
      <c r="I289" s="7">
        <v>29.410699999999999</v>
      </c>
      <c r="J289" s="8">
        <f t="shared" si="5"/>
        <v>538.58981825387764</v>
      </c>
      <c r="K289" s="6">
        <v>4</v>
      </c>
      <c r="L289" s="20">
        <f>(J289-J290)/0.45</f>
        <v>392.68975880831124</v>
      </c>
    </row>
    <row r="290" spans="1:13">
      <c r="A290" s="13">
        <v>45055</v>
      </c>
      <c r="B290" s="5" t="s">
        <v>235</v>
      </c>
      <c r="C290" t="s">
        <v>25</v>
      </c>
      <c r="D290" t="s">
        <v>26</v>
      </c>
      <c r="E290" s="6">
        <v>4</v>
      </c>
      <c r="F290" s="7">
        <v>10</v>
      </c>
      <c r="G290" s="6">
        <v>40</v>
      </c>
      <c r="H290" s="14">
        <v>0.14454479631111627</v>
      </c>
      <c r="I290" s="7">
        <v>19.761099999999999</v>
      </c>
      <c r="J290" s="8">
        <f t="shared" si="5"/>
        <v>361.87942679013759</v>
      </c>
      <c r="K290" s="6">
        <v>4</v>
      </c>
      <c r="L290" t="s">
        <v>25</v>
      </c>
    </row>
    <row r="291" spans="1:13">
      <c r="A291" s="13">
        <v>45055</v>
      </c>
      <c r="B291" s="5" t="s">
        <v>236</v>
      </c>
      <c r="C291">
        <v>1</v>
      </c>
      <c r="D291" t="s">
        <v>24</v>
      </c>
      <c r="E291" s="6">
        <v>4</v>
      </c>
      <c r="F291" s="7">
        <v>10.0001</v>
      </c>
      <c r="G291" s="6">
        <v>40</v>
      </c>
      <c r="H291" s="14">
        <v>6.300438906980034E-2</v>
      </c>
      <c r="I291" s="7">
        <v>11.3523</v>
      </c>
      <c r="J291" s="8">
        <f t="shared" si="5"/>
        <v>193.0787848287452</v>
      </c>
      <c r="K291" s="6">
        <v>4</v>
      </c>
      <c r="L291" s="20">
        <f>(J291-J293)/0.45</f>
        <v>76.728306859174992</v>
      </c>
      <c r="M291" s="23">
        <f>AVERAGE(L291:L292)</f>
        <v>50.624954169032733</v>
      </c>
    </row>
    <row r="292" spans="1:13">
      <c r="A292" s="13">
        <v>45055</v>
      </c>
      <c r="B292" s="5" t="s">
        <v>236</v>
      </c>
      <c r="C292">
        <v>2</v>
      </c>
      <c r="D292" t="s">
        <v>24</v>
      </c>
      <c r="E292" s="6">
        <v>4</v>
      </c>
      <c r="F292" s="7">
        <v>10</v>
      </c>
      <c r="G292" s="6">
        <v>40</v>
      </c>
      <c r="H292" s="14">
        <v>6.300438906980034E-2</v>
      </c>
      <c r="I292" s="7">
        <v>9.9709000000000003</v>
      </c>
      <c r="J292" s="8">
        <f t="shared" si="5"/>
        <v>169.58576740761717</v>
      </c>
      <c r="K292" s="6">
        <v>4</v>
      </c>
      <c r="L292" s="20">
        <f>(J292-J293)/0.45</f>
        <v>24.521601478890474</v>
      </c>
    </row>
    <row r="293" spans="1:13">
      <c r="A293" s="13">
        <v>45055</v>
      </c>
      <c r="B293" s="5" t="s">
        <v>236</v>
      </c>
      <c r="C293" t="s">
        <v>25</v>
      </c>
      <c r="D293" t="s">
        <v>26</v>
      </c>
      <c r="E293" s="6">
        <v>4</v>
      </c>
      <c r="F293" s="7">
        <v>10.0001</v>
      </c>
      <c r="G293" s="6">
        <v>40</v>
      </c>
      <c r="H293" s="14">
        <v>6.300438906980034E-2</v>
      </c>
      <c r="I293" s="7">
        <v>9.3222000000000005</v>
      </c>
      <c r="J293" s="8">
        <f t="shared" si="5"/>
        <v>158.55104674211645</v>
      </c>
      <c r="K293" s="6">
        <v>4</v>
      </c>
      <c r="L293" t="s">
        <v>25</v>
      </c>
    </row>
    <row r="294" spans="1:13">
      <c r="A294" s="13">
        <v>45055</v>
      </c>
      <c r="B294" s="5" t="s">
        <v>237</v>
      </c>
      <c r="C294">
        <v>1</v>
      </c>
      <c r="D294" t="s">
        <v>24</v>
      </c>
      <c r="E294" s="6">
        <v>4</v>
      </c>
      <c r="F294" s="7">
        <v>10.0001</v>
      </c>
      <c r="G294" s="6">
        <v>40</v>
      </c>
      <c r="H294" s="14">
        <v>4.837527485951619E-2</v>
      </c>
      <c r="I294" s="7">
        <v>11.4451</v>
      </c>
      <c r="J294" s="8">
        <f t="shared" si="5"/>
        <v>191.97823795033489</v>
      </c>
      <c r="K294" s="6">
        <v>4</v>
      </c>
      <c r="L294" s="20">
        <f>(J294-J296)/0.45</f>
        <v>122.81430450076419</v>
      </c>
      <c r="M294" s="23">
        <f>AVERAGE(L294:L295)</f>
        <v>108.87710999644352</v>
      </c>
    </row>
    <row r="295" spans="1:13">
      <c r="A295" s="13">
        <v>45055</v>
      </c>
      <c r="B295" s="5" t="s">
        <v>237</v>
      </c>
      <c r="C295">
        <v>2</v>
      </c>
      <c r="D295" t="s">
        <v>24</v>
      </c>
      <c r="E295" s="6">
        <v>4</v>
      </c>
      <c r="F295" s="7">
        <v>10.0001</v>
      </c>
      <c r="G295" s="6">
        <v>40</v>
      </c>
      <c r="H295" s="14">
        <v>4.837527485951619E-2</v>
      </c>
      <c r="I295" s="7">
        <v>10.6973</v>
      </c>
      <c r="J295" s="8">
        <f t="shared" si="5"/>
        <v>179.43476289644627</v>
      </c>
      <c r="K295" s="6">
        <v>4</v>
      </c>
      <c r="L295" s="20">
        <f>(J295-J296)/0.45</f>
        <v>94.939915492122836</v>
      </c>
    </row>
    <row r="296" spans="1:13">
      <c r="A296" s="13">
        <v>45055</v>
      </c>
      <c r="B296" s="5" t="s">
        <v>237</v>
      </c>
      <c r="C296" t="s">
        <v>25</v>
      </c>
      <c r="D296" t="s">
        <v>26</v>
      </c>
      <c r="E296" s="6">
        <v>4</v>
      </c>
      <c r="F296" s="7">
        <v>10.0001</v>
      </c>
      <c r="G296" s="6">
        <v>40</v>
      </c>
      <c r="H296" s="14">
        <v>4.837527485951619E-2</v>
      </c>
      <c r="I296" s="7">
        <v>8.1502999999999997</v>
      </c>
      <c r="J296" s="8">
        <f t="shared" si="5"/>
        <v>136.711800924991</v>
      </c>
      <c r="K296" s="6">
        <v>4</v>
      </c>
      <c r="L296" t="s">
        <v>25</v>
      </c>
    </row>
    <row r="297" spans="1:13">
      <c r="A297" s="13">
        <v>45055</v>
      </c>
      <c r="B297" s="5" t="s">
        <v>34</v>
      </c>
      <c r="C297">
        <v>1</v>
      </c>
      <c r="D297" t="s">
        <v>24</v>
      </c>
      <c r="E297" s="6">
        <v>4</v>
      </c>
      <c r="F297" s="7">
        <v>10.0001</v>
      </c>
      <c r="G297" s="6">
        <v>40</v>
      </c>
      <c r="H297" s="14">
        <v>0.04</v>
      </c>
      <c r="I297" s="7">
        <v>7.2984</v>
      </c>
      <c r="J297" s="8">
        <f t="shared" si="5"/>
        <v>121.44416155838442</v>
      </c>
      <c r="K297" s="6">
        <v>4</v>
      </c>
      <c r="L297" s="20">
        <f>(J297-J299)/0.45</f>
        <v>169.10777235196539</v>
      </c>
      <c r="M297" s="22">
        <f>AVERAGE(L297:L298)</f>
        <v>144.40316606469491</v>
      </c>
    </row>
    <row r="298" spans="1:13">
      <c r="A298" s="13">
        <v>45055</v>
      </c>
      <c r="B298" s="5" t="s">
        <v>34</v>
      </c>
      <c r="C298">
        <v>2</v>
      </c>
      <c r="D298" t="s">
        <v>24</v>
      </c>
      <c r="E298" s="6">
        <v>4</v>
      </c>
      <c r="F298" s="7">
        <v>10.0001</v>
      </c>
      <c r="G298" s="6">
        <v>40</v>
      </c>
      <c r="H298" s="14">
        <v>0.04</v>
      </c>
      <c r="I298" s="7">
        <v>5.9622000000000002</v>
      </c>
      <c r="J298" s="8">
        <f t="shared" si="5"/>
        <v>99.210015899841011</v>
      </c>
      <c r="K298" s="6">
        <v>4</v>
      </c>
      <c r="L298" s="20">
        <f>(J298-J299)/0.45</f>
        <v>119.69855977742446</v>
      </c>
    </row>
    <row r="299" spans="1:13">
      <c r="A299" s="13">
        <v>45055</v>
      </c>
      <c r="B299" s="5" t="s">
        <v>34</v>
      </c>
      <c r="C299" t="s">
        <v>25</v>
      </c>
      <c r="D299" t="s">
        <v>26</v>
      </c>
      <c r="E299" s="6">
        <v>4</v>
      </c>
      <c r="F299" s="7">
        <v>10</v>
      </c>
      <c r="G299" s="6">
        <v>40</v>
      </c>
      <c r="H299" s="14">
        <v>0.04</v>
      </c>
      <c r="I299" s="7">
        <v>2.7250999999999999</v>
      </c>
      <c r="J299" s="8">
        <f t="shared" si="5"/>
        <v>45.345663999999999</v>
      </c>
      <c r="K299" s="6">
        <v>4</v>
      </c>
      <c r="L299" t="s">
        <v>25</v>
      </c>
    </row>
    <row r="300" spans="1:13">
      <c r="A300" s="13">
        <v>45055</v>
      </c>
      <c r="B300" s="25" t="s">
        <v>238</v>
      </c>
      <c r="C300" s="26">
        <v>1</v>
      </c>
      <c r="D300" s="26" t="s">
        <v>24</v>
      </c>
      <c r="E300" s="26">
        <v>4</v>
      </c>
      <c r="F300" s="27">
        <v>5.0000999999999998</v>
      </c>
      <c r="G300" s="26">
        <v>40</v>
      </c>
      <c r="H300" s="28">
        <v>0.13908863825599885</v>
      </c>
      <c r="I300" s="27">
        <v>31.953900000000001</v>
      </c>
      <c r="J300" s="28">
        <f t="shared" si="5"/>
        <v>1164.7230875532368</v>
      </c>
      <c r="K300" s="6">
        <v>4</v>
      </c>
      <c r="L300" s="20">
        <f>(J300-J302)/0.45</f>
        <v>1218.8267920021631</v>
      </c>
      <c r="M300" s="23">
        <f>AVERAGE(L300:L301)</f>
        <v>1398.5096215450944</v>
      </c>
    </row>
    <row r="301" spans="1:13">
      <c r="A301" s="13">
        <v>45055</v>
      </c>
      <c r="B301" s="25" t="s">
        <v>238</v>
      </c>
      <c r="C301" s="26">
        <v>2</v>
      </c>
      <c r="D301" s="26" t="s">
        <v>24</v>
      </c>
      <c r="E301" s="26">
        <v>4</v>
      </c>
      <c r="F301" s="27">
        <v>5.0000999999999998</v>
      </c>
      <c r="G301" s="26">
        <v>40</v>
      </c>
      <c r="H301" s="28">
        <v>0.13908863825599885</v>
      </c>
      <c r="I301" s="27">
        <v>36.390500000000003</v>
      </c>
      <c r="J301" s="28">
        <f t="shared" si="5"/>
        <v>1326.4376341418752</v>
      </c>
      <c r="K301" s="6">
        <v>4</v>
      </c>
      <c r="L301" s="20">
        <f>(J301-J302)/0.45</f>
        <v>1578.192451088026</v>
      </c>
    </row>
    <row r="302" spans="1:13">
      <c r="A302" s="13">
        <v>45055</v>
      </c>
      <c r="B302" s="25" t="s">
        <v>238</v>
      </c>
      <c r="C302" s="26" t="s">
        <v>25</v>
      </c>
      <c r="D302" s="26" t="s">
        <v>26</v>
      </c>
      <c r="E302" s="26">
        <v>4</v>
      </c>
      <c r="F302" s="27">
        <v>5.0000999999999998</v>
      </c>
      <c r="G302" s="26">
        <v>40</v>
      </c>
      <c r="H302" s="28">
        <v>0.13908863825599885</v>
      </c>
      <c r="I302" s="27">
        <v>16.906700000000001</v>
      </c>
      <c r="J302" s="28">
        <f t="shared" si="5"/>
        <v>616.25103115226341</v>
      </c>
      <c r="K302" s="6">
        <v>4</v>
      </c>
      <c r="L302" t="s">
        <v>25</v>
      </c>
    </row>
    <row r="303" spans="1:13">
      <c r="A303" s="13">
        <v>45055</v>
      </c>
      <c r="B303" s="25" t="s">
        <v>239</v>
      </c>
      <c r="C303" s="26">
        <v>1</v>
      </c>
      <c r="D303" s="26" t="s">
        <v>24</v>
      </c>
      <c r="E303" s="26">
        <v>4</v>
      </c>
      <c r="F303" s="27">
        <v>5.0000999999999998</v>
      </c>
      <c r="G303" s="26">
        <v>40</v>
      </c>
      <c r="H303" s="28">
        <v>0.18484383000512036</v>
      </c>
      <c r="I303" s="27">
        <v>49.001199999999997</v>
      </c>
      <c r="J303" s="28">
        <f t="shared" si="5"/>
        <v>1857.843466581769</v>
      </c>
      <c r="K303" s="6">
        <v>4</v>
      </c>
      <c r="L303" s="20">
        <f>(J303-J305)/0.45</f>
        <v>1928.3334382820676</v>
      </c>
      <c r="M303" s="23">
        <f>AVERAGE(L303:L304)</f>
        <v>1913.8911927144536</v>
      </c>
    </row>
    <row r="304" spans="1:13">
      <c r="A304" s="13">
        <v>45055</v>
      </c>
      <c r="B304" s="25" t="s">
        <v>239</v>
      </c>
      <c r="C304" s="26">
        <v>2</v>
      </c>
      <c r="D304" s="26" t="s">
        <v>24</v>
      </c>
      <c r="E304" s="26">
        <v>4</v>
      </c>
      <c r="F304" s="27">
        <v>5</v>
      </c>
      <c r="G304" s="26">
        <v>40</v>
      </c>
      <c r="H304" s="28">
        <v>0.18484383000512036</v>
      </c>
      <c r="I304" s="27">
        <v>48.657400000000003</v>
      </c>
      <c r="J304" s="28">
        <f t="shared" si="5"/>
        <v>1844.8454455709166</v>
      </c>
      <c r="K304" s="6">
        <v>4</v>
      </c>
      <c r="L304" s="20">
        <f>(J304-J305)/0.45</f>
        <v>1899.4489471468398</v>
      </c>
    </row>
    <row r="305" spans="1:13">
      <c r="A305" s="13">
        <v>45055</v>
      </c>
      <c r="B305" s="25" t="s">
        <v>239</v>
      </c>
      <c r="C305" s="26" t="s">
        <v>25</v>
      </c>
      <c r="D305" s="26" t="s">
        <v>26</v>
      </c>
      <c r="E305" s="26">
        <v>4</v>
      </c>
      <c r="F305" s="27">
        <v>5</v>
      </c>
      <c r="G305" s="26">
        <v>40</v>
      </c>
      <c r="H305" s="28">
        <v>0.18484383000512036</v>
      </c>
      <c r="I305" s="27">
        <v>26.113499999999998</v>
      </c>
      <c r="J305" s="28">
        <f t="shared" si="5"/>
        <v>990.0934193548386</v>
      </c>
      <c r="K305" s="6">
        <v>4</v>
      </c>
      <c r="L305" t="s">
        <v>25</v>
      </c>
    </row>
    <row r="306" spans="1:13">
      <c r="A306" s="13">
        <v>45055</v>
      </c>
      <c r="B306" s="25" t="s">
        <v>240</v>
      </c>
      <c r="C306" s="26">
        <v>1</v>
      </c>
      <c r="D306" s="26" t="s">
        <v>24</v>
      </c>
      <c r="E306" s="26">
        <v>4</v>
      </c>
      <c r="F306" s="27">
        <v>5</v>
      </c>
      <c r="G306" s="26">
        <v>40</v>
      </c>
      <c r="H306" s="28">
        <v>0.11487263153991642</v>
      </c>
      <c r="I306" s="27">
        <v>36.104399999999998</v>
      </c>
      <c r="J306" s="28">
        <f t="shared" si="5"/>
        <v>1288.057838021432</v>
      </c>
      <c r="K306" s="6">
        <v>4</v>
      </c>
      <c r="L306" s="20">
        <f>(J306-J308)/0.45</f>
        <v>1376.2958853270286</v>
      </c>
      <c r="M306" s="23">
        <f>AVERAGE(L306:L307)</f>
        <v>1393.8234299711676</v>
      </c>
    </row>
    <row r="307" spans="1:13">
      <c r="A307" s="13">
        <v>45055</v>
      </c>
      <c r="B307" s="25" t="s">
        <v>240</v>
      </c>
      <c r="C307" s="26">
        <v>2</v>
      </c>
      <c r="D307" s="26" t="s">
        <v>24</v>
      </c>
      <c r="E307" s="26">
        <v>4</v>
      </c>
      <c r="F307" s="27">
        <v>5.0000999999999998</v>
      </c>
      <c r="G307" s="26">
        <v>40</v>
      </c>
      <c r="H307" s="28">
        <v>0.11487263153991642</v>
      </c>
      <c r="I307" s="27">
        <v>36.5473</v>
      </c>
      <c r="J307" s="28">
        <f t="shared" si="5"/>
        <v>1303.8326282011571</v>
      </c>
      <c r="K307" s="6">
        <v>4</v>
      </c>
      <c r="L307" s="20">
        <f>(J307-J308)/0.45</f>
        <v>1411.3509746153068</v>
      </c>
    </row>
    <row r="308" spans="1:13">
      <c r="A308" s="13">
        <v>45055</v>
      </c>
      <c r="B308" s="25" t="s">
        <v>240</v>
      </c>
      <c r="C308" s="26" t="s">
        <v>25</v>
      </c>
      <c r="D308" s="26" t="s">
        <v>26</v>
      </c>
      <c r="E308" s="26">
        <v>4</v>
      </c>
      <c r="F308" s="27">
        <v>5.0000999999999998</v>
      </c>
      <c r="G308" s="26">
        <v>40</v>
      </c>
      <c r="H308" s="28">
        <v>0.11487263153991642</v>
      </c>
      <c r="I308" s="27">
        <v>18.744800000000001</v>
      </c>
      <c r="J308" s="28">
        <f t="shared" si="5"/>
        <v>668.7246896242691</v>
      </c>
      <c r="K308" s="6">
        <v>4</v>
      </c>
      <c r="L308" t="s">
        <v>25</v>
      </c>
    </row>
    <row r="309" spans="1:13">
      <c r="A309" s="13">
        <v>45055</v>
      </c>
      <c r="B309" s="25" t="s">
        <v>241</v>
      </c>
      <c r="C309" s="26">
        <v>1</v>
      </c>
      <c r="D309" s="26" t="s">
        <v>24</v>
      </c>
      <c r="E309" s="26">
        <v>4</v>
      </c>
      <c r="F309" s="27">
        <v>5.0000999999999998</v>
      </c>
      <c r="G309" s="26">
        <v>40</v>
      </c>
      <c r="H309" s="28">
        <v>0.16579284632412924</v>
      </c>
      <c r="I309" s="27">
        <v>39.159500000000001</v>
      </c>
      <c r="J309" s="28">
        <f t="shared" si="5"/>
        <v>1460.8304622909056</v>
      </c>
      <c r="K309" s="6">
        <v>4</v>
      </c>
      <c r="L309" s="20">
        <f>(J309-J311)/0.45</f>
        <v>1610.6815165489513</v>
      </c>
      <c r="M309" s="23">
        <f>AVERAGE(L309:L310)</f>
        <v>24458.127064304532</v>
      </c>
    </row>
    <row r="310" spans="1:13">
      <c r="A310" s="13">
        <v>45055</v>
      </c>
      <c r="B310" s="25" t="s">
        <v>241</v>
      </c>
      <c r="C310" s="26">
        <v>2</v>
      </c>
      <c r="D310" s="26" t="s">
        <v>24</v>
      </c>
      <c r="E310" s="26">
        <v>4</v>
      </c>
      <c r="F310" s="27">
        <v>5.0000999999999998</v>
      </c>
      <c r="G310" s="26">
        <v>40</v>
      </c>
      <c r="H310" s="28">
        <v>0.16579284632412924</v>
      </c>
      <c r="I310" s="27">
        <v>196.79</v>
      </c>
      <c r="J310" s="28">
        <f t="shared" si="5"/>
        <v>22023.531455270928</v>
      </c>
      <c r="K310" s="6">
        <v>12</v>
      </c>
      <c r="L310" s="20">
        <f>(J310-J311)/0.45</f>
        <v>47305.57261206011</v>
      </c>
    </row>
    <row r="311" spans="1:13">
      <c r="A311" s="13">
        <v>45055</v>
      </c>
      <c r="B311" s="25" t="s">
        <v>241</v>
      </c>
      <c r="C311" s="26" t="s">
        <v>25</v>
      </c>
      <c r="D311" s="26" t="s">
        <v>26</v>
      </c>
      <c r="E311" s="26">
        <v>4</v>
      </c>
      <c r="F311" s="27">
        <v>5</v>
      </c>
      <c r="G311" s="26">
        <v>40</v>
      </c>
      <c r="H311" s="28">
        <v>0.16579284632412924</v>
      </c>
      <c r="I311" s="27">
        <v>19.729700000000001</v>
      </c>
      <c r="J311" s="28">
        <f t="shared" si="5"/>
        <v>736.02377984387749</v>
      </c>
      <c r="K311" s="6">
        <v>4</v>
      </c>
      <c r="L311" t="s">
        <v>25</v>
      </c>
    </row>
    <row r="312" spans="1:13">
      <c r="A312" s="13">
        <v>45055</v>
      </c>
      <c r="B312" s="5" t="s">
        <v>242</v>
      </c>
      <c r="C312">
        <v>1</v>
      </c>
      <c r="D312" t="s">
        <v>24</v>
      </c>
      <c r="E312" s="6">
        <v>4</v>
      </c>
      <c r="F312" s="7">
        <v>10</v>
      </c>
      <c r="G312" s="6">
        <v>40</v>
      </c>
      <c r="H312" s="14">
        <v>2.03832042397065E-2</v>
      </c>
      <c r="I312" s="7">
        <v>6.9333</v>
      </c>
      <c r="J312" s="8">
        <f t="shared" si="5"/>
        <v>84.895474439461907</v>
      </c>
      <c r="K312" s="6">
        <v>3</v>
      </c>
      <c r="L312" s="20">
        <f>(J312-J314)/0.45</f>
        <v>18.540023220493506</v>
      </c>
      <c r="M312" s="23">
        <f>AVERAGE(L312:L313)</f>
        <v>19.598500731024821</v>
      </c>
    </row>
    <row r="313" spans="1:13">
      <c r="A313" s="13">
        <v>45055</v>
      </c>
      <c r="B313" s="5" t="s">
        <v>242</v>
      </c>
      <c r="C313">
        <v>2</v>
      </c>
      <c r="D313" t="s">
        <v>24</v>
      </c>
      <c r="E313" s="6">
        <v>4</v>
      </c>
      <c r="F313" s="7">
        <v>10</v>
      </c>
      <c r="G313" s="6">
        <v>40</v>
      </c>
      <c r="H313" s="14">
        <v>2.03832042397065E-2</v>
      </c>
      <c r="I313" s="7">
        <v>7.0110999999999999</v>
      </c>
      <c r="J313" s="8">
        <f t="shared" si="5"/>
        <v>85.848104198940092</v>
      </c>
      <c r="K313" s="6">
        <v>3</v>
      </c>
      <c r="L313" s="20">
        <f>(J313-J314)/0.45</f>
        <v>20.656978241556139</v>
      </c>
    </row>
    <row r="314" spans="1:13">
      <c r="A314" s="13">
        <v>45055</v>
      </c>
      <c r="B314" s="5" t="s">
        <v>242</v>
      </c>
      <c r="C314" t="s">
        <v>25</v>
      </c>
      <c r="D314" t="s">
        <v>26</v>
      </c>
      <c r="E314" s="6">
        <v>4</v>
      </c>
      <c r="F314" s="7">
        <v>10.0001</v>
      </c>
      <c r="G314" s="6">
        <v>40</v>
      </c>
      <c r="H314" s="14">
        <v>2.03832042397065E-2</v>
      </c>
      <c r="I314" s="7">
        <v>6.2519999999999998</v>
      </c>
      <c r="J314" s="8">
        <f t="shared" si="5"/>
        <v>76.552463990239829</v>
      </c>
      <c r="K314" s="6">
        <v>3</v>
      </c>
      <c r="L314" t="s">
        <v>25</v>
      </c>
    </row>
    <row r="315" spans="1:13">
      <c r="A315" s="13">
        <v>45055</v>
      </c>
      <c r="B315" s="5" t="s">
        <v>243</v>
      </c>
      <c r="C315">
        <v>1</v>
      </c>
      <c r="D315" t="s">
        <v>24</v>
      </c>
      <c r="E315" s="6">
        <v>4</v>
      </c>
      <c r="F315" s="7">
        <v>10</v>
      </c>
      <c r="G315" s="6">
        <v>40</v>
      </c>
      <c r="H315" s="14">
        <v>1.6351264430075573E-2</v>
      </c>
      <c r="I315" s="7">
        <v>4.9497</v>
      </c>
      <c r="J315" s="8">
        <f t="shared" si="5"/>
        <v>60.367606242594547</v>
      </c>
      <c r="K315" s="6">
        <v>3</v>
      </c>
      <c r="L315" s="20">
        <f>(J315-J317)/0.45</f>
        <v>26.38826671433705</v>
      </c>
      <c r="M315" s="23">
        <f>AVERAGE(L315:L316)</f>
        <v>46.993573012658565</v>
      </c>
    </row>
    <row r="316" spans="1:13">
      <c r="A316" s="13">
        <v>45055</v>
      </c>
      <c r="B316" s="5" t="s">
        <v>243</v>
      </c>
      <c r="C316">
        <v>2</v>
      </c>
      <c r="D316" t="s">
        <v>24</v>
      </c>
      <c r="E316" s="6">
        <v>4</v>
      </c>
      <c r="F316" s="7">
        <v>10.0001</v>
      </c>
      <c r="G316" s="6">
        <v>40</v>
      </c>
      <c r="H316" s="14">
        <v>1.6351264430075573E-2</v>
      </c>
      <c r="I316" s="7">
        <v>6.4702999999999999</v>
      </c>
      <c r="J316" s="8">
        <f t="shared" si="5"/>
        <v>78.912381911083912</v>
      </c>
      <c r="K316" s="6">
        <v>3</v>
      </c>
      <c r="L316" s="20">
        <f>(J316-J317)/0.45</f>
        <v>67.598879310980081</v>
      </c>
    </row>
    <row r="317" spans="1:13">
      <c r="A317" s="13">
        <v>45055</v>
      </c>
      <c r="B317" s="5" t="s">
        <v>243</v>
      </c>
      <c r="C317" t="s">
        <v>25</v>
      </c>
      <c r="D317" t="s">
        <v>26</v>
      </c>
      <c r="E317" s="6">
        <v>4</v>
      </c>
      <c r="F317" s="7">
        <v>10.0001</v>
      </c>
      <c r="G317" s="6">
        <v>40</v>
      </c>
      <c r="H317" s="14">
        <v>1.6351264430075573E-2</v>
      </c>
      <c r="I317" s="7">
        <v>3.9761000000000002</v>
      </c>
      <c r="J317" s="8">
        <f t="shared" si="5"/>
        <v>48.492886221142875</v>
      </c>
      <c r="K317" s="6">
        <v>3</v>
      </c>
      <c r="L317" t="s">
        <v>25</v>
      </c>
    </row>
    <row r="318" spans="1:13">
      <c r="A318" s="13">
        <v>45055</v>
      </c>
      <c r="B318" s="5" t="s">
        <v>244</v>
      </c>
      <c r="C318">
        <v>1</v>
      </c>
      <c r="D318" t="s">
        <v>24</v>
      </c>
      <c r="E318" s="6">
        <v>4</v>
      </c>
      <c r="F318" s="7">
        <v>10</v>
      </c>
      <c r="G318" s="6">
        <v>40</v>
      </c>
      <c r="H318" s="14">
        <v>1.5261234434217697E-2</v>
      </c>
      <c r="I318" s="7">
        <v>3.355</v>
      </c>
      <c r="J318" s="8">
        <f t="shared" si="5"/>
        <v>40.874417298321596</v>
      </c>
      <c r="K318" s="6">
        <v>3</v>
      </c>
      <c r="L318" s="24">
        <f>(J318-J320)/0.45</f>
        <v>16.306449106659436</v>
      </c>
      <c r="M318" s="31">
        <f>L318</f>
        <v>16.306449106659436</v>
      </c>
    </row>
    <row r="319" spans="1:13">
      <c r="A319" s="13">
        <v>45055</v>
      </c>
      <c r="B319" s="5" t="s">
        <v>244</v>
      </c>
      <c r="C319">
        <v>2</v>
      </c>
      <c r="D319" t="s">
        <v>24</v>
      </c>
      <c r="E319" s="6">
        <v>4</v>
      </c>
      <c r="F319" s="7">
        <v>10.0001</v>
      </c>
      <c r="G319" s="6">
        <v>40</v>
      </c>
      <c r="H319" s="14">
        <v>1.5261234434217697E-2</v>
      </c>
      <c r="I319" s="7">
        <v>2.7766000000000002</v>
      </c>
      <c r="J319" s="8">
        <f t="shared" si="5"/>
        <v>33.827353848822106</v>
      </c>
      <c r="K319" s="6">
        <v>3</v>
      </c>
      <c r="L319" s="30">
        <f>(J319-J320)/0.45</f>
        <v>0.64630810777168157</v>
      </c>
    </row>
    <row r="320" spans="1:13">
      <c r="A320" s="13">
        <v>45055</v>
      </c>
      <c r="B320" s="5" t="s">
        <v>244</v>
      </c>
      <c r="C320" t="s">
        <v>25</v>
      </c>
      <c r="D320" t="s">
        <v>26</v>
      </c>
      <c r="E320" s="6">
        <v>4</v>
      </c>
      <c r="F320" s="7">
        <v>10</v>
      </c>
      <c r="G320" s="6">
        <v>40</v>
      </c>
      <c r="H320" s="14">
        <v>1.5261234434217697E-2</v>
      </c>
      <c r="I320" s="7">
        <v>2.7526999999999999</v>
      </c>
      <c r="J320" s="8">
        <f t="shared" si="5"/>
        <v>33.53651520032485</v>
      </c>
      <c r="K320" s="6">
        <v>3</v>
      </c>
      <c r="L320" t="s">
        <v>25</v>
      </c>
    </row>
    <row r="321" spans="1:13">
      <c r="A321" s="13">
        <v>45055</v>
      </c>
      <c r="B321" s="5" t="s">
        <v>245</v>
      </c>
      <c r="C321">
        <v>1</v>
      </c>
      <c r="D321" t="s">
        <v>24</v>
      </c>
      <c r="E321" s="6">
        <v>4</v>
      </c>
      <c r="F321" s="7">
        <v>10.0001</v>
      </c>
      <c r="G321" s="6">
        <v>40</v>
      </c>
      <c r="H321" s="14">
        <v>1.4693960275638232E-2</v>
      </c>
      <c r="I321" s="7">
        <v>4.7289000000000003</v>
      </c>
      <c r="J321" s="8">
        <f t="shared" si="5"/>
        <v>57.580059424375349</v>
      </c>
      <c r="K321" s="6">
        <v>3</v>
      </c>
      <c r="L321" s="20">
        <f>(J321-J323)/0.45</f>
        <v>27.633572219910842</v>
      </c>
      <c r="M321" s="23">
        <f>L321</f>
        <v>27.633572219910842</v>
      </c>
    </row>
    <row r="322" spans="1:13">
      <c r="A322" s="13">
        <v>45055</v>
      </c>
      <c r="B322" s="5" t="s">
        <v>245</v>
      </c>
      <c r="C322">
        <v>2</v>
      </c>
      <c r="D322" t="s">
        <v>24</v>
      </c>
      <c r="E322" s="6">
        <v>4</v>
      </c>
      <c r="F322" s="7">
        <v>10.0001</v>
      </c>
      <c r="G322" s="6">
        <v>40</v>
      </c>
      <c r="H322" s="14">
        <v>1.4693960275638232E-2</v>
      </c>
      <c r="I322" s="7">
        <v>4.0162000000000004</v>
      </c>
      <c r="J322" s="8">
        <f t="shared" si="5"/>
        <v>48.902077578332438</v>
      </c>
      <c r="K322" s="6">
        <v>3</v>
      </c>
      <c r="L322" s="29">
        <f>(J322-J323)/0.45</f>
        <v>8.3491681175932637</v>
      </c>
    </row>
    <row r="323" spans="1:13">
      <c r="A323" s="13">
        <v>45055</v>
      </c>
      <c r="B323" s="5" t="s">
        <v>245</v>
      </c>
      <c r="C323" t="s">
        <v>25</v>
      </c>
      <c r="D323" t="s">
        <v>26</v>
      </c>
      <c r="E323" s="6">
        <v>4</v>
      </c>
      <c r="F323" s="7">
        <v>10</v>
      </c>
      <c r="G323" s="6">
        <v>40</v>
      </c>
      <c r="H323" s="14">
        <v>1.4693960275638232E-2</v>
      </c>
      <c r="I323" s="7">
        <v>3.7075999999999998</v>
      </c>
      <c r="J323" s="8">
        <f t="shared" si="5"/>
        <v>45.144951925415469</v>
      </c>
      <c r="K323" s="6">
        <v>3</v>
      </c>
      <c r="L323" t="s">
        <v>25</v>
      </c>
    </row>
    <row r="324" spans="1:13">
      <c r="A324" s="13">
        <v>45055</v>
      </c>
      <c r="B324" s="25" t="s">
        <v>246</v>
      </c>
      <c r="C324" s="26">
        <v>1</v>
      </c>
      <c r="D324" s="26" t="s">
        <v>24</v>
      </c>
      <c r="E324" s="26">
        <v>4</v>
      </c>
      <c r="F324" s="27">
        <v>10.0001</v>
      </c>
      <c r="G324" s="26">
        <v>40</v>
      </c>
      <c r="H324" s="28">
        <v>0.61516959630167201</v>
      </c>
      <c r="I324" s="27">
        <v>92.624799999999993</v>
      </c>
      <c r="J324" s="28">
        <f t="shared" si="5"/>
        <v>4787.304473308006</v>
      </c>
      <c r="K324" s="26">
        <v>8</v>
      </c>
      <c r="L324" s="20">
        <f>(J324-J326)/0.45</f>
        <v>5319.2271925644509</v>
      </c>
      <c r="M324" s="23">
        <f>AVERAGE(L324:L325)</f>
        <v>16238.63085136806</v>
      </c>
    </row>
    <row r="325" spans="1:13">
      <c r="A325" s="13">
        <v>45055</v>
      </c>
      <c r="B325" s="25" t="s">
        <v>246</v>
      </c>
      <c r="C325" s="26">
        <v>2</v>
      </c>
      <c r="D325" s="26" t="s">
        <v>24</v>
      </c>
      <c r="E325" s="26">
        <v>4</v>
      </c>
      <c r="F325" s="27">
        <v>10</v>
      </c>
      <c r="G325" s="26">
        <v>40</v>
      </c>
      <c r="H325" s="28">
        <v>0.61516959630167201</v>
      </c>
      <c r="I325" s="27">
        <v>188.50919999999999</v>
      </c>
      <c r="J325" s="28">
        <f t="shared" si="5"/>
        <v>14614.767766231253</v>
      </c>
      <c r="K325" s="26">
        <v>12</v>
      </c>
      <c r="L325" s="20">
        <f>(J325-J326)/0.45</f>
        <v>27158.034510171667</v>
      </c>
    </row>
    <row r="326" spans="1:13">
      <c r="A326" s="13">
        <v>45055</v>
      </c>
      <c r="B326" s="25" t="s">
        <v>246</v>
      </c>
      <c r="C326" s="26" t="s">
        <v>25</v>
      </c>
      <c r="D326" s="26" t="s">
        <v>26</v>
      </c>
      <c r="E326" s="26">
        <v>4</v>
      </c>
      <c r="F326" s="27">
        <v>10.0001</v>
      </c>
      <c r="G326" s="26">
        <v>40</v>
      </c>
      <c r="H326" s="28">
        <v>0.61516959630167201</v>
      </c>
      <c r="I326" s="27">
        <v>35.170900000000003</v>
      </c>
      <c r="J326" s="28">
        <f>I324*(((G326/1000)/(F326/(1+H326)))*1000)*K326</f>
        <v>2393.652236654003</v>
      </c>
      <c r="K326" s="26">
        <v>4</v>
      </c>
      <c r="L326" t="s">
        <v>25</v>
      </c>
    </row>
    <row r="327" spans="1:13">
      <c r="A327" s="13">
        <v>45055</v>
      </c>
      <c r="B327" s="5" t="s">
        <v>247</v>
      </c>
      <c r="C327">
        <v>1</v>
      </c>
      <c r="D327" t="s">
        <v>24</v>
      </c>
      <c r="E327" s="6">
        <v>4</v>
      </c>
      <c r="F327" s="7">
        <v>10.0001</v>
      </c>
      <c r="G327" s="6">
        <v>40</v>
      </c>
      <c r="H327" s="14">
        <v>0.1114732242056141</v>
      </c>
      <c r="I327" s="7">
        <v>48.028799999999997</v>
      </c>
      <c r="J327" s="8">
        <f t="shared" si="5"/>
        <v>854.11506190100658</v>
      </c>
      <c r="K327" s="6">
        <v>4</v>
      </c>
      <c r="L327" s="20">
        <f>(J327-J329)/0.45</f>
        <v>823.46313368153642</v>
      </c>
      <c r="M327" s="23">
        <f>AVERAGE(L327:L328)</f>
        <v>796.63787217092408</v>
      </c>
    </row>
    <row r="328" spans="1:13">
      <c r="A328" s="13">
        <v>45055</v>
      </c>
      <c r="B328" s="5" t="s">
        <v>247</v>
      </c>
      <c r="C328">
        <v>2</v>
      </c>
      <c r="D328" t="s">
        <v>24</v>
      </c>
      <c r="E328" s="6">
        <v>4</v>
      </c>
      <c r="F328" s="7">
        <v>10.0001</v>
      </c>
      <c r="G328" s="6">
        <v>40</v>
      </c>
      <c r="H328" s="14">
        <v>0.1114732242056141</v>
      </c>
      <c r="I328" s="7">
        <v>46.671199999999999</v>
      </c>
      <c r="J328" s="8">
        <f t="shared" si="5"/>
        <v>829.97232654145546</v>
      </c>
      <c r="K328" s="6">
        <v>4</v>
      </c>
      <c r="L328" s="20">
        <f>(J328-J329)/0.45</f>
        <v>769.81261066031175</v>
      </c>
    </row>
    <row r="329" spans="1:13">
      <c r="A329" s="13">
        <v>45055</v>
      </c>
      <c r="B329" s="5" t="s">
        <v>247</v>
      </c>
      <c r="C329" t="s">
        <v>25</v>
      </c>
      <c r="D329" t="s">
        <v>26</v>
      </c>
      <c r="E329" s="6">
        <v>4</v>
      </c>
      <c r="F329" s="7">
        <v>10</v>
      </c>
      <c r="G329" s="6">
        <v>40</v>
      </c>
      <c r="H329" s="14">
        <v>0.1114732242056141</v>
      </c>
      <c r="I329" s="7">
        <v>27.191199999999998</v>
      </c>
      <c r="J329" s="8">
        <f t="shared" si="5"/>
        <v>483.55665174431516</v>
      </c>
      <c r="K329" s="6">
        <v>4</v>
      </c>
      <c r="L329" t="s">
        <v>25</v>
      </c>
    </row>
    <row r="330" spans="1:13">
      <c r="A330" s="13">
        <v>45055</v>
      </c>
      <c r="B330" s="5" t="s">
        <v>248</v>
      </c>
      <c r="C330">
        <v>1</v>
      </c>
      <c r="D330" t="s">
        <v>24</v>
      </c>
      <c r="E330" s="6">
        <v>4</v>
      </c>
      <c r="F330" s="7">
        <v>10.0001</v>
      </c>
      <c r="G330" s="6">
        <v>40</v>
      </c>
      <c r="H330" s="14">
        <v>0.22251180974100029</v>
      </c>
      <c r="I330" s="7">
        <v>69.720799999999997</v>
      </c>
      <c r="J330" s="8">
        <f t="shared" si="5"/>
        <v>1363.7383847695978</v>
      </c>
      <c r="K330" s="6">
        <v>4</v>
      </c>
      <c r="L330" s="20">
        <f>(J330-J332)/0.45</f>
        <v>1520.5808434938403</v>
      </c>
      <c r="M330" s="23">
        <f>AVERAGE(L330:L331)</f>
        <v>1655.6830077803588</v>
      </c>
    </row>
    <row r="331" spans="1:13">
      <c r="A331" s="13">
        <v>45055</v>
      </c>
      <c r="B331" s="5" t="s">
        <v>248</v>
      </c>
      <c r="C331">
        <v>2</v>
      </c>
      <c r="D331" t="s">
        <v>24</v>
      </c>
      <c r="E331" s="6">
        <v>4</v>
      </c>
      <c r="F331" s="7">
        <v>10</v>
      </c>
      <c r="G331" s="6">
        <v>40</v>
      </c>
      <c r="H331" s="14">
        <v>0.22251180974100029</v>
      </c>
      <c r="I331" s="7">
        <v>75.936400000000006</v>
      </c>
      <c r="J331" s="8">
        <f t="shared" si="5"/>
        <v>1485.3303326274645</v>
      </c>
      <c r="K331" s="6">
        <v>4</v>
      </c>
      <c r="L331" s="20">
        <f>(J331-J332)/0.45</f>
        <v>1790.7851720668773</v>
      </c>
    </row>
    <row r="332" spans="1:13">
      <c r="A332" s="13">
        <v>45055</v>
      </c>
      <c r="B332" s="5" t="s">
        <v>248</v>
      </c>
      <c r="C332" t="s">
        <v>25</v>
      </c>
      <c r="D332" t="s">
        <v>26</v>
      </c>
      <c r="E332" s="6">
        <v>4</v>
      </c>
      <c r="F332" s="7">
        <v>10.0001</v>
      </c>
      <c r="G332" s="6">
        <v>40</v>
      </c>
      <c r="H332" s="14">
        <v>0.22251180974100029</v>
      </c>
      <c r="I332" s="7">
        <v>34.738100000000003</v>
      </c>
      <c r="J332" s="8">
        <f t="shared" si="5"/>
        <v>679.47700519736964</v>
      </c>
      <c r="K332" s="6">
        <v>4</v>
      </c>
      <c r="L332" t="s">
        <v>25</v>
      </c>
    </row>
    <row r="333" spans="1:13">
      <c r="A333" s="13">
        <v>45055</v>
      </c>
      <c r="B333" s="5" t="s">
        <v>249</v>
      </c>
      <c r="C333">
        <v>1</v>
      </c>
      <c r="D333" t="s">
        <v>24</v>
      </c>
      <c r="E333" s="6">
        <v>4</v>
      </c>
      <c r="F333" s="7">
        <v>10</v>
      </c>
      <c r="G333" s="6">
        <v>40</v>
      </c>
      <c r="H333" s="14">
        <v>0.12637259678446958</v>
      </c>
      <c r="I333" s="7">
        <v>58.033499999999997</v>
      </c>
      <c r="J333" s="8">
        <f t="shared" si="5"/>
        <v>1045.8775055278641</v>
      </c>
      <c r="K333" s="6">
        <v>4</v>
      </c>
      <c r="L333" s="20">
        <f>(J333-J335)/0.45</f>
        <v>722.0278645231466</v>
      </c>
      <c r="M333" s="23">
        <f>AVERAGE(L333:L334)</f>
        <v>1012.7140945405945</v>
      </c>
    </row>
    <row r="334" spans="1:13">
      <c r="A334" s="13">
        <v>45055</v>
      </c>
      <c r="B334" s="5" t="s">
        <v>249</v>
      </c>
      <c r="C334">
        <v>2</v>
      </c>
      <c r="D334" t="s">
        <v>24</v>
      </c>
      <c r="E334" s="6">
        <v>4</v>
      </c>
      <c r="F334" s="7">
        <v>10</v>
      </c>
      <c r="G334" s="6">
        <v>40</v>
      </c>
      <c r="H334" s="14">
        <v>0.12637259678446958</v>
      </c>
      <c r="I334" s="7">
        <v>72.5501</v>
      </c>
      <c r="J334" s="8">
        <f t="shared" si="5"/>
        <v>1307.4951125435671</v>
      </c>
      <c r="K334" s="6">
        <v>4</v>
      </c>
      <c r="L334" s="20">
        <f>(J334-J335)/0.45</f>
        <v>1303.4003245580423</v>
      </c>
    </row>
    <row r="335" spans="1:13">
      <c r="A335" s="13">
        <v>45055</v>
      </c>
      <c r="B335" s="5" t="s">
        <v>249</v>
      </c>
      <c r="C335" t="s">
        <v>25</v>
      </c>
      <c r="D335" t="s">
        <v>26</v>
      </c>
      <c r="E335" s="6">
        <v>4</v>
      </c>
      <c r="F335" s="7">
        <v>10.0001</v>
      </c>
      <c r="G335" s="6">
        <v>40</v>
      </c>
      <c r="H335" s="14">
        <v>0.12637259678446958</v>
      </c>
      <c r="I335" s="7">
        <v>40.005200000000002</v>
      </c>
      <c r="J335" s="8">
        <f t="shared" si="5"/>
        <v>720.96496649244807</v>
      </c>
      <c r="K335" s="6">
        <v>4</v>
      </c>
      <c r="L335" t="s">
        <v>25</v>
      </c>
    </row>
    <row r="336" spans="1:13">
      <c r="A336" s="13">
        <v>45055</v>
      </c>
      <c r="B336" s="5" t="s">
        <v>250</v>
      </c>
      <c r="C336">
        <v>1</v>
      </c>
      <c r="D336" t="s">
        <v>24</v>
      </c>
      <c r="E336" s="6">
        <v>4</v>
      </c>
      <c r="F336" s="7">
        <v>10.0001</v>
      </c>
      <c r="G336" s="6">
        <v>40</v>
      </c>
      <c r="H336" s="14">
        <v>7.9909576949298386E-2</v>
      </c>
      <c r="I336" s="7">
        <v>57.087499999999999</v>
      </c>
      <c r="J336" s="8">
        <f t="shared" si="5"/>
        <v>986.37954379005123</v>
      </c>
      <c r="K336" s="6">
        <v>4</v>
      </c>
      <c r="L336" s="20">
        <f>(J336-J338)/0.45</f>
        <v>662.19591159312358</v>
      </c>
      <c r="M336" s="23">
        <f>AVERAGE(L336:L337)</f>
        <v>561.80887789638564</v>
      </c>
    </row>
    <row r="337" spans="1:13">
      <c r="A337" s="13">
        <v>45055</v>
      </c>
      <c r="B337" s="5" t="s">
        <v>250</v>
      </c>
      <c r="C337">
        <v>2</v>
      </c>
      <c r="D337" t="s">
        <v>24</v>
      </c>
      <c r="E337" s="6">
        <v>4</v>
      </c>
      <c r="F337" s="7">
        <v>10</v>
      </c>
      <c r="G337" s="6">
        <v>40</v>
      </c>
      <c r="H337" s="14">
        <v>7.9909576949298386E-2</v>
      </c>
      <c r="I337" s="7">
        <v>51.857999999999997</v>
      </c>
      <c r="J337" s="8">
        <f t="shared" si="5"/>
        <v>896.03121346298713</v>
      </c>
      <c r="K337" s="6">
        <v>4</v>
      </c>
      <c r="L337" s="20">
        <f>(J337-J338)/0.45</f>
        <v>461.42184419964781</v>
      </c>
    </row>
    <row r="338" spans="1:13">
      <c r="A338" s="13">
        <v>45055</v>
      </c>
      <c r="B338" s="5" t="s">
        <v>250</v>
      </c>
      <c r="C338" t="s">
        <v>25</v>
      </c>
      <c r="D338" t="s">
        <v>26</v>
      </c>
      <c r="E338" s="6">
        <v>4</v>
      </c>
      <c r="F338" s="7">
        <v>10</v>
      </c>
      <c r="G338" s="6">
        <v>40</v>
      </c>
      <c r="H338" s="14">
        <v>7.9909576949298386E-2</v>
      </c>
      <c r="I338" s="7">
        <v>39.840800000000002</v>
      </c>
      <c r="J338" s="8">
        <f t="shared" si="5"/>
        <v>688.39138357314562</v>
      </c>
      <c r="K338" s="6">
        <v>4</v>
      </c>
      <c r="L338" t="s">
        <v>25</v>
      </c>
    </row>
    <row r="339" spans="1:13">
      <c r="A339" s="13">
        <v>45055</v>
      </c>
      <c r="B339" s="5" t="s">
        <v>251</v>
      </c>
      <c r="C339">
        <v>1</v>
      </c>
      <c r="D339" t="s">
        <v>24</v>
      </c>
      <c r="E339" s="6">
        <v>4</v>
      </c>
      <c r="F339" s="7">
        <v>10.0001</v>
      </c>
      <c r="G339" s="6">
        <v>40</v>
      </c>
      <c r="H339" s="14">
        <v>8.2009724473257536E-2</v>
      </c>
      <c r="I339" s="7">
        <v>47.951000000000001</v>
      </c>
      <c r="J339" s="8">
        <f t="shared" si="5"/>
        <v>830.12687150275985</v>
      </c>
      <c r="K339" s="6">
        <v>4</v>
      </c>
      <c r="L339" s="20">
        <f>(J339-J341)/0.45</f>
        <v>278.9265450646601</v>
      </c>
      <c r="M339" s="23">
        <f>L339</f>
        <v>278.9265450646601</v>
      </c>
    </row>
    <row r="340" spans="1:13">
      <c r="A340" s="13">
        <v>45055</v>
      </c>
      <c r="B340" s="5" t="s">
        <v>251</v>
      </c>
      <c r="C340">
        <v>2</v>
      </c>
      <c r="D340" t="s">
        <v>24</v>
      </c>
      <c r="E340" s="6">
        <v>4</v>
      </c>
      <c r="F340" s="7">
        <v>10</v>
      </c>
      <c r="G340" s="6">
        <v>40</v>
      </c>
      <c r="H340" s="14">
        <v>8.2009724473257536E-2</v>
      </c>
      <c r="I340" s="7">
        <v>40.818199999999997</v>
      </c>
      <c r="J340" s="8">
        <f t="shared" si="5"/>
        <v>706.65102936790913</v>
      </c>
      <c r="K340" s="6">
        <v>4</v>
      </c>
      <c r="L340" s="29">
        <f>(J340-J341)/0.45</f>
        <v>4.5357847649918561</v>
      </c>
    </row>
    <row r="341" spans="1:13">
      <c r="A341" s="13">
        <v>45055</v>
      </c>
      <c r="B341" s="5" t="s">
        <v>251</v>
      </c>
      <c r="C341" t="s">
        <v>25</v>
      </c>
      <c r="D341" t="s">
        <v>26</v>
      </c>
      <c r="E341" s="6">
        <v>4</v>
      </c>
      <c r="F341" s="7">
        <v>10</v>
      </c>
      <c r="G341" s="6">
        <v>40</v>
      </c>
      <c r="H341" s="14">
        <v>8.2009724473257536E-2</v>
      </c>
      <c r="I341" s="7">
        <v>40.700299999999999</v>
      </c>
      <c r="J341" s="8">
        <f t="shared" si="5"/>
        <v>704.6099262236628</v>
      </c>
      <c r="K341" s="6">
        <v>4</v>
      </c>
      <c r="L341" t="s">
        <v>25</v>
      </c>
    </row>
    <row r="342" spans="1:13">
      <c r="A342" s="13">
        <v>45055</v>
      </c>
      <c r="B342" s="5" t="s">
        <v>252</v>
      </c>
      <c r="C342">
        <v>1</v>
      </c>
      <c r="D342" t="s">
        <v>24</v>
      </c>
      <c r="E342" s="6">
        <v>4</v>
      </c>
      <c r="F342" s="7">
        <v>10.0001</v>
      </c>
      <c r="G342" s="6">
        <v>40</v>
      </c>
      <c r="H342" s="14">
        <v>9.2160709096192714E-2</v>
      </c>
      <c r="I342" s="7">
        <v>57.150199999999998</v>
      </c>
      <c r="J342" s="8">
        <f t="shared" si="5"/>
        <v>998.66526065922119</v>
      </c>
      <c r="K342" s="6">
        <v>4</v>
      </c>
      <c r="L342" s="20">
        <f>(J342-J344)/0.45</f>
        <v>406.12179465167173</v>
      </c>
      <c r="M342" s="23">
        <f>AVERAGE(L342:L343)</f>
        <v>514.78395070179249</v>
      </c>
    </row>
    <row r="343" spans="1:13">
      <c r="A343" s="13">
        <v>45055</v>
      </c>
      <c r="B343" s="5" t="s">
        <v>252</v>
      </c>
      <c r="C343">
        <v>2</v>
      </c>
      <c r="D343" t="s">
        <v>24</v>
      </c>
      <c r="E343" s="6">
        <v>4</v>
      </c>
      <c r="F343" s="7">
        <v>10</v>
      </c>
      <c r="G343" s="6">
        <v>40</v>
      </c>
      <c r="H343" s="14">
        <v>9.2160709096192714E-2</v>
      </c>
      <c r="I343" s="7">
        <v>62.746099999999998</v>
      </c>
      <c r="J343" s="8">
        <f t="shared" si="5"/>
        <v>1096.4612011043298</v>
      </c>
      <c r="K343" s="6">
        <v>4</v>
      </c>
      <c r="L343" s="20">
        <f>(J343-J344)/0.45</f>
        <v>623.44610675191313</v>
      </c>
    </row>
    <row r="344" spans="1:13">
      <c r="A344" s="13">
        <v>45055</v>
      </c>
      <c r="B344" s="5" t="s">
        <v>252</v>
      </c>
      <c r="C344" t="s">
        <v>25</v>
      </c>
      <c r="D344" t="s">
        <v>26</v>
      </c>
      <c r="E344" s="6">
        <v>4</v>
      </c>
      <c r="F344" s="7">
        <v>10</v>
      </c>
      <c r="G344" s="6">
        <v>40</v>
      </c>
      <c r="H344" s="14">
        <v>9.2160709096192714E-2</v>
      </c>
      <c r="I344" s="7">
        <v>46.691299999999998</v>
      </c>
      <c r="J344" s="8">
        <f t="shared" si="5"/>
        <v>815.91045306596891</v>
      </c>
      <c r="K344" s="6">
        <v>4</v>
      </c>
      <c r="L344" t="s">
        <v>25</v>
      </c>
    </row>
    <row r="345" spans="1:13">
      <c r="A345" s="13">
        <v>45055</v>
      </c>
      <c r="B345" s="5" t="s">
        <v>253</v>
      </c>
      <c r="C345">
        <v>1</v>
      </c>
      <c r="D345" t="s">
        <v>24</v>
      </c>
      <c r="E345" s="6">
        <v>4</v>
      </c>
      <c r="F345" s="7">
        <v>10.0001</v>
      </c>
      <c r="G345" s="6">
        <v>40</v>
      </c>
      <c r="H345" s="14">
        <v>6.5540612469394549E-2</v>
      </c>
      <c r="I345" s="7">
        <v>41.197099999999999</v>
      </c>
      <c r="J345" s="8">
        <f t="shared" si="5"/>
        <v>702.34790717633439</v>
      </c>
      <c r="K345" s="6">
        <v>4</v>
      </c>
      <c r="L345" s="20">
        <f>(J345-J347)/0.45</f>
        <v>360.96113735702755</v>
      </c>
      <c r="M345" s="23">
        <f>AVERAGE(L345:L346)</f>
        <v>243.79735973947291</v>
      </c>
    </row>
    <row r="346" spans="1:13">
      <c r="A346" s="13">
        <v>45055</v>
      </c>
      <c r="B346" s="5" t="s">
        <v>253</v>
      </c>
      <c r="C346">
        <v>2</v>
      </c>
      <c r="D346" t="s">
        <v>24</v>
      </c>
      <c r="E346" s="6">
        <v>4</v>
      </c>
      <c r="F346" s="7">
        <v>10</v>
      </c>
      <c r="G346" s="6">
        <v>40</v>
      </c>
      <c r="H346" s="14">
        <v>6.5540612469394549E-2</v>
      </c>
      <c r="I346" s="7">
        <v>35.011600000000001</v>
      </c>
      <c r="J346" s="8">
        <f t="shared" si="5"/>
        <v>596.90050732053521</v>
      </c>
      <c r="K346" s="6">
        <v>4</v>
      </c>
      <c r="L346" s="20">
        <f>(J346-J347)/0.45</f>
        <v>126.63358212191825</v>
      </c>
    </row>
    <row r="347" spans="1:13">
      <c r="A347" s="13">
        <v>45055</v>
      </c>
      <c r="B347" s="5" t="s">
        <v>253</v>
      </c>
      <c r="C347" t="s">
        <v>25</v>
      </c>
      <c r="D347" t="s">
        <v>26</v>
      </c>
      <c r="E347" s="6">
        <v>4</v>
      </c>
      <c r="F347" s="7">
        <v>10</v>
      </c>
      <c r="G347" s="6">
        <v>40</v>
      </c>
      <c r="H347" s="14">
        <v>6.5540612469394549E-2</v>
      </c>
      <c r="I347" s="7">
        <v>31.6691</v>
      </c>
      <c r="J347" s="8">
        <f t="shared" si="5"/>
        <v>539.915395365672</v>
      </c>
      <c r="K347" s="6">
        <v>4</v>
      </c>
      <c r="L347" t="s">
        <v>25</v>
      </c>
    </row>
    <row r="348" spans="1:13">
      <c r="A348" s="13">
        <v>45055</v>
      </c>
      <c r="B348" s="5" t="s">
        <v>34</v>
      </c>
      <c r="C348">
        <v>1</v>
      </c>
      <c r="D348" t="s">
        <v>24</v>
      </c>
      <c r="E348" s="6">
        <v>4</v>
      </c>
      <c r="F348" s="7">
        <v>10.0001</v>
      </c>
      <c r="G348" s="6">
        <v>40</v>
      </c>
      <c r="H348" s="14">
        <v>0.04</v>
      </c>
      <c r="I348" s="7">
        <v>6.7903000000000002</v>
      </c>
      <c r="J348" s="8">
        <f t="shared" si="5"/>
        <v>112.98946210537895</v>
      </c>
      <c r="K348" s="6">
        <v>4</v>
      </c>
      <c r="L348" s="20">
        <f>(J348-J350)/0.45</f>
        <v>125.86739910378674</v>
      </c>
      <c r="M348" s="22">
        <f>AVERAGE(L348:L349)</f>
        <v>115.38360565336569</v>
      </c>
    </row>
    <row r="349" spans="1:13">
      <c r="A349" s="13">
        <v>45055</v>
      </c>
      <c r="B349" s="5" t="s">
        <v>34</v>
      </c>
      <c r="C349">
        <v>2</v>
      </c>
      <c r="D349" t="s">
        <v>24</v>
      </c>
      <c r="E349" s="6">
        <v>4</v>
      </c>
      <c r="F349" s="7">
        <v>10</v>
      </c>
      <c r="G349" s="6">
        <v>40</v>
      </c>
      <c r="H349" s="14">
        <v>0.04</v>
      </c>
      <c r="I349" s="7">
        <v>6.2232000000000003</v>
      </c>
      <c r="J349" s="8">
        <f t="shared" si="5"/>
        <v>103.55404800000001</v>
      </c>
      <c r="K349" s="6">
        <v>4</v>
      </c>
      <c r="L349" s="20">
        <f>(J349-J350)/0.45</f>
        <v>104.89981220294466</v>
      </c>
    </row>
    <row r="350" spans="1:13">
      <c r="A350" s="13">
        <v>45055</v>
      </c>
      <c r="B350" s="5" t="s">
        <v>34</v>
      </c>
      <c r="C350" t="s">
        <v>25</v>
      </c>
      <c r="D350" t="s">
        <v>26</v>
      </c>
      <c r="E350" s="6">
        <v>4</v>
      </c>
      <c r="F350" s="7">
        <v>10.0001</v>
      </c>
      <c r="G350" s="6">
        <v>40</v>
      </c>
      <c r="H350" s="14">
        <v>0.04</v>
      </c>
      <c r="I350" s="7">
        <v>3.3864000000000001</v>
      </c>
      <c r="J350" s="8">
        <f t="shared" si="5"/>
        <v>56.349132508674913</v>
      </c>
      <c r="K350" s="6">
        <v>4</v>
      </c>
      <c r="L350" t="s">
        <v>25</v>
      </c>
    </row>
    <row r="351" spans="1:13">
      <c r="A351" s="13">
        <v>45068</v>
      </c>
      <c r="B351" s="5" t="s">
        <v>304</v>
      </c>
      <c r="C351">
        <v>1</v>
      </c>
      <c r="D351" t="s">
        <v>24</v>
      </c>
      <c r="E351" s="6">
        <v>5</v>
      </c>
      <c r="F351" s="7">
        <v>10.0001</v>
      </c>
      <c r="G351" s="6">
        <v>40</v>
      </c>
      <c r="H351" s="14">
        <v>9.7546728971962565E-2</v>
      </c>
      <c r="I351" s="7">
        <v>54.560600000000001</v>
      </c>
      <c r="J351" s="8">
        <f t="shared" si="5"/>
        <v>718.58651086386328</v>
      </c>
      <c r="K351" s="6">
        <v>3</v>
      </c>
      <c r="L351" s="20">
        <f>(J351-J353)/0.45</f>
        <v>363.47687408999741</v>
      </c>
      <c r="M351" s="23">
        <f>AVERAGE(L351:L352)</f>
        <v>450.71348221633809</v>
      </c>
    </row>
    <row r="352" spans="1:13">
      <c r="A352" s="13">
        <v>45068</v>
      </c>
      <c r="B352" s="5" t="s">
        <v>304</v>
      </c>
      <c r="C352">
        <v>2</v>
      </c>
      <c r="D352" t="s">
        <v>24</v>
      </c>
      <c r="E352" s="6">
        <v>5</v>
      </c>
      <c r="F352" s="7">
        <v>10</v>
      </c>
      <c r="G352" s="6">
        <v>40</v>
      </c>
      <c r="H352" s="14">
        <v>9.7546728971962565E-2</v>
      </c>
      <c r="I352" s="7">
        <v>60.521299999999997</v>
      </c>
      <c r="J352" s="8">
        <f t="shared" si="5"/>
        <v>797.09945817756989</v>
      </c>
      <c r="K352" s="6">
        <v>3</v>
      </c>
      <c r="L352" s="20">
        <f>(J352-J353)/0.45</f>
        <v>537.95009034267878</v>
      </c>
    </row>
    <row r="353" spans="1:13">
      <c r="A353" s="13">
        <v>45068</v>
      </c>
      <c r="B353" s="5" t="s">
        <v>304</v>
      </c>
      <c r="C353" t="s">
        <v>25</v>
      </c>
      <c r="D353" t="s">
        <v>26</v>
      </c>
      <c r="E353" s="6">
        <v>5</v>
      </c>
      <c r="F353" s="7">
        <v>10</v>
      </c>
      <c r="G353" s="6">
        <v>40</v>
      </c>
      <c r="H353" s="14">
        <v>9.7546728971962565E-2</v>
      </c>
      <c r="I353" s="7">
        <v>42.141100000000002</v>
      </c>
      <c r="J353" s="8">
        <f t="shared" si="5"/>
        <v>555.02191752336444</v>
      </c>
      <c r="K353" s="6">
        <v>3</v>
      </c>
      <c r="L353" t="s">
        <v>25</v>
      </c>
    </row>
    <row r="354" spans="1:13">
      <c r="A354" s="13">
        <v>45068</v>
      </c>
      <c r="B354" s="5" t="s">
        <v>305</v>
      </c>
      <c r="C354">
        <v>1</v>
      </c>
      <c r="D354" t="s">
        <v>24</v>
      </c>
      <c r="E354" s="6">
        <v>5</v>
      </c>
      <c r="F354" s="7">
        <v>10</v>
      </c>
      <c r="G354" s="6">
        <v>40</v>
      </c>
      <c r="H354" s="14">
        <v>9.2447349310094559E-2</v>
      </c>
      <c r="I354" s="7">
        <v>56.693600000000004</v>
      </c>
      <c r="J354" s="8">
        <f t="shared" si="5"/>
        <v>743.21727651416131</v>
      </c>
      <c r="K354" s="6">
        <v>3</v>
      </c>
      <c r="L354" s="20">
        <f>(J354-J356)/0.45</f>
        <v>728.49632999273786</v>
      </c>
      <c r="M354" s="23">
        <f>AVERAGE(L354:L355)</f>
        <v>678.83658668603243</v>
      </c>
    </row>
    <row r="355" spans="1:13">
      <c r="A355" s="13">
        <v>45068</v>
      </c>
      <c r="B355" s="5" t="s">
        <v>305</v>
      </c>
      <c r="C355">
        <v>2</v>
      </c>
      <c r="D355" t="s">
        <v>24</v>
      </c>
      <c r="E355" s="6">
        <v>5</v>
      </c>
      <c r="F355" s="7">
        <v>10</v>
      </c>
      <c r="G355" s="6">
        <v>40</v>
      </c>
      <c r="H355" s="14">
        <v>9.2447349310094559E-2</v>
      </c>
      <c r="I355" s="7">
        <v>53.284300000000002</v>
      </c>
      <c r="J355" s="8">
        <f t="shared" si="5"/>
        <v>698.52350753812652</v>
      </c>
      <c r="K355" s="6">
        <v>3</v>
      </c>
      <c r="L355" s="20">
        <f>(J355-J356)/0.45</f>
        <v>629.17684337932712</v>
      </c>
    </row>
    <row r="356" spans="1:13">
      <c r="A356" s="13">
        <v>45068</v>
      </c>
      <c r="B356" s="5" t="s">
        <v>305</v>
      </c>
      <c r="C356" t="s">
        <v>25</v>
      </c>
      <c r="D356" t="s">
        <v>26</v>
      </c>
      <c r="E356" s="6">
        <v>5</v>
      </c>
      <c r="F356" s="7">
        <v>10</v>
      </c>
      <c r="G356" s="6">
        <v>40</v>
      </c>
      <c r="H356" s="14">
        <v>9.2447349310094559E-2</v>
      </c>
      <c r="I356" s="7">
        <v>31.686800000000002</v>
      </c>
      <c r="J356" s="8">
        <f t="shared" si="5"/>
        <v>415.39392801742929</v>
      </c>
      <c r="K356" s="6">
        <v>3</v>
      </c>
      <c r="L356" t="s">
        <v>25</v>
      </c>
    </row>
    <row r="357" spans="1:13">
      <c r="A357" s="13">
        <v>45068</v>
      </c>
      <c r="B357" s="5" t="s">
        <v>306</v>
      </c>
      <c r="C357">
        <v>1</v>
      </c>
      <c r="D357" t="s">
        <v>24</v>
      </c>
      <c r="E357" s="6">
        <v>5</v>
      </c>
      <c r="F357" s="7">
        <v>10</v>
      </c>
      <c r="G357" s="6">
        <v>40</v>
      </c>
      <c r="H357" s="14">
        <v>9.5267632356697329E-2</v>
      </c>
      <c r="I357" s="7">
        <v>85.872500000000002</v>
      </c>
      <c r="J357" s="8">
        <f t="shared" si="5"/>
        <v>1128.6404371146064</v>
      </c>
      <c r="K357" s="6">
        <v>3</v>
      </c>
      <c r="L357" s="20">
        <f>(J357-J359)/0.45</f>
        <v>1271.4275576312627</v>
      </c>
      <c r="M357" s="23">
        <f>AVERAGE(L357:L358)</f>
        <v>1311.7611532820088</v>
      </c>
    </row>
    <row r="358" spans="1:13">
      <c r="A358" s="13">
        <v>45068</v>
      </c>
      <c r="B358" s="5" t="s">
        <v>306</v>
      </c>
      <c r="C358">
        <v>2</v>
      </c>
      <c r="D358" t="s">
        <v>24</v>
      </c>
      <c r="E358" s="6">
        <v>5</v>
      </c>
      <c r="F358" s="7">
        <v>10</v>
      </c>
      <c r="G358" s="6">
        <v>40</v>
      </c>
      <c r="H358" s="14">
        <v>9.5267632356697329E-2</v>
      </c>
      <c r="I358" s="7">
        <v>88.634399999999999</v>
      </c>
      <c r="J358" s="8">
        <f t="shared" si="5"/>
        <v>1164.9406732002776</v>
      </c>
      <c r="K358" s="6">
        <v>3</v>
      </c>
      <c r="L358" s="20">
        <f>(J358-J359)/0.45</f>
        <v>1352.0947489327546</v>
      </c>
    </row>
    <row r="359" spans="1:13">
      <c r="A359" s="13">
        <v>45068</v>
      </c>
      <c r="B359" s="5" t="s">
        <v>306</v>
      </c>
      <c r="C359" t="s">
        <v>25</v>
      </c>
      <c r="D359" t="s">
        <v>26</v>
      </c>
      <c r="E359" s="6">
        <v>5</v>
      </c>
      <c r="F359" s="7">
        <v>10</v>
      </c>
      <c r="G359" s="6">
        <v>40</v>
      </c>
      <c r="H359" s="14">
        <v>9.5267632356697329E-2</v>
      </c>
      <c r="I359" s="7">
        <v>42.341099999999997</v>
      </c>
      <c r="J359" s="8">
        <f t="shared" si="5"/>
        <v>556.49803618053807</v>
      </c>
      <c r="K359" s="6">
        <v>3</v>
      </c>
      <c r="L359" t="s">
        <v>25</v>
      </c>
    </row>
    <row r="360" spans="1:13">
      <c r="A360" s="13">
        <v>45068</v>
      </c>
      <c r="B360" s="5" t="s">
        <v>307</v>
      </c>
      <c r="C360">
        <v>1</v>
      </c>
      <c r="D360" t="s">
        <v>24</v>
      </c>
      <c r="E360" s="6">
        <v>5</v>
      </c>
      <c r="F360" s="7">
        <v>10</v>
      </c>
      <c r="G360" s="6">
        <v>40</v>
      </c>
      <c r="H360" s="14">
        <v>0.10534261202547951</v>
      </c>
      <c r="I360" s="7">
        <v>107.5745</v>
      </c>
      <c r="J360" s="8">
        <f t="shared" si="5"/>
        <v>2853.760291616039</v>
      </c>
      <c r="K360" s="6">
        <v>6</v>
      </c>
      <c r="L360" s="20">
        <f>(J360-J362)/0.45</f>
        <v>3993.8444566409676</v>
      </c>
      <c r="M360" s="23">
        <f>AVERAGE(L360:L361)</f>
        <v>4497.6523484785657</v>
      </c>
    </row>
    <row r="361" spans="1:13">
      <c r="A361" s="13">
        <v>45068</v>
      </c>
      <c r="B361" s="5" t="s">
        <v>307</v>
      </c>
      <c r="C361">
        <v>2</v>
      </c>
      <c r="D361" t="s">
        <v>24</v>
      </c>
      <c r="E361" s="6">
        <v>5</v>
      </c>
      <c r="F361" s="7">
        <v>10.0001</v>
      </c>
      <c r="G361" s="6">
        <v>40</v>
      </c>
      <c r="H361" s="14">
        <v>0.10534261202547951</v>
      </c>
      <c r="I361" s="7">
        <v>124.66800000000001</v>
      </c>
      <c r="J361" s="8">
        <f t="shared" si="5"/>
        <v>3307.1873942698771</v>
      </c>
      <c r="K361" s="6">
        <v>6</v>
      </c>
      <c r="L361" s="20">
        <f>(J361-J362)/0.45</f>
        <v>5001.4602403161634</v>
      </c>
    </row>
    <row r="362" spans="1:13">
      <c r="A362" s="13">
        <v>45068</v>
      </c>
      <c r="B362" s="5" t="s">
        <v>307</v>
      </c>
      <c r="C362" t="s">
        <v>25</v>
      </c>
      <c r="D362" t="s">
        <v>26</v>
      </c>
      <c r="E362" s="6">
        <v>5</v>
      </c>
      <c r="F362" s="7">
        <v>10.0001</v>
      </c>
      <c r="G362" s="6">
        <v>40</v>
      </c>
      <c r="H362" s="14">
        <v>0.10534261202547951</v>
      </c>
      <c r="I362" s="7">
        <v>79.6541</v>
      </c>
      <c r="J362" s="8">
        <f t="shared" si="5"/>
        <v>1056.5302861276036</v>
      </c>
      <c r="K362" s="6">
        <v>3</v>
      </c>
      <c r="L362" t="s">
        <v>25</v>
      </c>
    </row>
    <row r="363" spans="1:13">
      <c r="A363" s="13">
        <v>45068</v>
      </c>
      <c r="B363" s="5" t="s">
        <v>308</v>
      </c>
      <c r="C363">
        <v>1</v>
      </c>
      <c r="D363" t="s">
        <v>24</v>
      </c>
      <c r="E363" s="6">
        <v>5</v>
      </c>
      <c r="F363" s="7">
        <v>10</v>
      </c>
      <c r="G363" s="6">
        <v>40</v>
      </c>
      <c r="H363" s="14">
        <v>8.2642841703292946E-2</v>
      </c>
      <c r="I363" s="7">
        <v>29.3504</v>
      </c>
      <c r="J363" s="8">
        <f t="shared" si="5"/>
        <v>254.20800368902664</v>
      </c>
      <c r="K363" s="6">
        <v>2</v>
      </c>
      <c r="L363" s="20">
        <f>(J363-J365)/0.45</f>
        <v>157.11120448959662</v>
      </c>
      <c r="M363" s="23">
        <f>AVERAGE(L363:L364)</f>
        <v>142.68174069537511</v>
      </c>
    </row>
    <row r="364" spans="1:13">
      <c r="A364" s="13">
        <v>45068</v>
      </c>
      <c r="B364" s="5" t="s">
        <v>308</v>
      </c>
      <c r="C364">
        <v>2</v>
      </c>
      <c r="D364" t="s">
        <v>24</v>
      </c>
      <c r="E364" s="6">
        <v>5</v>
      </c>
      <c r="F364" s="7">
        <v>10</v>
      </c>
      <c r="G364" s="6">
        <v>40</v>
      </c>
      <c r="H364" s="14">
        <v>8.2642841703292946E-2</v>
      </c>
      <c r="I364" s="7">
        <v>27.850999999999999</v>
      </c>
      <c r="J364" s="8">
        <f t="shared" si="5"/>
        <v>241.22148627422729</v>
      </c>
      <c r="K364" s="6">
        <v>2</v>
      </c>
      <c r="L364" s="20">
        <f>(J364-J365)/0.45</f>
        <v>128.25227690115361</v>
      </c>
    </row>
    <row r="365" spans="1:13">
      <c r="A365" s="13">
        <v>45068</v>
      </c>
      <c r="B365" s="5" t="s">
        <v>308</v>
      </c>
      <c r="C365" t="s">
        <v>25</v>
      </c>
      <c r="D365" t="s">
        <v>26</v>
      </c>
      <c r="E365" s="6">
        <v>5</v>
      </c>
      <c r="F365" s="7">
        <v>10</v>
      </c>
      <c r="G365" s="6">
        <v>40</v>
      </c>
      <c r="H365" s="14">
        <v>8.2642841703292946E-2</v>
      </c>
      <c r="I365" s="7">
        <v>21.1875</v>
      </c>
      <c r="J365" s="8">
        <f t="shared" si="5"/>
        <v>183.50796166870816</v>
      </c>
      <c r="K365" s="6">
        <v>2</v>
      </c>
      <c r="L365" t="s">
        <v>25</v>
      </c>
    </row>
    <row r="366" spans="1:13">
      <c r="A366" s="13">
        <v>45068</v>
      </c>
      <c r="B366" s="5" t="s">
        <v>309</v>
      </c>
      <c r="C366">
        <v>1</v>
      </c>
      <c r="D366" t="s">
        <v>24</v>
      </c>
      <c r="E366" s="6">
        <v>5</v>
      </c>
      <c r="F366" s="7">
        <v>10</v>
      </c>
      <c r="G366" s="6">
        <v>40</v>
      </c>
      <c r="H366" s="14">
        <v>8.1193965362042542E-2</v>
      </c>
      <c r="I366" s="7">
        <v>28.74</v>
      </c>
      <c r="J366" s="8">
        <f t="shared" si="5"/>
        <v>248.58811651604083</v>
      </c>
      <c r="K366" s="6">
        <v>2</v>
      </c>
      <c r="L366" s="20">
        <f>(J366-J368)/0.45</f>
        <v>133.59555352366314</v>
      </c>
      <c r="M366" s="23">
        <f>AVERAGE(L366:L367)</f>
        <v>118.29641864846462</v>
      </c>
    </row>
    <row r="367" spans="1:13">
      <c r="A367" s="13">
        <v>45068</v>
      </c>
      <c r="B367" s="5" t="s">
        <v>309</v>
      </c>
      <c r="C367">
        <v>2</v>
      </c>
      <c r="D367" t="s">
        <v>24</v>
      </c>
      <c r="E367" s="6">
        <v>5</v>
      </c>
      <c r="F367" s="7">
        <v>10</v>
      </c>
      <c r="G367" s="6">
        <v>40</v>
      </c>
      <c r="H367" s="14">
        <v>8.1193965362042542E-2</v>
      </c>
      <c r="I367" s="7">
        <v>27.148099999999999</v>
      </c>
      <c r="J367" s="8">
        <f t="shared" si="5"/>
        <v>234.81889512836216</v>
      </c>
      <c r="K367" s="6">
        <v>2</v>
      </c>
      <c r="L367" s="20">
        <f>(J367-J368)/0.45</f>
        <v>102.9972837732661</v>
      </c>
    </row>
    <row r="368" spans="1:13">
      <c r="A368" s="13">
        <v>45068</v>
      </c>
      <c r="B368" s="5" t="s">
        <v>309</v>
      </c>
      <c r="C368" t="s">
        <v>25</v>
      </c>
      <c r="D368" t="s">
        <v>26</v>
      </c>
      <c r="E368" s="6">
        <v>5</v>
      </c>
      <c r="F368" s="7">
        <v>10.0001</v>
      </c>
      <c r="G368" s="6">
        <v>40</v>
      </c>
      <c r="H368" s="14">
        <v>8.1193965362042542E-2</v>
      </c>
      <c r="I368" s="7">
        <v>21.7898</v>
      </c>
      <c r="J368" s="8">
        <f t="shared" si="5"/>
        <v>188.47011743039241</v>
      </c>
      <c r="K368" s="6">
        <v>2</v>
      </c>
      <c r="L368" t="s">
        <v>25</v>
      </c>
    </row>
    <row r="369" spans="1:13">
      <c r="A369" s="13">
        <v>45068</v>
      </c>
      <c r="B369" s="5" t="s">
        <v>310</v>
      </c>
      <c r="C369">
        <v>1</v>
      </c>
      <c r="D369" t="s">
        <v>24</v>
      </c>
      <c r="E369" s="6">
        <v>5</v>
      </c>
      <c r="F369" s="7">
        <v>10.0001</v>
      </c>
      <c r="G369" s="6">
        <v>40</v>
      </c>
      <c r="H369" s="14">
        <v>7.809421457997491E-2</v>
      </c>
      <c r="I369" s="7">
        <v>27.807099999999998</v>
      </c>
      <c r="J369" s="8">
        <f t="shared" si="5"/>
        <v>239.82699080406653</v>
      </c>
      <c r="K369" s="6">
        <v>2</v>
      </c>
      <c r="L369" s="20">
        <f>(J369-J371)/0.45</f>
        <v>121.57522924939914</v>
      </c>
      <c r="M369" s="23">
        <f>AVERAGE(L369:L370)</f>
        <v>100.66999359858929</v>
      </c>
    </row>
    <row r="370" spans="1:13">
      <c r="A370" s="13">
        <v>45068</v>
      </c>
      <c r="B370" s="5" t="s">
        <v>310</v>
      </c>
      <c r="C370">
        <v>2</v>
      </c>
      <c r="D370" t="s">
        <v>24</v>
      </c>
      <c r="E370" s="6">
        <v>5</v>
      </c>
      <c r="F370" s="7">
        <v>10.0001</v>
      </c>
      <c r="G370" s="6">
        <v>40</v>
      </c>
      <c r="H370" s="14">
        <v>7.809421457997491E-2</v>
      </c>
      <c r="I370" s="7">
        <v>25.625599999999999</v>
      </c>
      <c r="J370" s="8">
        <f t="shared" si="5"/>
        <v>221.01227871833765</v>
      </c>
      <c r="K370" s="6">
        <v>2</v>
      </c>
      <c r="L370" s="20">
        <f>(J370-J371)/0.45</f>
        <v>79.76475794777943</v>
      </c>
    </row>
    <row r="371" spans="1:13">
      <c r="A371" s="13">
        <v>45068</v>
      </c>
      <c r="B371" s="5" t="s">
        <v>310</v>
      </c>
      <c r="C371" t="s">
        <v>25</v>
      </c>
      <c r="D371" t="s">
        <v>26</v>
      </c>
      <c r="E371" s="6">
        <v>5</v>
      </c>
      <c r="F371" s="7">
        <v>10.0001</v>
      </c>
      <c r="G371" s="6">
        <v>40</v>
      </c>
      <c r="H371" s="14">
        <v>7.809421457997491E-2</v>
      </c>
      <c r="I371" s="7">
        <v>21.463799999999999</v>
      </c>
      <c r="J371" s="8">
        <f t="shared" si="5"/>
        <v>185.11813764183691</v>
      </c>
      <c r="K371" s="6">
        <v>2</v>
      </c>
      <c r="L371" t="s">
        <v>25</v>
      </c>
    </row>
    <row r="372" spans="1:13">
      <c r="A372" s="13">
        <v>45068</v>
      </c>
      <c r="B372" s="5" t="s">
        <v>311</v>
      </c>
      <c r="C372">
        <v>1</v>
      </c>
      <c r="D372" t="s">
        <v>24</v>
      </c>
      <c r="E372" s="6">
        <v>5</v>
      </c>
      <c r="F372" s="7">
        <v>10</v>
      </c>
      <c r="G372" s="6">
        <v>40</v>
      </c>
      <c r="H372" s="14">
        <v>7.9361091170136511E-2</v>
      </c>
      <c r="I372" s="7">
        <v>26.112300000000001</v>
      </c>
      <c r="J372" s="8">
        <f t="shared" si="5"/>
        <v>225.47680496769567</v>
      </c>
      <c r="K372" s="6">
        <v>2</v>
      </c>
      <c r="L372" s="20">
        <f>(J372-J374)/0.45</f>
        <v>52.152809061178935</v>
      </c>
      <c r="M372" s="23">
        <f>AVERAGE(L372:L373)</f>
        <v>73.179885276902198</v>
      </c>
    </row>
    <row r="373" spans="1:13">
      <c r="A373" s="13">
        <v>45068</v>
      </c>
      <c r="B373" s="5" t="s">
        <v>311</v>
      </c>
      <c r="C373">
        <v>2</v>
      </c>
      <c r="D373" t="s">
        <v>24</v>
      </c>
      <c r="E373" s="6">
        <v>5</v>
      </c>
      <c r="F373" s="7">
        <v>10.0001</v>
      </c>
      <c r="G373" s="6">
        <v>40</v>
      </c>
      <c r="H373" s="14">
        <v>7.9361091170136511E-2</v>
      </c>
      <c r="I373" s="7">
        <v>28.304200000000002</v>
      </c>
      <c r="J373" s="8">
        <f t="shared" si="5"/>
        <v>244.4011735618466</v>
      </c>
      <c r="K373" s="6">
        <v>2</v>
      </c>
      <c r="L373" s="20">
        <f>(J373-J374)/0.45</f>
        <v>94.206961492625453</v>
      </c>
    </row>
    <row r="374" spans="1:13">
      <c r="A374" s="13">
        <v>45068</v>
      </c>
      <c r="B374" s="5" t="s">
        <v>311</v>
      </c>
      <c r="C374" t="s">
        <v>25</v>
      </c>
      <c r="D374" t="s">
        <v>26</v>
      </c>
      <c r="E374" s="6">
        <v>5</v>
      </c>
      <c r="F374" s="7">
        <v>10</v>
      </c>
      <c r="G374" s="6">
        <v>40</v>
      </c>
      <c r="H374" s="14">
        <v>7.9361091170136511E-2</v>
      </c>
      <c r="I374" s="7">
        <v>23.394400000000001</v>
      </c>
      <c r="J374" s="8">
        <f t="shared" si="5"/>
        <v>202.00804089016515</v>
      </c>
      <c r="K374" s="6">
        <v>2</v>
      </c>
      <c r="L374" t="s">
        <v>25</v>
      </c>
    </row>
    <row r="375" spans="1:13">
      <c r="A375" s="13">
        <v>45068</v>
      </c>
      <c r="B375" s="5" t="s">
        <v>34</v>
      </c>
      <c r="C375">
        <v>1</v>
      </c>
      <c r="D375" t="s">
        <v>24</v>
      </c>
      <c r="E375" s="6">
        <v>5</v>
      </c>
      <c r="F375" s="7">
        <v>10</v>
      </c>
      <c r="G375" s="6">
        <v>40</v>
      </c>
      <c r="H375" s="14">
        <v>0.04</v>
      </c>
      <c r="I375" s="7">
        <v>6.8616000000000001</v>
      </c>
      <c r="J375" s="8">
        <f t="shared" si="5"/>
        <v>114.177024</v>
      </c>
      <c r="K375" s="6">
        <v>4</v>
      </c>
      <c r="L375" s="20">
        <f>(J375-J377)/0.45</f>
        <v>86.056361148032963</v>
      </c>
      <c r="M375" s="22">
        <f>AVERAGE(L375:L376)</f>
        <v>75.454832259144069</v>
      </c>
    </row>
    <row r="376" spans="1:13">
      <c r="A376" s="13">
        <v>45068</v>
      </c>
      <c r="B376" s="5" t="s">
        <v>34</v>
      </c>
      <c r="C376">
        <v>2</v>
      </c>
      <c r="D376" t="s">
        <v>24</v>
      </c>
      <c r="E376" s="6">
        <v>5</v>
      </c>
      <c r="F376" s="7">
        <v>10</v>
      </c>
      <c r="G376" s="6">
        <v>40</v>
      </c>
      <c r="H376" s="14">
        <v>0.04</v>
      </c>
      <c r="I376" s="7">
        <v>6.2881999999999998</v>
      </c>
      <c r="J376" s="8">
        <f t="shared" si="5"/>
        <v>104.635648</v>
      </c>
      <c r="K376" s="6">
        <v>4</v>
      </c>
      <c r="L376" s="20">
        <f>(J376-J377)/0.45</f>
        <v>64.85330337025519</v>
      </c>
    </row>
    <row r="377" spans="1:13">
      <c r="A377" s="13">
        <v>45068</v>
      </c>
      <c r="B377" s="5" t="s">
        <v>34</v>
      </c>
      <c r="C377" t="s">
        <v>25</v>
      </c>
      <c r="D377" t="s">
        <v>26</v>
      </c>
      <c r="E377" s="6">
        <v>5</v>
      </c>
      <c r="F377" s="7">
        <v>10.0001</v>
      </c>
      <c r="G377" s="6">
        <v>40</v>
      </c>
      <c r="H377" s="14">
        <v>0.04</v>
      </c>
      <c r="I377" s="7">
        <v>4.5343999999999998</v>
      </c>
      <c r="J377" s="8">
        <f t="shared" si="5"/>
        <v>75.451661483385166</v>
      </c>
      <c r="K377" s="6">
        <v>4</v>
      </c>
      <c r="L377" t="s">
        <v>25</v>
      </c>
    </row>
    <row r="378" spans="1:13">
      <c r="A378" s="13">
        <v>45068</v>
      </c>
      <c r="B378" s="5" t="s">
        <v>312</v>
      </c>
      <c r="C378">
        <v>1</v>
      </c>
      <c r="D378" t="s">
        <v>24</v>
      </c>
      <c r="E378" s="6">
        <v>5</v>
      </c>
      <c r="F378" s="7">
        <v>10</v>
      </c>
      <c r="G378" s="6">
        <v>40</v>
      </c>
      <c r="H378" s="14">
        <v>8.8124683590077399E-2</v>
      </c>
      <c r="I378" s="7">
        <v>34.040599999999998</v>
      </c>
      <c r="J378" s="8">
        <f t="shared" si="5"/>
        <v>444.4850052505966</v>
      </c>
      <c r="K378" s="6">
        <v>3</v>
      </c>
      <c r="L378" s="20">
        <f>(J378-J380)/0.45</f>
        <v>252.60316462860374</v>
      </c>
      <c r="M378" s="23">
        <f>AVERAGE(L378:L379)</f>
        <v>280.41127904243172</v>
      </c>
    </row>
    <row r="379" spans="1:13">
      <c r="A379" s="13">
        <v>45068</v>
      </c>
      <c r="B379" s="5" t="s">
        <v>312</v>
      </c>
      <c r="C379">
        <v>2</v>
      </c>
      <c r="D379" t="s">
        <v>24</v>
      </c>
      <c r="E379" s="6">
        <v>5</v>
      </c>
      <c r="F379" s="7">
        <v>10</v>
      </c>
      <c r="G379" s="6">
        <v>40</v>
      </c>
      <c r="H379" s="14">
        <v>8.8124683590077399E-2</v>
      </c>
      <c r="I379" s="7">
        <v>35.957299999999996</v>
      </c>
      <c r="J379" s="8">
        <f t="shared" si="5"/>
        <v>469.51230822304177</v>
      </c>
      <c r="K379" s="6">
        <v>3</v>
      </c>
      <c r="L379" s="20">
        <f>(J379-J380)/0.45</f>
        <v>308.21939345625964</v>
      </c>
    </row>
    <row r="380" spans="1:13">
      <c r="A380" s="13">
        <v>45068</v>
      </c>
      <c r="B380" s="5" t="s">
        <v>312</v>
      </c>
      <c r="C380" t="s">
        <v>25</v>
      </c>
      <c r="D380" t="s">
        <v>26</v>
      </c>
      <c r="E380" s="6">
        <v>5</v>
      </c>
      <c r="F380" s="7">
        <v>10.0001</v>
      </c>
      <c r="G380" s="6">
        <v>40</v>
      </c>
      <c r="H380" s="14">
        <v>8.8124683590077399E-2</v>
      </c>
      <c r="I380" s="7">
        <v>25.3354</v>
      </c>
      <c r="J380" s="8">
        <f t="shared" si="5"/>
        <v>330.81358116772492</v>
      </c>
      <c r="K380" s="6">
        <v>3</v>
      </c>
      <c r="L380" t="s">
        <v>25</v>
      </c>
    </row>
    <row r="381" spans="1:13">
      <c r="A381" s="13">
        <v>45068</v>
      </c>
      <c r="B381" s="5" t="s">
        <v>313</v>
      </c>
      <c r="C381">
        <v>1</v>
      </c>
      <c r="D381" t="s">
        <v>24</v>
      </c>
      <c r="E381" s="6">
        <v>5</v>
      </c>
      <c r="F381" s="7">
        <v>10</v>
      </c>
      <c r="G381" s="6">
        <v>40</v>
      </c>
      <c r="H381" s="14">
        <v>7.6553652067952296E-2</v>
      </c>
      <c r="I381" s="7">
        <v>22.616399999999999</v>
      </c>
      <c r="J381" s="8">
        <f t="shared" si="5"/>
        <v>292.17321619955567</v>
      </c>
      <c r="K381" s="6">
        <v>3</v>
      </c>
      <c r="L381" s="20">
        <f>(J381-J383)/0.45</f>
        <v>180.34713860416224</v>
      </c>
      <c r="M381" s="23">
        <f>AVERAGE(L381:L382)</f>
        <v>188.76004654385591</v>
      </c>
    </row>
    <row r="382" spans="1:13">
      <c r="A382" s="13">
        <v>45068</v>
      </c>
      <c r="B382" s="5" t="s">
        <v>313</v>
      </c>
      <c r="C382">
        <v>2</v>
      </c>
      <c r="D382" t="s">
        <v>24</v>
      </c>
      <c r="E382" s="6">
        <v>5</v>
      </c>
      <c r="F382" s="7">
        <v>10</v>
      </c>
      <c r="G382" s="6">
        <v>40</v>
      </c>
      <c r="H382" s="14">
        <v>7.6553652067952296E-2</v>
      </c>
      <c r="I382" s="7">
        <v>23.202500000000001</v>
      </c>
      <c r="J382" s="8">
        <f t="shared" si="5"/>
        <v>299.74483334527997</v>
      </c>
      <c r="K382" s="6">
        <v>3</v>
      </c>
      <c r="L382" s="20">
        <f>(J382-J383)/0.45</f>
        <v>197.17295448354957</v>
      </c>
    </row>
    <row r="383" spans="1:13">
      <c r="A383" s="13">
        <v>45068</v>
      </c>
      <c r="B383" s="5" t="s">
        <v>313</v>
      </c>
      <c r="C383" t="s">
        <v>25</v>
      </c>
      <c r="D383" t="s">
        <v>26</v>
      </c>
      <c r="E383" s="6">
        <v>5</v>
      </c>
      <c r="F383" s="7">
        <v>10</v>
      </c>
      <c r="G383" s="6">
        <v>40</v>
      </c>
      <c r="H383" s="14">
        <v>7.6553652067952296E-2</v>
      </c>
      <c r="I383" s="7">
        <v>16.334299999999999</v>
      </c>
      <c r="J383" s="8">
        <f t="shared" si="5"/>
        <v>211.01700382768266</v>
      </c>
      <c r="K383" s="6">
        <v>3</v>
      </c>
      <c r="L383" t="s">
        <v>25</v>
      </c>
    </row>
    <row r="384" spans="1:13">
      <c r="A384" s="13">
        <v>45068</v>
      </c>
      <c r="B384" s="5" t="s">
        <v>314</v>
      </c>
      <c r="C384">
        <v>1</v>
      </c>
      <c r="D384" t="s">
        <v>24</v>
      </c>
      <c r="E384" s="6">
        <v>5</v>
      </c>
      <c r="F384" s="7">
        <v>10</v>
      </c>
      <c r="G384" s="6">
        <v>40</v>
      </c>
      <c r="H384" s="14">
        <v>0.10306324836553302</v>
      </c>
      <c r="I384" s="7">
        <v>74.0946</v>
      </c>
      <c r="J384" s="8">
        <f t="shared" si="5"/>
        <v>980.77236194813781</v>
      </c>
      <c r="K384" s="6">
        <v>3</v>
      </c>
      <c r="L384" s="20">
        <f>(J384-J386)/0.45</f>
        <v>906.63364919549645</v>
      </c>
      <c r="M384" s="23">
        <f>AVERAGE(L384:L385)</f>
        <v>812.57471063186836</v>
      </c>
    </row>
    <row r="385" spans="1:13">
      <c r="A385" s="13">
        <v>45068</v>
      </c>
      <c r="B385" s="5" t="s">
        <v>314</v>
      </c>
      <c r="C385">
        <v>2</v>
      </c>
      <c r="D385" t="s">
        <v>24</v>
      </c>
      <c r="E385" s="6">
        <v>5</v>
      </c>
      <c r="F385" s="7">
        <v>10</v>
      </c>
      <c r="G385" s="6">
        <v>40</v>
      </c>
      <c r="H385" s="14">
        <v>0.10306324836553302</v>
      </c>
      <c r="I385" s="7">
        <v>67.699299999999994</v>
      </c>
      <c r="J385" s="8">
        <f t="shared" si="5"/>
        <v>896.11931724087253</v>
      </c>
      <c r="K385" s="6">
        <v>3</v>
      </c>
      <c r="L385" s="20">
        <f>(J385-J386)/0.45</f>
        <v>718.51577206824027</v>
      </c>
    </row>
    <row r="386" spans="1:13">
      <c r="A386" s="13">
        <v>45068</v>
      </c>
      <c r="B386" s="5" t="s">
        <v>314</v>
      </c>
      <c r="C386" t="s">
        <v>25</v>
      </c>
      <c r="D386" t="s">
        <v>26</v>
      </c>
      <c r="E386" s="6">
        <v>5</v>
      </c>
      <c r="F386" s="7">
        <v>10.0001</v>
      </c>
      <c r="G386" s="6">
        <v>40</v>
      </c>
      <c r="H386" s="14">
        <v>0.10306324836553302</v>
      </c>
      <c r="I386" s="7">
        <v>43.2729</v>
      </c>
      <c r="J386" s="8">
        <f t="shared" si="5"/>
        <v>572.7872198101644</v>
      </c>
      <c r="K386" s="6">
        <v>3</v>
      </c>
      <c r="L386" t="s">
        <v>25</v>
      </c>
    </row>
    <row r="387" spans="1:13">
      <c r="A387" s="13">
        <v>45068</v>
      </c>
      <c r="B387" s="5" t="s">
        <v>315</v>
      </c>
      <c r="C387">
        <v>1</v>
      </c>
      <c r="D387" t="s">
        <v>24</v>
      </c>
      <c r="E387" s="6">
        <v>5</v>
      </c>
      <c r="F387" s="7">
        <v>10</v>
      </c>
      <c r="G387" s="6">
        <v>40</v>
      </c>
      <c r="H387" s="14">
        <v>9.8247924210834225E-2</v>
      </c>
      <c r="I387" s="7">
        <v>48.0717</v>
      </c>
      <c r="J387" s="8">
        <f t="shared" si="5"/>
        <v>633.53573685943149</v>
      </c>
      <c r="K387" s="6">
        <v>3</v>
      </c>
      <c r="L387" s="20">
        <f>(J387-J389)/0.45</f>
        <v>452.57848605700121</v>
      </c>
      <c r="M387" s="23">
        <f>AVERAGE(L387:L388)</f>
        <v>502.55169526972549</v>
      </c>
    </row>
    <row r="388" spans="1:13">
      <c r="A388" s="13">
        <v>45068</v>
      </c>
      <c r="B388" s="5" t="s">
        <v>315</v>
      </c>
      <c r="C388">
        <v>2</v>
      </c>
      <c r="D388" t="s">
        <v>24</v>
      </c>
      <c r="E388" s="6">
        <v>5</v>
      </c>
      <c r="F388" s="7">
        <v>10</v>
      </c>
      <c r="G388" s="6">
        <v>40</v>
      </c>
      <c r="H388" s="14">
        <v>9.8247924210834225E-2</v>
      </c>
      <c r="I388" s="7">
        <v>51.484400000000001</v>
      </c>
      <c r="J388" s="8">
        <f t="shared" si="5"/>
        <v>678.51162515088333</v>
      </c>
      <c r="K388" s="6">
        <v>3</v>
      </c>
      <c r="L388" s="20">
        <f>(J388-J389)/0.45</f>
        <v>552.52490448244976</v>
      </c>
    </row>
    <row r="389" spans="1:13">
      <c r="A389" s="13">
        <v>45068</v>
      </c>
      <c r="B389" s="5" t="s">
        <v>315</v>
      </c>
      <c r="C389" t="s">
        <v>25</v>
      </c>
      <c r="D389" t="s">
        <v>26</v>
      </c>
      <c r="E389" s="6">
        <v>5</v>
      </c>
      <c r="F389" s="7">
        <v>10.0001</v>
      </c>
      <c r="G389" s="6">
        <v>40</v>
      </c>
      <c r="H389" s="14">
        <v>9.8247924210834225E-2</v>
      </c>
      <c r="I389" s="7">
        <v>32.618600000000001</v>
      </c>
      <c r="J389" s="8">
        <f t="shared" si="5"/>
        <v>429.87541813378095</v>
      </c>
      <c r="K389" s="6">
        <v>3</v>
      </c>
      <c r="L389" t="s">
        <v>25</v>
      </c>
    </row>
    <row r="390" spans="1:13">
      <c r="A390" s="13">
        <v>45068</v>
      </c>
      <c r="B390" s="5" t="s">
        <v>316</v>
      </c>
      <c r="C390">
        <v>1</v>
      </c>
      <c r="D390" t="s">
        <v>24</v>
      </c>
      <c r="E390" s="6">
        <v>5</v>
      </c>
      <c r="F390" s="7">
        <v>10</v>
      </c>
      <c r="G390" s="6">
        <v>40</v>
      </c>
      <c r="H390" s="14">
        <v>6.5041225804168656E-2</v>
      </c>
      <c r="I390" s="7">
        <v>14.4199</v>
      </c>
      <c r="J390" s="8">
        <f t="shared" si="5"/>
        <v>122.86230377578825</v>
      </c>
      <c r="K390" s="6">
        <v>2</v>
      </c>
      <c r="L390" s="20">
        <f>(J390-J392)/0.45</f>
        <v>26.663522305835997</v>
      </c>
      <c r="M390" s="23">
        <f>L390</f>
        <v>26.663522305835997</v>
      </c>
    </row>
    <row r="391" spans="1:13">
      <c r="A391" s="13">
        <v>45068</v>
      </c>
      <c r="B391" s="5" t="s">
        <v>316</v>
      </c>
      <c r="C391">
        <v>2</v>
      </c>
      <c r="D391" t="s">
        <v>24</v>
      </c>
      <c r="E391" s="6">
        <v>5</v>
      </c>
      <c r="F391" s="7">
        <v>10</v>
      </c>
      <c r="G391" s="6">
        <v>40</v>
      </c>
      <c r="H391" s="14">
        <v>6.5041225804168656E-2</v>
      </c>
      <c r="I391" s="7">
        <v>12.6731</v>
      </c>
      <c r="J391" s="8">
        <f t="shared" si="5"/>
        <v>107.97899166991047</v>
      </c>
      <c r="K391" s="6">
        <v>2</v>
      </c>
      <c r="L391" s="29">
        <f>(J391-J392)/0.45</f>
        <v>-6.4105045961146185</v>
      </c>
    </row>
    <row r="392" spans="1:13">
      <c r="A392" s="13">
        <v>45068</v>
      </c>
      <c r="B392" s="5" t="s">
        <v>316</v>
      </c>
      <c r="C392" t="s">
        <v>25</v>
      </c>
      <c r="D392" t="s">
        <v>26</v>
      </c>
      <c r="E392" s="6">
        <v>5</v>
      </c>
      <c r="F392" s="7">
        <v>10.0001</v>
      </c>
      <c r="G392" s="6">
        <v>40</v>
      </c>
      <c r="H392" s="14">
        <v>6.5041225804168656E-2</v>
      </c>
      <c r="I392" s="7">
        <v>13.011799999999999</v>
      </c>
      <c r="J392" s="8">
        <f t="shared" si="5"/>
        <v>110.86371873816205</v>
      </c>
      <c r="K392" s="6">
        <v>2</v>
      </c>
      <c r="L392" t="s">
        <v>25</v>
      </c>
    </row>
    <row r="393" spans="1:13">
      <c r="A393" s="13">
        <v>45068</v>
      </c>
      <c r="B393" s="5" t="s">
        <v>317</v>
      </c>
      <c r="C393">
        <v>1</v>
      </c>
      <c r="D393" t="s">
        <v>24</v>
      </c>
      <c r="E393" s="6">
        <v>5</v>
      </c>
      <c r="F393" s="7">
        <v>10</v>
      </c>
      <c r="G393" s="6">
        <v>40</v>
      </c>
      <c r="H393" s="14">
        <v>5.8985200845665879E-2</v>
      </c>
      <c r="I393" s="7">
        <v>11.789899999999999</v>
      </c>
      <c r="J393" s="8">
        <f t="shared" si="5"/>
        <v>99.882636955602536</v>
      </c>
      <c r="K393" s="6">
        <v>2</v>
      </c>
      <c r="L393" s="20">
        <f>(J393-J395)/0.45</f>
        <v>6.0529651920901664</v>
      </c>
      <c r="M393" s="23">
        <f>L394</f>
        <v>36.869905196788295</v>
      </c>
    </row>
    <row r="394" spans="1:13">
      <c r="A394" s="13">
        <v>45068</v>
      </c>
      <c r="B394" s="5" t="s">
        <v>317</v>
      </c>
      <c r="C394">
        <v>2</v>
      </c>
      <c r="D394" t="s">
        <v>24</v>
      </c>
      <c r="E394" s="6">
        <v>5</v>
      </c>
      <c r="F394" s="7">
        <v>10</v>
      </c>
      <c r="G394" s="6">
        <v>40</v>
      </c>
      <c r="H394" s="14">
        <v>5.8985200845665879E-2</v>
      </c>
      <c r="I394" s="7">
        <v>13.4268</v>
      </c>
      <c r="J394" s="8">
        <f t="shared" si="5"/>
        <v>113.75025995771669</v>
      </c>
      <c r="K394" s="6">
        <v>2</v>
      </c>
      <c r="L394" s="20">
        <f>(J394-J395)/0.45</f>
        <v>36.869905196788295</v>
      </c>
    </row>
    <row r="395" spans="1:13">
      <c r="A395" s="13">
        <v>45068</v>
      </c>
      <c r="B395" s="5" t="s">
        <v>317</v>
      </c>
      <c r="C395" t="s">
        <v>25</v>
      </c>
      <c r="D395" t="s">
        <v>26</v>
      </c>
      <c r="E395" s="6">
        <v>5</v>
      </c>
      <c r="F395" s="7">
        <v>10.0001</v>
      </c>
      <c r="G395" s="6">
        <v>40</v>
      </c>
      <c r="H395" s="14">
        <v>5.8985200845665879E-2</v>
      </c>
      <c r="I395" s="7">
        <v>11.468500000000001</v>
      </c>
      <c r="J395" s="8">
        <f t="shared" si="5"/>
        <v>97.15880261916196</v>
      </c>
      <c r="K395" s="6">
        <v>2</v>
      </c>
      <c r="L395" t="s">
        <v>25</v>
      </c>
    </row>
    <row r="396" spans="1:13">
      <c r="A396" s="13">
        <v>45068</v>
      </c>
      <c r="B396" s="5" t="s">
        <v>318</v>
      </c>
      <c r="C396">
        <v>1</v>
      </c>
      <c r="D396" t="s">
        <v>24</v>
      </c>
      <c r="E396" s="6">
        <v>5</v>
      </c>
      <c r="F396" s="7">
        <v>10.0001</v>
      </c>
      <c r="G396" s="6">
        <v>40</v>
      </c>
      <c r="H396" s="14">
        <v>6.4388311045071797E-2</v>
      </c>
      <c r="I396" s="7">
        <v>7.0187999999999997</v>
      </c>
      <c r="J396" s="8">
        <f t="shared" si="5"/>
        <v>59.765231768187512</v>
      </c>
      <c r="K396" s="6">
        <v>2</v>
      </c>
      <c r="L396" s="9">
        <f>(J396-J398)/0.45</f>
        <v>-15.795904529227252</v>
      </c>
    </row>
    <row r="397" spans="1:13">
      <c r="A397" s="13">
        <v>45068</v>
      </c>
      <c r="B397" s="5" t="s">
        <v>318</v>
      </c>
      <c r="C397">
        <v>2</v>
      </c>
      <c r="D397" t="s">
        <v>24</v>
      </c>
      <c r="E397" s="6">
        <v>5</v>
      </c>
      <c r="F397" s="7">
        <v>10</v>
      </c>
      <c r="G397" s="6">
        <v>40</v>
      </c>
      <c r="H397" s="14">
        <v>6.4388311045071797E-2</v>
      </c>
      <c r="I397" s="7">
        <v>7.6776999999999997</v>
      </c>
      <c r="J397" s="8">
        <f t="shared" si="5"/>
        <v>65.376433085685974</v>
      </c>
      <c r="K397" s="6">
        <v>2</v>
      </c>
      <c r="L397" s="9">
        <f>(J397-J398)/0.45</f>
        <v>-3.3265682681195585</v>
      </c>
    </row>
    <row r="398" spans="1:13">
      <c r="A398" s="13">
        <v>45068</v>
      </c>
      <c r="B398" s="5" t="s">
        <v>318</v>
      </c>
      <c r="C398" t="s">
        <v>25</v>
      </c>
      <c r="D398" t="s">
        <v>26</v>
      </c>
      <c r="E398" s="6">
        <v>5</v>
      </c>
      <c r="F398" s="7">
        <v>10</v>
      </c>
      <c r="G398" s="6">
        <v>40</v>
      </c>
      <c r="H398" s="14">
        <v>6.4388311045071797E-2</v>
      </c>
      <c r="I398" s="7">
        <v>7.8535000000000004</v>
      </c>
      <c r="J398" s="8">
        <f t="shared" si="5"/>
        <v>66.873388806339776</v>
      </c>
      <c r="K398" s="6">
        <v>2</v>
      </c>
      <c r="L398" t="s">
        <v>25</v>
      </c>
    </row>
    <row r="399" spans="1:13">
      <c r="A399" s="13">
        <v>45068</v>
      </c>
      <c r="B399" s="5" t="s">
        <v>319</v>
      </c>
      <c r="C399">
        <v>1</v>
      </c>
      <c r="D399" t="s">
        <v>24</v>
      </c>
      <c r="E399" s="6">
        <v>5</v>
      </c>
      <c r="F399" s="7">
        <v>10</v>
      </c>
      <c r="G399" s="6">
        <v>40</v>
      </c>
      <c r="H399" s="14">
        <v>6.20138594258237E-2</v>
      </c>
      <c r="I399" s="7">
        <v>11.866199999999999</v>
      </c>
      <c r="J399" s="8">
        <f t="shared" si="5"/>
        <v>100.81655086974966</v>
      </c>
      <c r="K399" s="6">
        <v>2</v>
      </c>
      <c r="L399" s="20">
        <f>(J399-J401)/0.45</f>
        <v>43.72090169898339</v>
      </c>
      <c r="M399" s="23">
        <f>AVERAGE(L399:L400)</f>
        <v>39.890099706494524</v>
      </c>
    </row>
    <row r="400" spans="1:13">
      <c r="A400" s="13">
        <v>45068</v>
      </c>
      <c r="B400" s="5" t="s">
        <v>319</v>
      </c>
      <c r="C400">
        <v>2</v>
      </c>
      <c r="D400" t="s">
        <v>24</v>
      </c>
      <c r="E400" s="6">
        <v>5</v>
      </c>
      <c r="F400" s="7">
        <v>10</v>
      </c>
      <c r="G400" s="6">
        <v>40</v>
      </c>
      <c r="H400" s="14">
        <v>6.20138594258237E-2</v>
      </c>
      <c r="I400" s="7">
        <v>11.4604</v>
      </c>
      <c r="J400" s="8">
        <f t="shared" si="5"/>
        <v>97.368829076509684</v>
      </c>
      <c r="K400" s="6">
        <v>2</v>
      </c>
      <c r="L400" s="20">
        <f>(J400-J401)/0.45</f>
        <v>36.059297714005666</v>
      </c>
    </row>
    <row r="401" spans="1:13">
      <c r="A401" s="13">
        <v>45068</v>
      </c>
      <c r="B401" s="5" t="s">
        <v>319</v>
      </c>
      <c r="C401" t="s">
        <v>25</v>
      </c>
      <c r="D401" t="s">
        <v>26</v>
      </c>
      <c r="E401" s="6">
        <v>5</v>
      </c>
      <c r="F401" s="7">
        <v>10.0001</v>
      </c>
      <c r="G401" s="6">
        <v>40</v>
      </c>
      <c r="H401" s="14">
        <v>6.20138594258237E-2</v>
      </c>
      <c r="I401" s="7">
        <v>9.5505999999999993</v>
      </c>
      <c r="J401" s="8">
        <f t="shared" si="5"/>
        <v>81.142145105207135</v>
      </c>
      <c r="K401" s="6">
        <v>2</v>
      </c>
      <c r="L401" t="s">
        <v>25</v>
      </c>
    </row>
    <row r="402" spans="1:13">
      <c r="A402" s="13">
        <v>45068</v>
      </c>
      <c r="B402" s="5" t="s">
        <v>34</v>
      </c>
      <c r="C402">
        <v>1</v>
      </c>
      <c r="D402" t="s">
        <v>24</v>
      </c>
      <c r="E402" s="6">
        <v>5</v>
      </c>
      <c r="F402" s="7">
        <v>10.0001</v>
      </c>
      <c r="G402" s="6">
        <v>40</v>
      </c>
      <c r="H402" s="14">
        <v>0.04</v>
      </c>
      <c r="I402" s="7">
        <v>6.3216999999999999</v>
      </c>
      <c r="J402" s="8">
        <f t="shared" si="5"/>
        <v>105.19203607963921</v>
      </c>
      <c r="K402" s="6">
        <v>4</v>
      </c>
      <c r="L402" s="20">
        <f>(J402-J404)/0.45</f>
        <v>88.145289065864901</v>
      </c>
      <c r="M402" s="22">
        <f>AVERAGE(L402:L403)</f>
        <v>119.20076517777045</v>
      </c>
    </row>
    <row r="403" spans="1:13">
      <c r="A403" s="13">
        <v>45068</v>
      </c>
      <c r="B403" s="5" t="s">
        <v>34</v>
      </c>
      <c r="C403">
        <v>2</v>
      </c>
      <c r="D403" t="s">
        <v>24</v>
      </c>
      <c r="E403" s="6">
        <v>5</v>
      </c>
      <c r="F403" s="7">
        <v>10.0001</v>
      </c>
      <c r="G403" s="6">
        <v>40</v>
      </c>
      <c r="H403" s="14">
        <v>0.04</v>
      </c>
      <c r="I403" s="7">
        <v>8.0014000000000003</v>
      </c>
      <c r="J403" s="8">
        <f t="shared" si="5"/>
        <v>133.1419645803542</v>
      </c>
      <c r="K403" s="6">
        <v>4</v>
      </c>
      <c r="L403" s="20">
        <f>(J403-J404)/0.45</f>
        <v>150.25624128967598</v>
      </c>
    </row>
    <row r="404" spans="1:13">
      <c r="A404" s="13">
        <v>45068</v>
      </c>
      <c r="B404" s="5" t="s">
        <v>34</v>
      </c>
      <c r="C404" t="s">
        <v>25</v>
      </c>
      <c r="D404" t="s">
        <v>26</v>
      </c>
      <c r="E404" s="6">
        <v>5</v>
      </c>
      <c r="F404" s="7">
        <v>10</v>
      </c>
      <c r="G404" s="6">
        <v>40</v>
      </c>
      <c r="H404" s="14">
        <v>0.04</v>
      </c>
      <c r="I404" s="7">
        <v>3.9379</v>
      </c>
      <c r="J404" s="8">
        <f t="shared" si="5"/>
        <v>65.526656000000003</v>
      </c>
      <c r="K404" s="6">
        <v>4</v>
      </c>
      <c r="L404" t="s">
        <v>25</v>
      </c>
    </row>
    <row r="405" spans="1:13">
      <c r="A405" s="13">
        <v>45068</v>
      </c>
      <c r="B405" s="5" t="s">
        <v>320</v>
      </c>
      <c r="C405">
        <v>1</v>
      </c>
      <c r="D405" t="s">
        <v>24</v>
      </c>
      <c r="E405" s="6">
        <v>5</v>
      </c>
      <c r="F405" s="7">
        <v>10.0001</v>
      </c>
      <c r="G405" s="6">
        <v>40</v>
      </c>
      <c r="H405" s="14">
        <v>8.7634272487250961E-2</v>
      </c>
      <c r="I405" s="7">
        <v>13.411799999999999</v>
      </c>
      <c r="J405" s="8">
        <f t="shared" si="5"/>
        <v>175.04384959043824</v>
      </c>
      <c r="K405" s="6">
        <v>3</v>
      </c>
      <c r="L405" s="20">
        <f>(J405-J407)/0.45</f>
        <v>120.63918711241475</v>
      </c>
      <c r="M405" s="23">
        <f>AVERAGE(L405:L406)</f>
        <v>121.79837491000329</v>
      </c>
    </row>
    <row r="406" spans="1:13">
      <c r="A406" s="13">
        <v>45068</v>
      </c>
      <c r="B406" s="5" t="s">
        <v>320</v>
      </c>
      <c r="C406">
        <v>2</v>
      </c>
      <c r="D406" t="s">
        <v>24</v>
      </c>
      <c r="E406" s="6">
        <v>5</v>
      </c>
      <c r="F406" s="7">
        <v>10</v>
      </c>
      <c r="G406" s="6">
        <v>40</v>
      </c>
      <c r="H406" s="14">
        <v>8.7634272487250961E-2</v>
      </c>
      <c r="I406" s="7">
        <v>13.4916</v>
      </c>
      <c r="J406" s="8">
        <f t="shared" si="5"/>
        <v>176.08711860826793</v>
      </c>
      <c r="K406" s="6">
        <v>3</v>
      </c>
      <c r="L406" s="20">
        <f>(J406-J407)/0.45</f>
        <v>122.95756270759183</v>
      </c>
    </row>
    <row r="407" spans="1:13">
      <c r="A407" s="13">
        <v>45068</v>
      </c>
      <c r="B407" s="5" t="s">
        <v>320</v>
      </c>
      <c r="C407" t="s">
        <v>25</v>
      </c>
      <c r="D407" t="s">
        <v>26</v>
      </c>
      <c r="E407" s="6">
        <v>5</v>
      </c>
      <c r="F407" s="7">
        <v>10.0001</v>
      </c>
      <c r="G407" s="6">
        <v>40</v>
      </c>
      <c r="H407" s="14">
        <v>8.7634272487250961E-2</v>
      </c>
      <c r="I407" s="7">
        <v>9.2523</v>
      </c>
      <c r="J407" s="8">
        <f t="shared" si="5"/>
        <v>120.7562153898516</v>
      </c>
      <c r="K407" s="6">
        <v>3</v>
      </c>
      <c r="L407" t="s">
        <v>25</v>
      </c>
    </row>
    <row r="408" spans="1:13">
      <c r="A408" s="13">
        <v>45068</v>
      </c>
      <c r="B408" s="5" t="s">
        <v>321</v>
      </c>
      <c r="C408">
        <v>1</v>
      </c>
      <c r="D408" t="s">
        <v>24</v>
      </c>
      <c r="E408" s="6">
        <v>5</v>
      </c>
      <c r="F408" s="7">
        <v>10.0001</v>
      </c>
      <c r="G408" s="6">
        <v>40</v>
      </c>
      <c r="H408" s="14">
        <v>9.372897560284707E-2</v>
      </c>
      <c r="I408" s="7">
        <v>19.224499999999999</v>
      </c>
      <c r="J408" s="8">
        <f t="shared" si="5"/>
        <v>252.31418915583157</v>
      </c>
      <c r="K408" s="6">
        <v>3</v>
      </c>
      <c r="L408" s="20">
        <f>(J408-J410)/0.45</f>
        <v>190.23402414961362</v>
      </c>
      <c r="M408" s="23">
        <f>AVERAGE(L408:L409)</f>
        <v>217.62947357601956</v>
      </c>
    </row>
    <row r="409" spans="1:13">
      <c r="A409" s="13">
        <v>45068</v>
      </c>
      <c r="B409" s="5" t="s">
        <v>321</v>
      </c>
      <c r="C409">
        <v>2</v>
      </c>
      <c r="D409" t="s">
        <v>24</v>
      </c>
      <c r="E409" s="6">
        <v>5</v>
      </c>
      <c r="F409" s="7">
        <v>10.0001</v>
      </c>
      <c r="G409" s="6">
        <v>40</v>
      </c>
      <c r="H409" s="14">
        <v>9.372897560284707E-2</v>
      </c>
      <c r="I409" s="7">
        <v>21.103100000000001</v>
      </c>
      <c r="J409" s="8">
        <f t="shared" si="5"/>
        <v>276.97009363959694</v>
      </c>
      <c r="K409" s="6">
        <v>3</v>
      </c>
      <c r="L409" s="20">
        <f>(J409-J410)/0.45</f>
        <v>245.02492300242554</v>
      </c>
    </row>
    <row r="410" spans="1:13">
      <c r="A410" s="13">
        <v>45068</v>
      </c>
      <c r="B410" s="5" t="s">
        <v>321</v>
      </c>
      <c r="C410" t="s">
        <v>25</v>
      </c>
      <c r="D410" t="s">
        <v>26</v>
      </c>
      <c r="E410" s="6">
        <v>5</v>
      </c>
      <c r="F410" s="7">
        <v>10.0001</v>
      </c>
      <c r="G410" s="6">
        <v>40</v>
      </c>
      <c r="H410" s="14">
        <v>9.372897560284707E-2</v>
      </c>
      <c r="I410" s="7">
        <v>12.702</v>
      </c>
      <c r="J410" s="8">
        <f t="shared" si="5"/>
        <v>166.70887828850545</v>
      </c>
      <c r="K410" s="6">
        <v>3</v>
      </c>
      <c r="L410" t="s">
        <v>25</v>
      </c>
    </row>
    <row r="411" spans="1:13">
      <c r="A411" s="13">
        <v>45068</v>
      </c>
      <c r="B411" s="5" t="s">
        <v>322</v>
      </c>
      <c r="C411">
        <v>1</v>
      </c>
      <c r="D411" t="s">
        <v>24</v>
      </c>
      <c r="E411" s="6">
        <v>5</v>
      </c>
      <c r="F411" s="7">
        <v>10</v>
      </c>
      <c r="G411" s="6">
        <v>40</v>
      </c>
      <c r="H411" s="14">
        <v>9.3207179227908069E-2</v>
      </c>
      <c r="I411" s="7">
        <v>17.200199999999999</v>
      </c>
      <c r="J411" s="8">
        <f t="shared" si="5"/>
        <v>225.6405854898704</v>
      </c>
      <c r="K411" s="6">
        <v>3</v>
      </c>
      <c r="L411" s="20">
        <f>(J411-J413)/0.45</f>
        <v>228.70166911302039</v>
      </c>
      <c r="M411" s="23">
        <f>AVERAGE(L411:L412)</f>
        <v>220.90054268205009</v>
      </c>
    </row>
    <row r="412" spans="1:13">
      <c r="A412" s="13">
        <v>45068</v>
      </c>
      <c r="B412" s="5" t="s">
        <v>322</v>
      </c>
      <c r="C412">
        <v>2</v>
      </c>
      <c r="D412" t="s">
        <v>24</v>
      </c>
      <c r="E412" s="6">
        <v>5</v>
      </c>
      <c r="F412" s="7">
        <v>10</v>
      </c>
      <c r="G412" s="6">
        <v>40</v>
      </c>
      <c r="H412" s="14">
        <v>9.3207179227908069E-2</v>
      </c>
      <c r="I412" s="7">
        <v>16.664999999999999</v>
      </c>
      <c r="J412" s="8">
        <f t="shared" si="5"/>
        <v>218.61957170199713</v>
      </c>
      <c r="K412" s="6">
        <v>3</v>
      </c>
      <c r="L412" s="20">
        <f>(J412-J413)/0.45</f>
        <v>213.09941625107979</v>
      </c>
    </row>
    <row r="413" spans="1:13">
      <c r="A413" s="13">
        <v>45068</v>
      </c>
      <c r="B413" s="5" t="s">
        <v>322</v>
      </c>
      <c r="C413" t="s">
        <v>25</v>
      </c>
      <c r="D413" t="s">
        <v>26</v>
      </c>
      <c r="E413" s="6">
        <v>5</v>
      </c>
      <c r="F413" s="7">
        <v>10.0001</v>
      </c>
      <c r="G413" s="6">
        <v>40</v>
      </c>
      <c r="H413" s="14">
        <v>9.3207179227908069E-2</v>
      </c>
      <c r="I413" s="7">
        <v>9.3552</v>
      </c>
      <c r="J413" s="8">
        <f t="shared" si="5"/>
        <v>122.72483438901122</v>
      </c>
      <c r="K413" s="6">
        <v>3</v>
      </c>
      <c r="L413" t="s">
        <v>25</v>
      </c>
    </row>
    <row r="414" spans="1:13">
      <c r="A414" s="13">
        <v>45068</v>
      </c>
      <c r="B414" s="5" t="s">
        <v>323</v>
      </c>
      <c r="C414">
        <v>1</v>
      </c>
      <c r="D414" t="s">
        <v>24</v>
      </c>
      <c r="E414" s="6">
        <v>5</v>
      </c>
      <c r="F414" s="7">
        <v>10</v>
      </c>
      <c r="G414" s="6">
        <v>40</v>
      </c>
      <c r="H414" s="14">
        <v>8.8188919945531324E-2</v>
      </c>
      <c r="I414" s="7">
        <v>11.219900000000001</v>
      </c>
      <c r="J414" s="8">
        <f t="shared" si="5"/>
        <v>146.51245035476239</v>
      </c>
      <c r="K414" s="6">
        <v>3</v>
      </c>
      <c r="L414" s="20">
        <f>(J414-J416)/0.45</f>
        <v>159.28183950882723</v>
      </c>
      <c r="M414" s="23">
        <f>AVERAGE(L414:L415)</f>
        <v>146.51810893714611</v>
      </c>
    </row>
    <row r="415" spans="1:13">
      <c r="A415" s="13">
        <v>45068</v>
      </c>
      <c r="B415" s="5" t="s">
        <v>323</v>
      </c>
      <c r="C415">
        <v>2</v>
      </c>
      <c r="D415" t="s">
        <v>24</v>
      </c>
      <c r="E415" s="6">
        <v>5</v>
      </c>
      <c r="F415" s="7">
        <v>10</v>
      </c>
      <c r="G415" s="6">
        <v>40</v>
      </c>
      <c r="H415" s="14">
        <v>8.8188919945531324E-2</v>
      </c>
      <c r="I415" s="7">
        <v>10.340199999999999</v>
      </c>
      <c r="J415" s="8">
        <f t="shared" si="5"/>
        <v>135.02509284024939</v>
      </c>
      <c r="K415" s="6">
        <v>3</v>
      </c>
      <c r="L415" s="20">
        <f>(J415-J416)/0.45</f>
        <v>133.75437836546499</v>
      </c>
    </row>
    <row r="416" spans="1:13">
      <c r="A416" s="13">
        <v>45068</v>
      </c>
      <c r="B416" s="5" t="s">
        <v>323</v>
      </c>
      <c r="C416" t="s">
        <v>25</v>
      </c>
      <c r="D416" t="s">
        <v>26</v>
      </c>
      <c r="E416" s="6">
        <v>5</v>
      </c>
      <c r="F416" s="7">
        <v>10</v>
      </c>
      <c r="G416" s="6">
        <v>40</v>
      </c>
      <c r="H416" s="14">
        <v>8.8188919945531324E-2</v>
      </c>
      <c r="I416" s="7">
        <v>5.7309000000000001</v>
      </c>
      <c r="J416" s="8">
        <f t="shared" si="5"/>
        <v>74.83562257579014</v>
      </c>
      <c r="K416" s="6">
        <v>3</v>
      </c>
      <c r="L416" t="s">
        <v>25</v>
      </c>
    </row>
    <row r="417" spans="1:13">
      <c r="A417" s="13">
        <v>45068</v>
      </c>
      <c r="B417" s="5" t="s">
        <v>324</v>
      </c>
      <c r="C417">
        <v>1</v>
      </c>
      <c r="D417" t="s">
        <v>24</v>
      </c>
      <c r="E417" s="6">
        <v>5</v>
      </c>
      <c r="F417" s="7">
        <v>10</v>
      </c>
      <c r="G417" s="6">
        <v>40</v>
      </c>
      <c r="H417" s="14">
        <v>7.2108843537414841E-2</v>
      </c>
      <c r="I417" s="7">
        <v>11.071899999999999</v>
      </c>
      <c r="J417" s="8">
        <f t="shared" si="5"/>
        <v>94.962255238095224</v>
      </c>
      <c r="K417" s="6">
        <v>2</v>
      </c>
      <c r="L417" s="20">
        <f>(J417-J419)/0.45</f>
        <v>45.918660015117169</v>
      </c>
      <c r="M417" s="23">
        <f>L417</f>
        <v>45.918660015117169</v>
      </c>
    </row>
    <row r="418" spans="1:13">
      <c r="A418" s="13">
        <v>45068</v>
      </c>
      <c r="B418" s="5" t="s">
        <v>324</v>
      </c>
      <c r="C418">
        <v>2</v>
      </c>
      <c r="D418" t="s">
        <v>24</v>
      </c>
      <c r="E418" s="6">
        <v>5</v>
      </c>
      <c r="F418" s="7">
        <v>10.0001</v>
      </c>
      <c r="G418" s="6">
        <v>40</v>
      </c>
      <c r="H418" s="14">
        <v>7.2108843537414841E-2</v>
      </c>
      <c r="I418" s="7">
        <v>8.6915999999999993</v>
      </c>
      <c r="J418" s="8">
        <f t="shared" si="5"/>
        <v>74.54598433607498</v>
      </c>
      <c r="K418" s="6">
        <v>2</v>
      </c>
      <c r="L418" s="29">
        <f>(J418-J419)/0.45</f>
        <v>0.54916912173884691</v>
      </c>
    </row>
    <row r="419" spans="1:13">
      <c r="A419" s="13">
        <v>45068</v>
      </c>
      <c r="B419" s="5" t="s">
        <v>324</v>
      </c>
      <c r="C419" t="s">
        <v>25</v>
      </c>
      <c r="D419" t="s">
        <v>26</v>
      </c>
      <c r="E419" s="6">
        <v>5</v>
      </c>
      <c r="F419" s="7">
        <v>10</v>
      </c>
      <c r="G419" s="6">
        <v>40</v>
      </c>
      <c r="H419" s="14">
        <v>7.2108843537414841E-2</v>
      </c>
      <c r="I419" s="7">
        <v>8.6626999999999992</v>
      </c>
      <c r="J419" s="8">
        <f t="shared" si="5"/>
        <v>74.298858231292499</v>
      </c>
      <c r="K419" s="6">
        <v>2</v>
      </c>
      <c r="L419" t="s">
        <v>25</v>
      </c>
    </row>
    <row r="420" spans="1:13">
      <c r="A420" s="13">
        <v>45068</v>
      </c>
      <c r="B420" s="5" t="s">
        <v>325</v>
      </c>
      <c r="C420">
        <v>1</v>
      </c>
      <c r="D420" t="s">
        <v>24</v>
      </c>
      <c r="E420" s="6">
        <v>5</v>
      </c>
      <c r="F420" s="7">
        <v>10.0001</v>
      </c>
      <c r="G420" s="6">
        <v>40</v>
      </c>
      <c r="H420" s="14">
        <v>8.799972261710759E-2</v>
      </c>
      <c r="I420" s="7">
        <v>14.313499999999999</v>
      </c>
      <c r="J420" s="8">
        <f t="shared" si="5"/>
        <v>124.58342640317572</v>
      </c>
      <c r="K420" s="6">
        <v>2</v>
      </c>
      <c r="L420" s="20">
        <f>(J420-J422)/0.45</f>
        <v>110.86267821987512</v>
      </c>
      <c r="M420" s="23">
        <f>AVERAGE(L420:L421)</f>
        <v>88.122260755055407</v>
      </c>
    </row>
    <row r="421" spans="1:13">
      <c r="A421" s="13">
        <v>45068</v>
      </c>
      <c r="B421" s="5" t="s">
        <v>325</v>
      </c>
      <c r="C421">
        <v>2</v>
      </c>
      <c r="D421" t="s">
        <v>24</v>
      </c>
      <c r="E421" s="6">
        <v>5</v>
      </c>
      <c r="F421" s="7">
        <v>10.0001</v>
      </c>
      <c r="G421" s="6">
        <v>40</v>
      </c>
      <c r="H421" s="14">
        <v>8.799972261710759E-2</v>
      </c>
      <c r="I421" s="7">
        <v>11.9621</v>
      </c>
      <c r="J421" s="8">
        <f t="shared" si="5"/>
        <v>104.11705068483798</v>
      </c>
      <c r="K421" s="6">
        <v>2</v>
      </c>
      <c r="L421" s="20">
        <f>(J421-J422)/0.45</f>
        <v>65.381843290235693</v>
      </c>
    </row>
    <row r="422" spans="1:13">
      <c r="A422" s="13">
        <v>45068</v>
      </c>
      <c r="B422" s="5" t="s">
        <v>325</v>
      </c>
      <c r="C422" t="s">
        <v>25</v>
      </c>
      <c r="D422" t="s">
        <v>26</v>
      </c>
      <c r="E422" s="6">
        <v>5</v>
      </c>
      <c r="F422" s="7">
        <v>10.0001</v>
      </c>
      <c r="G422" s="6">
        <v>40</v>
      </c>
      <c r="H422" s="14">
        <v>8.799972261710759E-2</v>
      </c>
      <c r="I422" s="7">
        <v>8.5817999999999994</v>
      </c>
      <c r="J422" s="8">
        <f t="shared" si="5"/>
        <v>74.695221204231913</v>
      </c>
      <c r="K422" s="6">
        <v>2</v>
      </c>
      <c r="L422" t="s">
        <v>25</v>
      </c>
    </row>
    <row r="423" spans="1:13">
      <c r="A423" s="13">
        <v>45068</v>
      </c>
      <c r="B423" s="5" t="s">
        <v>326</v>
      </c>
      <c r="C423">
        <v>1</v>
      </c>
      <c r="D423" t="s">
        <v>24</v>
      </c>
      <c r="E423" s="6">
        <v>5</v>
      </c>
      <c r="F423" s="7">
        <v>10.0001</v>
      </c>
      <c r="G423" s="6">
        <v>40</v>
      </c>
      <c r="H423" s="14">
        <v>5.46116504854368E-2</v>
      </c>
      <c r="I423" s="7">
        <v>9.0731000000000002</v>
      </c>
      <c r="J423" s="8">
        <f t="shared" si="5"/>
        <v>76.548010248052861</v>
      </c>
      <c r="K423" s="6">
        <v>2</v>
      </c>
      <c r="L423" s="20">
        <f>(J423-J425)/0.45</f>
        <v>59.125921371077553</v>
      </c>
      <c r="M423" s="23">
        <f>AVERAGE(L423:L424)</f>
        <v>59.647046985430904</v>
      </c>
    </row>
    <row r="424" spans="1:13">
      <c r="A424" s="13">
        <v>45068</v>
      </c>
      <c r="B424" s="5" t="s">
        <v>326</v>
      </c>
      <c r="C424">
        <v>2</v>
      </c>
      <c r="D424" t="s">
        <v>24</v>
      </c>
      <c r="E424" s="6">
        <v>5</v>
      </c>
      <c r="F424" s="7">
        <v>10</v>
      </c>
      <c r="G424" s="6">
        <v>40</v>
      </c>
      <c r="H424" s="14">
        <v>5.46116504854368E-2</v>
      </c>
      <c r="I424" s="7">
        <v>9.1286000000000005</v>
      </c>
      <c r="J424" s="8">
        <f t="shared" si="5"/>
        <v>77.017023300970877</v>
      </c>
      <c r="K424" s="6">
        <v>2</v>
      </c>
      <c r="L424" s="20">
        <f>(J424-J425)/0.45</f>
        <v>60.168172599784256</v>
      </c>
    </row>
    <row r="425" spans="1:13">
      <c r="A425" s="13">
        <v>45068</v>
      </c>
      <c r="B425" s="5" t="s">
        <v>326</v>
      </c>
      <c r="C425" t="s">
        <v>25</v>
      </c>
      <c r="D425" t="s">
        <v>26</v>
      </c>
      <c r="E425" s="6">
        <v>5</v>
      </c>
      <c r="F425" s="7">
        <v>10</v>
      </c>
      <c r="G425" s="6">
        <v>40</v>
      </c>
      <c r="H425" s="14">
        <v>5.46116504854368E-2</v>
      </c>
      <c r="I425" s="7">
        <v>5.9194000000000004</v>
      </c>
      <c r="J425" s="8">
        <f t="shared" si="5"/>
        <v>49.941345631067961</v>
      </c>
      <c r="K425" s="6">
        <v>2</v>
      </c>
      <c r="L425" t="s">
        <v>25</v>
      </c>
    </row>
    <row r="426" spans="1:13">
      <c r="A426" s="13">
        <v>45068</v>
      </c>
      <c r="B426" s="5" t="s">
        <v>327</v>
      </c>
      <c r="C426">
        <v>1</v>
      </c>
      <c r="D426" t="s">
        <v>24</v>
      </c>
      <c r="E426" s="6">
        <v>5</v>
      </c>
      <c r="F426" s="7">
        <v>10</v>
      </c>
      <c r="G426" s="6">
        <v>40</v>
      </c>
      <c r="H426" s="14">
        <v>7.2196894144465062E-2</v>
      </c>
      <c r="I426" s="7">
        <v>8.6407000000000007</v>
      </c>
      <c r="J426" s="8">
        <f t="shared" si="5"/>
        <v>74.116253625872645</v>
      </c>
      <c r="K426" s="6">
        <v>2</v>
      </c>
      <c r="L426" s="20">
        <f>(J426-J428)/0.45</f>
        <v>47.199536876098229</v>
      </c>
      <c r="M426" s="23">
        <f>AVERAGE(L426:L427)</f>
        <v>41.899731043388925</v>
      </c>
    </row>
    <row r="427" spans="1:13">
      <c r="A427" s="13">
        <v>45068</v>
      </c>
      <c r="B427" s="5" t="s">
        <v>327</v>
      </c>
      <c r="C427">
        <v>2</v>
      </c>
      <c r="D427" t="s">
        <v>24</v>
      </c>
      <c r="E427" s="6">
        <v>5</v>
      </c>
      <c r="F427" s="7">
        <v>10.0001</v>
      </c>
      <c r="G427" s="6">
        <v>40</v>
      </c>
      <c r="H427" s="14">
        <v>7.2196894144465062E-2</v>
      </c>
      <c r="I427" s="7">
        <v>8.0846999999999998</v>
      </c>
      <c r="J427" s="8">
        <f t="shared" si="5"/>
        <v>69.346428376434275</v>
      </c>
      <c r="K427" s="6">
        <v>2</v>
      </c>
      <c r="L427" s="20">
        <f>(J427-J428)/0.45</f>
        <v>36.599925210679629</v>
      </c>
    </row>
    <row r="428" spans="1:13">
      <c r="A428" s="13">
        <v>45068</v>
      </c>
      <c r="B428" s="5" t="s">
        <v>327</v>
      </c>
      <c r="C428" t="s">
        <v>25</v>
      </c>
      <c r="D428" t="s">
        <v>26</v>
      </c>
      <c r="E428" s="6">
        <v>5</v>
      </c>
      <c r="F428" s="7">
        <v>10</v>
      </c>
      <c r="G428" s="6">
        <v>40</v>
      </c>
      <c r="H428" s="14">
        <v>7.2196894144465062E-2</v>
      </c>
      <c r="I428" s="7">
        <v>6.1645000000000003</v>
      </c>
      <c r="J428" s="8">
        <f t="shared" si="5"/>
        <v>52.876462031628442</v>
      </c>
      <c r="K428" s="6">
        <v>2</v>
      </c>
      <c r="L428" t="s">
        <v>25</v>
      </c>
    </row>
    <row r="429" spans="1:13">
      <c r="A429" s="13">
        <v>45068</v>
      </c>
      <c r="B429" s="5" t="s">
        <v>328</v>
      </c>
      <c r="C429">
        <v>1</v>
      </c>
      <c r="D429" t="s">
        <v>24</v>
      </c>
      <c r="E429" s="6">
        <v>5</v>
      </c>
      <c r="F429" s="7">
        <v>10</v>
      </c>
      <c r="G429" s="6">
        <v>40</v>
      </c>
      <c r="H429" s="14">
        <v>0.10062685582316075</v>
      </c>
      <c r="I429" s="7">
        <v>20.906600000000001</v>
      </c>
      <c r="J429" s="8">
        <f t="shared" si="5"/>
        <v>368.16584678323989</v>
      </c>
      <c r="K429" s="6">
        <v>4</v>
      </c>
      <c r="L429" s="20">
        <f>(J429-J431)/0.45</f>
        <v>285.06866476979576</v>
      </c>
      <c r="M429" s="23">
        <f>AVERAGE(L429:L430)</f>
        <v>365.02993959658556</v>
      </c>
    </row>
    <row r="430" spans="1:13">
      <c r="A430" s="13">
        <v>45068</v>
      </c>
      <c r="B430" s="5" t="s">
        <v>328</v>
      </c>
      <c r="C430">
        <v>2</v>
      </c>
      <c r="D430" t="s">
        <v>24</v>
      </c>
      <c r="E430" s="6">
        <v>5</v>
      </c>
      <c r="F430" s="7">
        <v>10</v>
      </c>
      <c r="G430" s="6">
        <v>40</v>
      </c>
      <c r="H430" s="14">
        <v>0.10062685582316075</v>
      </c>
      <c r="I430" s="7">
        <v>24.993200000000002</v>
      </c>
      <c r="J430" s="8">
        <f t="shared" si="5"/>
        <v>440.13099412735073</v>
      </c>
      <c r="K430" s="6">
        <v>4</v>
      </c>
      <c r="L430" s="20">
        <f>(J430-J431)/0.45</f>
        <v>444.99121442337542</v>
      </c>
    </row>
    <row r="431" spans="1:13">
      <c r="A431" s="13">
        <v>45068</v>
      </c>
      <c r="B431" s="5" t="s">
        <v>328</v>
      </c>
      <c r="C431" t="s">
        <v>25</v>
      </c>
      <c r="D431" t="s">
        <v>26</v>
      </c>
      <c r="E431" s="6">
        <v>5</v>
      </c>
      <c r="F431" s="7">
        <v>10.0001</v>
      </c>
      <c r="G431" s="6">
        <v>40</v>
      </c>
      <c r="H431" s="14">
        <v>0.10062685582316075</v>
      </c>
      <c r="I431" s="7">
        <v>13.622199999999999</v>
      </c>
      <c r="J431" s="8">
        <f t="shared" si="5"/>
        <v>239.88494763683178</v>
      </c>
      <c r="K431" s="6">
        <v>4</v>
      </c>
      <c r="L431" t="s">
        <v>25</v>
      </c>
    </row>
    <row r="432" spans="1:13">
      <c r="A432" s="13">
        <v>45068</v>
      </c>
      <c r="B432" s="5" t="s">
        <v>329</v>
      </c>
      <c r="C432">
        <v>1</v>
      </c>
      <c r="D432" t="s">
        <v>24</v>
      </c>
      <c r="E432" s="6">
        <v>5</v>
      </c>
      <c r="F432" s="7">
        <v>10.0001</v>
      </c>
      <c r="G432" s="6">
        <v>40</v>
      </c>
      <c r="H432" s="14">
        <v>0.10388320953151438</v>
      </c>
      <c r="I432" s="7">
        <v>24.116900000000001</v>
      </c>
      <c r="J432" s="8">
        <f t="shared" si="5"/>
        <v>425.95159609924826</v>
      </c>
      <c r="K432" s="6">
        <v>4</v>
      </c>
      <c r="L432" s="20">
        <f>(J432-J434)/0.45</f>
        <v>339.30577481424973</v>
      </c>
      <c r="M432" s="23">
        <f>AVERAGE(L432:L433)</f>
        <v>285.58819141256157</v>
      </c>
    </row>
    <row r="433" spans="1:13">
      <c r="A433" s="13">
        <v>45068</v>
      </c>
      <c r="B433" s="5" t="s">
        <v>329</v>
      </c>
      <c r="C433">
        <v>2</v>
      </c>
      <c r="D433" t="s">
        <v>24</v>
      </c>
      <c r="E433" s="6">
        <v>5</v>
      </c>
      <c r="F433" s="7">
        <v>10</v>
      </c>
      <c r="G433" s="6">
        <v>40</v>
      </c>
      <c r="H433" s="14">
        <v>0.10388320953151438</v>
      </c>
      <c r="I433" s="7">
        <v>21.3794</v>
      </c>
      <c r="J433" s="8">
        <f t="shared" si="5"/>
        <v>377.60577103772891</v>
      </c>
      <c r="K433" s="6">
        <v>4</v>
      </c>
      <c r="L433" s="20">
        <f>(J433-J434)/0.45</f>
        <v>231.87060801087341</v>
      </c>
    </row>
    <row r="434" spans="1:13">
      <c r="A434" s="13">
        <v>45068</v>
      </c>
      <c r="B434" s="5" t="s">
        <v>329</v>
      </c>
      <c r="C434" t="s">
        <v>25</v>
      </c>
      <c r="D434" t="s">
        <v>26</v>
      </c>
      <c r="E434" s="6">
        <v>5</v>
      </c>
      <c r="F434" s="7">
        <v>10.0001</v>
      </c>
      <c r="G434" s="6">
        <v>40</v>
      </c>
      <c r="H434" s="14">
        <v>0.10388320953151438</v>
      </c>
      <c r="I434" s="7">
        <v>15.4719</v>
      </c>
      <c r="J434" s="8">
        <f t="shared" si="5"/>
        <v>273.26399743283588</v>
      </c>
      <c r="K434" s="6">
        <v>4</v>
      </c>
      <c r="L434" t="s">
        <v>25</v>
      </c>
    </row>
    <row r="435" spans="1:13">
      <c r="A435" s="13">
        <v>45068</v>
      </c>
      <c r="B435" s="5" t="s">
        <v>330</v>
      </c>
      <c r="C435">
        <v>1</v>
      </c>
      <c r="D435" t="s">
        <v>24</v>
      </c>
      <c r="E435" s="6">
        <v>5</v>
      </c>
      <c r="F435" s="7">
        <v>10.0001</v>
      </c>
      <c r="G435" s="6">
        <v>40</v>
      </c>
      <c r="H435" s="14">
        <v>0.12601169064748202</v>
      </c>
      <c r="I435" s="7">
        <v>28.041799999999999</v>
      </c>
      <c r="J435" s="8">
        <f t="shared" si="5"/>
        <v>505.20126201615682</v>
      </c>
      <c r="K435" s="6">
        <v>4</v>
      </c>
      <c r="L435" s="20">
        <f>(J435-J437)/0.45</f>
        <v>517.31162184781033</v>
      </c>
      <c r="M435" s="23">
        <f>AVERAGE(L435:L436)</f>
        <v>519.06918340888535</v>
      </c>
    </row>
    <row r="436" spans="1:13">
      <c r="A436" s="13">
        <v>45068</v>
      </c>
      <c r="B436" s="5" t="s">
        <v>330</v>
      </c>
      <c r="C436">
        <v>2</v>
      </c>
      <c r="D436" t="s">
        <v>24</v>
      </c>
      <c r="E436" s="6">
        <v>5</v>
      </c>
      <c r="F436" s="7">
        <v>10.0001</v>
      </c>
      <c r="G436" s="6">
        <v>40</v>
      </c>
      <c r="H436" s="14">
        <v>0.12601169064748202</v>
      </c>
      <c r="I436" s="7">
        <v>28.1296</v>
      </c>
      <c r="J436" s="8">
        <f t="shared" si="5"/>
        <v>506.78306742112437</v>
      </c>
      <c r="K436" s="6">
        <v>4</v>
      </c>
      <c r="L436" s="20">
        <f>(J436-J437)/0.45</f>
        <v>520.82674496996037</v>
      </c>
    </row>
    <row r="437" spans="1:13">
      <c r="A437" s="13">
        <v>45068</v>
      </c>
      <c r="B437" s="5" t="s">
        <v>330</v>
      </c>
      <c r="C437" t="s">
        <v>25</v>
      </c>
      <c r="D437" t="s">
        <v>26</v>
      </c>
      <c r="E437" s="6">
        <v>5</v>
      </c>
      <c r="F437" s="7">
        <v>10.0001</v>
      </c>
      <c r="G437" s="6">
        <v>40</v>
      </c>
      <c r="H437" s="14">
        <v>0.12601169064748202</v>
      </c>
      <c r="I437" s="7">
        <v>15.1205</v>
      </c>
      <c r="J437" s="8">
        <f t="shared" si="5"/>
        <v>272.41103218464218</v>
      </c>
      <c r="K437" s="6">
        <v>4</v>
      </c>
      <c r="L437" t="s">
        <v>25</v>
      </c>
    </row>
    <row r="438" spans="1:13">
      <c r="A438" s="13">
        <v>45068</v>
      </c>
      <c r="B438" s="5" t="s">
        <v>331</v>
      </c>
      <c r="C438">
        <v>1</v>
      </c>
      <c r="D438" t="s">
        <v>24</v>
      </c>
      <c r="E438" s="6">
        <v>5</v>
      </c>
      <c r="F438" s="7">
        <v>10.0001</v>
      </c>
      <c r="G438" s="6">
        <v>40</v>
      </c>
      <c r="H438" s="14">
        <v>9.7840780388001994E-2</v>
      </c>
      <c r="I438" s="7">
        <v>14.796799999999999</v>
      </c>
      <c r="J438" s="8">
        <f t="shared" si="5"/>
        <v>194.93241618678036</v>
      </c>
      <c r="K438" s="6">
        <v>3</v>
      </c>
      <c r="L438" s="20">
        <f>(J438-J440)/0.45</f>
        <v>189.0872775658394</v>
      </c>
      <c r="M438" s="23">
        <f>AVERAGE(L438:L439)</f>
        <v>188.05531755187485</v>
      </c>
    </row>
    <row r="439" spans="1:13">
      <c r="A439" s="13">
        <v>45068</v>
      </c>
      <c r="B439" s="5" t="s">
        <v>331</v>
      </c>
      <c r="C439">
        <v>2</v>
      </c>
      <c r="D439" t="s">
        <v>24</v>
      </c>
      <c r="E439" s="6">
        <v>5</v>
      </c>
      <c r="F439" s="7">
        <v>10.0001</v>
      </c>
      <c r="G439" s="6">
        <v>40</v>
      </c>
      <c r="H439" s="14">
        <v>9.7840780388001994E-2</v>
      </c>
      <c r="I439" s="7">
        <v>14.7263</v>
      </c>
      <c r="J439" s="8">
        <f t="shared" si="5"/>
        <v>194.00365217421228</v>
      </c>
      <c r="K439" s="6">
        <v>3</v>
      </c>
      <c r="L439" s="20">
        <f>(J439-J440)/0.45</f>
        <v>187.02335753791033</v>
      </c>
    </row>
    <row r="440" spans="1:13">
      <c r="A440" s="13">
        <v>45068</v>
      </c>
      <c r="B440" s="5" t="s">
        <v>331</v>
      </c>
      <c r="C440" t="s">
        <v>25</v>
      </c>
      <c r="D440" t="s">
        <v>26</v>
      </c>
      <c r="E440" s="6">
        <v>5</v>
      </c>
      <c r="F440" s="7">
        <v>10.0001</v>
      </c>
      <c r="G440" s="6">
        <v>40</v>
      </c>
      <c r="H440" s="14">
        <v>9.7840780388001994E-2</v>
      </c>
      <c r="I440" s="7">
        <v>8.3378999999999994</v>
      </c>
      <c r="J440" s="8">
        <f t="shared" si="5"/>
        <v>109.84314128215263</v>
      </c>
      <c r="K440" s="6">
        <v>3</v>
      </c>
      <c r="L440" t="s">
        <v>25</v>
      </c>
    </row>
    <row r="441" spans="1:13">
      <c r="A441" s="13">
        <v>45068</v>
      </c>
      <c r="B441" s="5" t="s">
        <v>332</v>
      </c>
      <c r="C441">
        <v>1</v>
      </c>
      <c r="D441" t="s">
        <v>24</v>
      </c>
      <c r="E441" s="6">
        <v>5</v>
      </c>
      <c r="F441" s="7">
        <v>10.0001</v>
      </c>
      <c r="G441" s="6">
        <v>40</v>
      </c>
      <c r="H441" s="14">
        <v>9.4446666909117197E-2</v>
      </c>
      <c r="I441" s="7">
        <v>19.315799999999999</v>
      </c>
      <c r="J441" s="8">
        <f t="shared" si="5"/>
        <v>253.67881835601401</v>
      </c>
      <c r="K441" s="6">
        <v>3</v>
      </c>
      <c r="L441" s="20">
        <f>(J441-J443)/0.45</f>
        <v>176.11951496831054</v>
      </c>
      <c r="M441" s="23">
        <f>AVERAGE(L441:L442)</f>
        <v>195.50270123851959</v>
      </c>
    </row>
    <row r="442" spans="1:13">
      <c r="A442" s="13">
        <v>45068</v>
      </c>
      <c r="B442" s="5" t="s">
        <v>332</v>
      </c>
      <c r="C442">
        <v>2</v>
      </c>
      <c r="D442" t="s">
        <v>24</v>
      </c>
      <c r="E442" s="6">
        <v>5</v>
      </c>
      <c r="F442" s="7">
        <v>10.0001</v>
      </c>
      <c r="G442" s="6">
        <v>40</v>
      </c>
      <c r="H442" s="14">
        <v>9.4446666909117197E-2</v>
      </c>
      <c r="I442" s="7">
        <v>20.644100000000002</v>
      </c>
      <c r="J442" s="8">
        <f t="shared" ref="J442:J695" si="6">I442*(((G442/1000)/(F442/(1+H442)))*1000)*K442</f>
        <v>271.12368599920217</v>
      </c>
      <c r="K442" s="6">
        <v>3</v>
      </c>
      <c r="L442" s="20">
        <f>(J442-J443)/0.45</f>
        <v>214.88588750872867</v>
      </c>
    </row>
    <row r="443" spans="1:13">
      <c r="A443" s="13">
        <v>45068</v>
      </c>
      <c r="B443" s="5" t="s">
        <v>332</v>
      </c>
      <c r="C443" t="s">
        <v>25</v>
      </c>
      <c r="D443" t="s">
        <v>26</v>
      </c>
      <c r="E443" s="6">
        <v>5</v>
      </c>
      <c r="F443" s="7">
        <v>10.0001</v>
      </c>
      <c r="G443" s="6">
        <v>40</v>
      </c>
      <c r="H443" s="14">
        <v>9.4446666909117197E-2</v>
      </c>
      <c r="I443" s="7">
        <v>13.2812</v>
      </c>
      <c r="J443" s="8">
        <f t="shared" si="6"/>
        <v>174.42503662027426</v>
      </c>
      <c r="K443" s="6">
        <v>3</v>
      </c>
      <c r="L443" t="s">
        <v>25</v>
      </c>
    </row>
    <row r="444" spans="1:13">
      <c r="A444" s="13">
        <v>45068</v>
      </c>
      <c r="B444" s="5" t="s">
        <v>333</v>
      </c>
      <c r="C444">
        <v>1</v>
      </c>
      <c r="D444" t="s">
        <v>24</v>
      </c>
      <c r="E444" s="6">
        <v>5</v>
      </c>
      <c r="F444" s="7">
        <v>10.0001</v>
      </c>
      <c r="G444" s="6">
        <v>40</v>
      </c>
      <c r="H444" s="14">
        <v>9.9363895591138507E-2</v>
      </c>
      <c r="I444" s="7">
        <v>20.174800000000001</v>
      </c>
      <c r="J444" s="8">
        <f t="shared" si="6"/>
        <v>266.15069914227388</v>
      </c>
      <c r="K444" s="6">
        <v>3</v>
      </c>
      <c r="L444" s="20">
        <f>(J444-J446)/0.45</f>
        <v>177.08376546416616</v>
      </c>
      <c r="M444" s="23">
        <f>AVERAGE(L444:L445)</f>
        <v>165.27231788441068</v>
      </c>
    </row>
    <row r="445" spans="1:13">
      <c r="A445" s="13">
        <v>45068</v>
      </c>
      <c r="B445" s="5" t="s">
        <v>333</v>
      </c>
      <c r="C445">
        <v>2</v>
      </c>
      <c r="D445" t="s">
        <v>24</v>
      </c>
      <c r="E445" s="6">
        <v>5</v>
      </c>
      <c r="F445" s="7">
        <v>10.0001</v>
      </c>
      <c r="G445" s="6">
        <v>40</v>
      </c>
      <c r="H445" s="14">
        <v>9.9363895591138507E-2</v>
      </c>
      <c r="I445" s="7">
        <v>19.369</v>
      </c>
      <c r="J445" s="8">
        <f t="shared" si="6"/>
        <v>255.52039632049394</v>
      </c>
      <c r="K445" s="6">
        <v>3</v>
      </c>
      <c r="L445" s="20">
        <f>(J445-J446)/0.45</f>
        <v>153.4608703046552</v>
      </c>
    </row>
    <row r="446" spans="1:13">
      <c r="A446" s="13">
        <v>45068</v>
      </c>
      <c r="B446" s="5" t="s">
        <v>333</v>
      </c>
      <c r="C446" t="s">
        <v>25</v>
      </c>
      <c r="D446" t="s">
        <v>26</v>
      </c>
      <c r="E446" s="6">
        <v>5</v>
      </c>
      <c r="F446" s="7">
        <v>10.0001</v>
      </c>
      <c r="G446" s="6">
        <v>40</v>
      </c>
      <c r="H446" s="14">
        <v>9.9363895591138507E-2</v>
      </c>
      <c r="I446" s="7">
        <v>14.1343</v>
      </c>
      <c r="J446" s="8">
        <f t="shared" si="6"/>
        <v>186.46300468339911</v>
      </c>
      <c r="K446" s="6">
        <v>3</v>
      </c>
      <c r="L446" t="s">
        <v>25</v>
      </c>
    </row>
    <row r="447" spans="1:13">
      <c r="A447" s="13">
        <v>45068</v>
      </c>
      <c r="B447" s="5" t="s">
        <v>334</v>
      </c>
      <c r="C447">
        <v>1</v>
      </c>
      <c r="D447" t="s">
        <v>24</v>
      </c>
      <c r="E447" s="6">
        <v>5</v>
      </c>
      <c r="F447" s="7">
        <v>10.0001</v>
      </c>
      <c r="G447" s="6">
        <v>40</v>
      </c>
      <c r="H447" s="14">
        <v>0.10245675884102691</v>
      </c>
      <c r="I447" s="7">
        <v>19.231400000000001</v>
      </c>
      <c r="J447" s="8">
        <f t="shared" si="6"/>
        <v>254.41889875471642</v>
      </c>
      <c r="K447" s="6">
        <v>3</v>
      </c>
      <c r="L447" s="20">
        <f>(J447-J449)/0.45</f>
        <v>204.76680077677952</v>
      </c>
      <c r="M447" s="23">
        <f>AVERAGE(L447:L448)</f>
        <v>203.08520354993291</v>
      </c>
    </row>
    <row r="448" spans="1:13">
      <c r="A448" s="13">
        <v>45068</v>
      </c>
      <c r="B448" s="5" t="s">
        <v>334</v>
      </c>
      <c r="C448">
        <v>2</v>
      </c>
      <c r="D448" t="s">
        <v>24</v>
      </c>
      <c r="E448" s="6">
        <v>5</v>
      </c>
      <c r="F448" s="7">
        <v>10.0001</v>
      </c>
      <c r="G448" s="6">
        <v>40</v>
      </c>
      <c r="H448" s="14">
        <v>0.10245675884102691</v>
      </c>
      <c r="I448" s="7">
        <v>19.117000000000001</v>
      </c>
      <c r="J448" s="8">
        <f t="shared" si="6"/>
        <v>252.90546125055448</v>
      </c>
      <c r="K448" s="6">
        <v>3</v>
      </c>
      <c r="L448" s="20">
        <f>(J448-J449)/0.45</f>
        <v>201.40360632308631</v>
      </c>
    </row>
    <row r="449" spans="1:13">
      <c r="A449" s="13">
        <v>45068</v>
      </c>
      <c r="B449" s="5" t="s">
        <v>334</v>
      </c>
      <c r="C449" t="s">
        <v>25</v>
      </c>
      <c r="D449" t="s">
        <v>26</v>
      </c>
      <c r="E449" s="6">
        <v>5</v>
      </c>
      <c r="F449" s="7">
        <v>10.0001</v>
      </c>
      <c r="G449" s="6">
        <v>40</v>
      </c>
      <c r="H449" s="14">
        <v>0.10245675884102691</v>
      </c>
      <c r="I449" s="7">
        <v>12.2662</v>
      </c>
      <c r="J449" s="8">
        <f t="shared" si="6"/>
        <v>162.27383840516563</v>
      </c>
      <c r="K449" s="6">
        <v>3</v>
      </c>
      <c r="L449" t="s">
        <v>25</v>
      </c>
    </row>
    <row r="450" spans="1:13">
      <c r="A450" s="13">
        <v>45068</v>
      </c>
      <c r="B450" s="5" t="s">
        <v>335</v>
      </c>
      <c r="C450">
        <v>1</v>
      </c>
      <c r="D450" t="s">
        <v>24</v>
      </c>
      <c r="E450" s="6">
        <v>5</v>
      </c>
      <c r="F450" s="7">
        <v>10</v>
      </c>
      <c r="G450" s="6">
        <v>40</v>
      </c>
      <c r="H450" s="14">
        <v>9.0431506104851109E-2</v>
      </c>
      <c r="I450" s="7">
        <v>9.8847000000000005</v>
      </c>
      <c r="J450" s="8">
        <f t="shared" si="6"/>
        <v>86.228706467156968</v>
      </c>
      <c r="K450" s="6">
        <v>2</v>
      </c>
      <c r="L450" s="20">
        <f>(J450-J452)/0.45</f>
        <v>25.819198976250686</v>
      </c>
      <c r="M450" s="23">
        <f>AVERAGE(L450:L451)</f>
        <v>32.059323782983327</v>
      </c>
    </row>
    <row r="451" spans="1:13">
      <c r="A451" s="13">
        <v>45068</v>
      </c>
      <c r="B451" s="5" t="s">
        <v>335</v>
      </c>
      <c r="C451">
        <v>2</v>
      </c>
      <c r="D451" t="s">
        <v>24</v>
      </c>
      <c r="E451" s="6">
        <v>5</v>
      </c>
      <c r="F451" s="7">
        <v>10.0001</v>
      </c>
      <c r="G451" s="6">
        <v>40</v>
      </c>
      <c r="H451" s="14">
        <v>9.0431506104851109E-2</v>
      </c>
      <c r="I451" s="7">
        <v>10.528600000000001</v>
      </c>
      <c r="J451" s="8">
        <f t="shared" si="6"/>
        <v>91.844818793216348</v>
      </c>
      <c r="K451" s="6">
        <v>2</v>
      </c>
      <c r="L451" s="20">
        <f>(J451-J452)/0.45</f>
        <v>38.299448589715972</v>
      </c>
    </row>
    <row r="452" spans="1:13">
      <c r="A452" s="13">
        <v>45068</v>
      </c>
      <c r="B452" s="5" t="s">
        <v>335</v>
      </c>
      <c r="C452" t="s">
        <v>25</v>
      </c>
      <c r="D452" t="s">
        <v>26</v>
      </c>
      <c r="E452" s="6">
        <v>5</v>
      </c>
      <c r="F452" s="7">
        <v>10.0001</v>
      </c>
      <c r="G452" s="6">
        <v>40</v>
      </c>
      <c r="H452" s="14">
        <v>9.0431506104851109E-2</v>
      </c>
      <c r="I452" s="7">
        <v>8.5528999999999993</v>
      </c>
      <c r="J452" s="8">
        <f t="shared" si="6"/>
        <v>74.610066927844159</v>
      </c>
      <c r="K452" s="6">
        <v>2</v>
      </c>
      <c r="L452" t="s">
        <v>25</v>
      </c>
    </row>
    <row r="453" spans="1:13">
      <c r="A453" s="13">
        <v>45068</v>
      </c>
      <c r="B453" s="5" t="s">
        <v>34</v>
      </c>
      <c r="C453">
        <v>1</v>
      </c>
      <c r="D453" t="s">
        <v>24</v>
      </c>
      <c r="E453" s="6">
        <v>5</v>
      </c>
      <c r="F453" s="7">
        <v>10.0001</v>
      </c>
      <c r="G453" s="6">
        <v>40</v>
      </c>
      <c r="H453" s="14">
        <v>0.04</v>
      </c>
      <c r="I453" s="7">
        <v>10.4269</v>
      </c>
      <c r="J453" s="8">
        <f t="shared" si="6"/>
        <v>173.5018809811902</v>
      </c>
      <c r="K453" s="6">
        <v>4</v>
      </c>
      <c r="L453" s="20">
        <f>(J453-J455)/0.45</f>
        <v>196.98604791729861</v>
      </c>
      <c r="M453" s="22">
        <f>AVERAGE(L453:L454)</f>
        <v>200.66160227286616</v>
      </c>
    </row>
    <row r="454" spans="1:13">
      <c r="A454" s="13">
        <v>45068</v>
      </c>
      <c r="B454" s="5" t="s">
        <v>34</v>
      </c>
      <c r="C454">
        <v>2</v>
      </c>
      <c r="D454" t="s">
        <v>24</v>
      </c>
      <c r="E454" s="6">
        <v>5</v>
      </c>
      <c r="F454" s="7">
        <v>10.0001</v>
      </c>
      <c r="G454" s="6">
        <v>40</v>
      </c>
      <c r="H454" s="14">
        <v>0.04</v>
      </c>
      <c r="I454" s="7">
        <v>10.6257</v>
      </c>
      <c r="J454" s="8">
        <f t="shared" si="6"/>
        <v>176.80987990120099</v>
      </c>
      <c r="K454" s="6">
        <v>4</v>
      </c>
      <c r="L454" s="20">
        <f>(J454-J455)/0.45</f>
        <v>204.33715662843369</v>
      </c>
    </row>
    <row r="455" spans="1:13">
      <c r="A455" s="13">
        <v>45068</v>
      </c>
      <c r="B455" s="5" t="s">
        <v>34</v>
      </c>
      <c r="C455" t="s">
        <v>25</v>
      </c>
      <c r="D455" t="s">
        <v>26</v>
      </c>
      <c r="E455" s="6">
        <v>5</v>
      </c>
      <c r="F455" s="7">
        <v>10.0001</v>
      </c>
      <c r="G455" s="6">
        <v>40</v>
      </c>
      <c r="H455" s="14">
        <v>0.04</v>
      </c>
      <c r="I455" s="7">
        <v>5.0997000000000003</v>
      </c>
      <c r="J455" s="8">
        <f t="shared" si="6"/>
        <v>84.858159418405819</v>
      </c>
      <c r="K455" s="6">
        <v>4</v>
      </c>
      <c r="L455" t="s">
        <v>25</v>
      </c>
    </row>
    <row r="456" spans="1:13">
      <c r="A456" s="13">
        <v>45077</v>
      </c>
      <c r="B456" s="5" t="s">
        <v>338</v>
      </c>
      <c r="C456">
        <v>1</v>
      </c>
      <c r="D456" t="s">
        <v>24</v>
      </c>
      <c r="E456" s="6">
        <v>6</v>
      </c>
      <c r="F456" s="7">
        <v>10.0001</v>
      </c>
      <c r="G456" s="6">
        <v>40</v>
      </c>
      <c r="H456" s="14">
        <v>0.1111111111111111</v>
      </c>
      <c r="I456" s="7">
        <v>15.858599999999999</v>
      </c>
      <c r="J456" s="8">
        <f t="shared" si="6"/>
        <v>211.44588554114461</v>
      </c>
      <c r="K456" s="6">
        <v>3</v>
      </c>
      <c r="L456" s="20">
        <f>(J456-J458)/0.45</f>
        <v>37.715178403771638</v>
      </c>
      <c r="M456" s="23">
        <f>L457</f>
        <v>200.57024757159851</v>
      </c>
    </row>
    <row r="457" spans="1:13">
      <c r="A457" s="13">
        <v>45077</v>
      </c>
      <c r="B457" s="5" t="s">
        <v>338</v>
      </c>
      <c r="C457">
        <v>2</v>
      </c>
      <c r="D457" t="s">
        <v>24</v>
      </c>
      <c r="E457" s="6">
        <v>6</v>
      </c>
      <c r="F457" s="7">
        <v>10</v>
      </c>
      <c r="G457" s="6">
        <v>40</v>
      </c>
      <c r="H457" s="14">
        <v>0.1111111111111111</v>
      </c>
      <c r="I457" s="7">
        <v>21.354800000000001</v>
      </c>
      <c r="J457" s="8">
        <f t="shared" si="6"/>
        <v>284.73066666666671</v>
      </c>
      <c r="K457" s="6">
        <v>3</v>
      </c>
      <c r="L457" s="20">
        <f>(J457-J458)/0.45</f>
        <v>200.57024757159851</v>
      </c>
    </row>
    <row r="458" spans="1:13">
      <c r="A458" s="13">
        <v>45077</v>
      </c>
      <c r="B458" s="5" t="s">
        <v>338</v>
      </c>
      <c r="C458" t="s">
        <v>25</v>
      </c>
      <c r="D458" t="s">
        <v>26</v>
      </c>
      <c r="E458" s="6">
        <v>6</v>
      </c>
      <c r="F458" s="7">
        <v>10.0001</v>
      </c>
      <c r="G458" s="6">
        <v>40</v>
      </c>
      <c r="H458" s="14">
        <v>0.1111111111111111</v>
      </c>
      <c r="I458" s="7">
        <v>14.585699999999999</v>
      </c>
      <c r="J458" s="8">
        <f t="shared" si="6"/>
        <v>194.47405525944737</v>
      </c>
      <c r="K458" s="6">
        <v>3</v>
      </c>
      <c r="L458" t="s">
        <v>25</v>
      </c>
    </row>
    <row r="459" spans="1:13">
      <c r="A459" s="13">
        <v>45077</v>
      </c>
      <c r="B459" s="5" t="s">
        <v>339</v>
      </c>
      <c r="C459">
        <v>1</v>
      </c>
      <c r="D459" t="s">
        <v>24</v>
      </c>
      <c r="E459" s="6">
        <v>6</v>
      </c>
      <c r="F459" s="7">
        <v>10</v>
      </c>
      <c r="G459" s="6">
        <v>40</v>
      </c>
      <c r="H459" s="14">
        <v>8.2251082251082019E-2</v>
      </c>
      <c r="I459" s="7">
        <v>17.474599999999999</v>
      </c>
      <c r="J459" s="8">
        <f t="shared" si="6"/>
        <v>226.94285714285709</v>
      </c>
      <c r="K459" s="6">
        <v>3</v>
      </c>
      <c r="L459" s="20">
        <f>(J459-J461)/0.45</f>
        <v>119.97402597402589</v>
      </c>
      <c r="M459" s="23">
        <f>AVERAGE(L459:L460)</f>
        <v>115.81096681096675</v>
      </c>
    </row>
    <row r="460" spans="1:13">
      <c r="A460" s="13">
        <v>45077</v>
      </c>
      <c r="B460" s="5" t="s">
        <v>339</v>
      </c>
      <c r="C460">
        <v>2</v>
      </c>
      <c r="D460" t="s">
        <v>24</v>
      </c>
      <c r="E460" s="6">
        <v>6</v>
      </c>
      <c r="F460" s="7">
        <v>10</v>
      </c>
      <c r="G460" s="6">
        <v>40</v>
      </c>
      <c r="H460" s="14">
        <v>8.2251082251082019E-2</v>
      </c>
      <c r="I460" s="7">
        <v>17.1861</v>
      </c>
      <c r="J460" s="8">
        <f t="shared" si="6"/>
        <v>223.19610389610386</v>
      </c>
      <c r="K460" s="6">
        <v>3</v>
      </c>
      <c r="L460" s="20">
        <f>(J460-J461)/0.45</f>
        <v>111.6479076479076</v>
      </c>
    </row>
    <row r="461" spans="1:13">
      <c r="A461" s="13">
        <v>45077</v>
      </c>
      <c r="B461" s="5" t="s">
        <v>339</v>
      </c>
      <c r="C461" t="s">
        <v>25</v>
      </c>
      <c r="D461" t="s">
        <v>26</v>
      </c>
      <c r="E461" s="6">
        <v>6</v>
      </c>
      <c r="F461" s="7">
        <v>10</v>
      </c>
      <c r="G461" s="6">
        <v>40</v>
      </c>
      <c r="H461" s="14">
        <v>8.2251082251082019E-2</v>
      </c>
      <c r="I461" s="7">
        <v>13.317500000000001</v>
      </c>
      <c r="J461" s="8">
        <f t="shared" si="6"/>
        <v>172.95454545454544</v>
      </c>
      <c r="K461" s="6">
        <v>3</v>
      </c>
      <c r="L461" t="s">
        <v>25</v>
      </c>
    </row>
    <row r="462" spans="1:13">
      <c r="A462" s="13">
        <v>45077</v>
      </c>
      <c r="B462" s="5" t="s">
        <v>340</v>
      </c>
      <c r="C462">
        <v>1</v>
      </c>
      <c r="D462" t="s">
        <v>24</v>
      </c>
      <c r="E462" s="6">
        <v>6</v>
      </c>
      <c r="F462" s="7">
        <v>10</v>
      </c>
      <c r="G462" s="6">
        <v>40</v>
      </c>
      <c r="H462" s="14">
        <v>8.6956521739130516E-2</v>
      </c>
      <c r="I462" s="7">
        <v>15.1454</v>
      </c>
      <c r="J462" s="8">
        <f t="shared" si="6"/>
        <v>197.5486956521739</v>
      </c>
      <c r="K462" s="6">
        <v>3</v>
      </c>
      <c r="L462" s="20">
        <f>(J462-J464)/0.45</f>
        <v>130.61449275362318</v>
      </c>
      <c r="M462" s="23">
        <f>AVERAGE(L462:L463)</f>
        <v>142.87246376811592</v>
      </c>
    </row>
    <row r="463" spans="1:13">
      <c r="A463" s="13">
        <v>45077</v>
      </c>
      <c r="B463" s="5" t="s">
        <v>340</v>
      </c>
      <c r="C463">
        <v>2</v>
      </c>
      <c r="D463" t="s">
        <v>24</v>
      </c>
      <c r="E463" s="6">
        <v>6</v>
      </c>
      <c r="F463" s="7">
        <v>10</v>
      </c>
      <c r="G463" s="6">
        <v>40</v>
      </c>
      <c r="H463" s="14">
        <v>8.6956521739130516E-2</v>
      </c>
      <c r="I463" s="7">
        <v>15.991199999999999</v>
      </c>
      <c r="J463" s="8">
        <f t="shared" si="6"/>
        <v>208.58086956521737</v>
      </c>
      <c r="K463" s="6">
        <v>3</v>
      </c>
      <c r="L463" s="20">
        <f>(J463-J464)/0.45</f>
        <v>155.13043478260866</v>
      </c>
    </row>
    <row r="464" spans="1:13">
      <c r="A464" s="13">
        <v>45077</v>
      </c>
      <c r="B464" s="5" t="s">
        <v>340</v>
      </c>
      <c r="C464" t="s">
        <v>25</v>
      </c>
      <c r="D464" t="s">
        <v>26</v>
      </c>
      <c r="E464" s="6">
        <v>6</v>
      </c>
      <c r="F464" s="7">
        <v>10</v>
      </c>
      <c r="G464" s="6">
        <v>40</v>
      </c>
      <c r="H464" s="14">
        <v>8.6956521739130516E-2</v>
      </c>
      <c r="I464" s="7">
        <v>10.639200000000001</v>
      </c>
      <c r="J464" s="8">
        <f t="shared" si="6"/>
        <v>138.77217391304347</v>
      </c>
      <c r="K464" s="6">
        <v>3</v>
      </c>
      <c r="L464" t="s">
        <v>25</v>
      </c>
    </row>
    <row r="465" spans="1:13">
      <c r="A465" s="13">
        <v>45077</v>
      </c>
      <c r="B465" s="5" t="s">
        <v>341</v>
      </c>
      <c r="C465">
        <v>1</v>
      </c>
      <c r="D465" t="s">
        <v>24</v>
      </c>
      <c r="E465" s="6">
        <v>6</v>
      </c>
      <c r="F465" s="7">
        <v>10</v>
      </c>
      <c r="G465" s="6">
        <v>40</v>
      </c>
      <c r="H465" s="14">
        <v>0.10132158590308347</v>
      </c>
      <c r="I465" s="7">
        <v>14.189</v>
      </c>
      <c r="J465" s="8">
        <f t="shared" si="6"/>
        <v>187.51982378854623</v>
      </c>
      <c r="K465" s="6">
        <v>3</v>
      </c>
      <c r="L465" s="20">
        <f>(J465-J467)/0.45</f>
        <v>153.59471365638765</v>
      </c>
      <c r="M465" s="23">
        <f>AVERAGE(L465:L466)</f>
        <v>143.85410783190255</v>
      </c>
    </row>
    <row r="466" spans="1:13">
      <c r="A466" s="13">
        <v>45077</v>
      </c>
      <c r="B466" s="5" t="s">
        <v>341</v>
      </c>
      <c r="C466">
        <v>2</v>
      </c>
      <c r="D466" t="s">
        <v>24</v>
      </c>
      <c r="E466" s="6">
        <v>6</v>
      </c>
      <c r="F466" s="7">
        <v>10.0001</v>
      </c>
      <c r="G466" s="6">
        <v>40</v>
      </c>
      <c r="H466" s="14">
        <v>0.10132158590308347</v>
      </c>
      <c r="I466" s="7">
        <v>13.5258</v>
      </c>
      <c r="J466" s="8">
        <f t="shared" si="6"/>
        <v>178.75327854650965</v>
      </c>
      <c r="K466" s="6">
        <v>3</v>
      </c>
      <c r="L466" s="20">
        <f>(J466-J467)/0.45</f>
        <v>134.11350200741745</v>
      </c>
    </row>
    <row r="467" spans="1:13">
      <c r="A467" s="13">
        <v>45077</v>
      </c>
      <c r="B467" s="5" t="s">
        <v>341</v>
      </c>
      <c r="C467" t="s">
        <v>25</v>
      </c>
      <c r="D467" t="s">
        <v>26</v>
      </c>
      <c r="E467" s="6">
        <v>6</v>
      </c>
      <c r="F467" s="7">
        <v>10</v>
      </c>
      <c r="G467" s="6">
        <v>40</v>
      </c>
      <c r="H467" s="14">
        <v>0.10132158590308347</v>
      </c>
      <c r="I467" s="7">
        <v>8.9590999999999994</v>
      </c>
      <c r="J467" s="8">
        <f t="shared" si="6"/>
        <v>118.40220264317179</v>
      </c>
      <c r="K467" s="6">
        <v>3</v>
      </c>
      <c r="L467" t="s">
        <v>25</v>
      </c>
    </row>
    <row r="468" spans="1:13">
      <c r="A468" s="13">
        <v>45077</v>
      </c>
      <c r="B468" s="5" t="s">
        <v>342</v>
      </c>
      <c r="C468">
        <v>1</v>
      </c>
      <c r="D468" t="s">
        <v>24</v>
      </c>
      <c r="E468" s="6">
        <v>6</v>
      </c>
      <c r="F468" s="7">
        <v>10.0001</v>
      </c>
      <c r="G468" s="6">
        <v>40</v>
      </c>
      <c r="H468" s="14">
        <v>0.1111111111111111</v>
      </c>
      <c r="I468" s="7">
        <v>13.389699999999999</v>
      </c>
      <c r="J468" s="8">
        <f t="shared" si="6"/>
        <v>178.52754805785275</v>
      </c>
      <c r="K468" s="6">
        <v>3</v>
      </c>
      <c r="L468" s="20">
        <f>(J468-J470)/0.45</f>
        <v>174.91676935082498</v>
      </c>
      <c r="M468" s="23">
        <f>AVERAGE(L468:L469)</f>
        <v>135.80764187913675</v>
      </c>
    </row>
    <row r="469" spans="1:13">
      <c r="A469" s="13">
        <v>45077</v>
      </c>
      <c r="B469" s="5" t="s">
        <v>342</v>
      </c>
      <c r="C469">
        <v>2</v>
      </c>
      <c r="D469" t="s">
        <v>24</v>
      </c>
      <c r="E469" s="6">
        <v>6</v>
      </c>
      <c r="F469" s="7">
        <v>10</v>
      </c>
      <c r="G469" s="6">
        <v>40</v>
      </c>
      <c r="H469" s="14">
        <v>0.1111111111111111</v>
      </c>
      <c r="I469" s="7">
        <v>10.749700000000001</v>
      </c>
      <c r="J469" s="8">
        <f t="shared" si="6"/>
        <v>143.32933333333335</v>
      </c>
      <c r="K469" s="6">
        <v>3</v>
      </c>
      <c r="L469" s="20">
        <f>(J469-J470)/0.45</f>
        <v>96.698514407448528</v>
      </c>
    </row>
    <row r="470" spans="1:13">
      <c r="A470" s="13">
        <v>45077</v>
      </c>
      <c r="B470" s="5" t="s">
        <v>342</v>
      </c>
      <c r="C470" t="s">
        <v>25</v>
      </c>
      <c r="D470" t="s">
        <v>26</v>
      </c>
      <c r="E470" s="6">
        <v>6</v>
      </c>
      <c r="F470" s="7">
        <v>10.0001</v>
      </c>
      <c r="G470" s="6">
        <v>40</v>
      </c>
      <c r="H470" s="14">
        <v>0.1111111111111111</v>
      </c>
      <c r="I470" s="7">
        <v>7.4862000000000002</v>
      </c>
      <c r="J470" s="8">
        <f t="shared" si="6"/>
        <v>99.815001849981513</v>
      </c>
      <c r="K470" s="6">
        <v>3</v>
      </c>
      <c r="L470" t="s">
        <v>25</v>
      </c>
    </row>
    <row r="471" spans="1:13">
      <c r="A471" s="13">
        <v>45077</v>
      </c>
      <c r="B471" s="5" t="s">
        <v>343</v>
      </c>
      <c r="C471">
        <v>1</v>
      </c>
      <c r="D471" t="s">
        <v>24</v>
      </c>
      <c r="E471" s="6">
        <v>6</v>
      </c>
      <c r="F471" s="7">
        <v>10</v>
      </c>
      <c r="G471" s="6">
        <v>40</v>
      </c>
      <c r="H471" s="14">
        <v>6.8376068376068438E-2</v>
      </c>
      <c r="I471" s="7">
        <v>8.2773000000000003</v>
      </c>
      <c r="J471" s="8">
        <f t="shared" si="6"/>
        <v>106.1192307692308</v>
      </c>
      <c r="K471" s="6">
        <v>3</v>
      </c>
      <c r="L471" s="30">
        <f>(J471-J473)/0.45</f>
        <v>-12.729344729344676</v>
      </c>
      <c r="M471" s="23">
        <f>L472</f>
        <v>29.09978760611251</v>
      </c>
    </row>
    <row r="472" spans="1:13">
      <c r="A472" s="13">
        <v>45077</v>
      </c>
      <c r="B472" s="5" t="s">
        <v>343</v>
      </c>
      <c r="C472">
        <v>2</v>
      </c>
      <c r="D472" t="s">
        <v>24</v>
      </c>
      <c r="E472" s="6">
        <v>6</v>
      </c>
      <c r="F472" s="7">
        <v>10.0001</v>
      </c>
      <c r="G472" s="6">
        <v>40</v>
      </c>
      <c r="H472" s="14">
        <v>6.8376068376068438E-2</v>
      </c>
      <c r="I472" s="7">
        <v>9.7455999999999996</v>
      </c>
      <c r="J472" s="8">
        <f t="shared" si="6"/>
        <v>124.94234032018653</v>
      </c>
      <c r="K472" s="6">
        <v>3</v>
      </c>
      <c r="L472" s="20">
        <f>(J472-J473)/0.45</f>
        <v>29.09978760611251</v>
      </c>
    </row>
    <row r="473" spans="1:13">
      <c r="A473" s="13">
        <v>45077</v>
      </c>
      <c r="B473" s="5" t="s">
        <v>343</v>
      </c>
      <c r="C473" t="s">
        <v>25</v>
      </c>
      <c r="D473" t="s">
        <v>26</v>
      </c>
      <c r="E473" s="6">
        <v>6</v>
      </c>
      <c r="F473" s="7">
        <v>10</v>
      </c>
      <c r="G473" s="6">
        <v>40</v>
      </c>
      <c r="H473" s="14">
        <v>6.8376068376068438E-2</v>
      </c>
      <c r="I473" s="7">
        <v>8.7241</v>
      </c>
      <c r="J473" s="8">
        <f t="shared" si="6"/>
        <v>111.8474358974359</v>
      </c>
      <c r="K473" s="6">
        <v>3</v>
      </c>
      <c r="L473" t="s">
        <v>25</v>
      </c>
    </row>
    <row r="474" spans="1:13">
      <c r="A474" s="13">
        <v>45077</v>
      </c>
      <c r="B474" s="5" t="s">
        <v>344</v>
      </c>
      <c r="C474">
        <v>1</v>
      </c>
      <c r="D474" t="s">
        <v>24</v>
      </c>
      <c r="E474" s="6">
        <v>6</v>
      </c>
      <c r="F474" s="7">
        <v>10</v>
      </c>
      <c r="G474" s="6">
        <v>40</v>
      </c>
      <c r="H474" s="14">
        <v>0.12612612612612625</v>
      </c>
      <c r="I474" s="7">
        <v>9.1929999999999996</v>
      </c>
      <c r="J474" s="8">
        <f t="shared" si="6"/>
        <v>124.22972972972977</v>
      </c>
      <c r="K474" s="6">
        <v>3</v>
      </c>
      <c r="L474" s="29">
        <f>(J474-J476)/0.45</f>
        <v>-27.774739369723356</v>
      </c>
      <c r="M474" s="23">
        <f>L475</f>
        <v>52.726762131778109</v>
      </c>
    </row>
    <row r="475" spans="1:13">
      <c r="A475" s="13">
        <v>45077</v>
      </c>
      <c r="B475" s="5" t="s">
        <v>344</v>
      </c>
      <c r="C475">
        <v>2</v>
      </c>
      <c r="D475" t="s">
        <v>24</v>
      </c>
      <c r="E475" s="6">
        <v>6</v>
      </c>
      <c r="F475" s="7">
        <v>10</v>
      </c>
      <c r="G475" s="6">
        <v>40</v>
      </c>
      <c r="H475" s="14">
        <v>0.12612612612612625</v>
      </c>
      <c r="I475" s="7">
        <v>11.873699999999999</v>
      </c>
      <c r="J475" s="8">
        <f t="shared" si="6"/>
        <v>160.45540540540543</v>
      </c>
      <c r="K475" s="6">
        <v>3</v>
      </c>
      <c r="L475" s="20">
        <f>(J475-J476)/0.45</f>
        <v>52.726762131778109</v>
      </c>
    </row>
    <row r="476" spans="1:13">
      <c r="A476" s="13">
        <v>45077</v>
      </c>
      <c r="B476" s="5" t="s">
        <v>344</v>
      </c>
      <c r="C476" t="s">
        <v>25</v>
      </c>
      <c r="D476" t="s">
        <v>26</v>
      </c>
      <c r="E476" s="6">
        <v>6</v>
      </c>
      <c r="F476" s="7">
        <v>10.0001</v>
      </c>
      <c r="G476" s="6">
        <v>40</v>
      </c>
      <c r="H476" s="14">
        <v>0.12612612612612625</v>
      </c>
      <c r="I476" s="7">
        <v>10.118</v>
      </c>
      <c r="J476" s="8">
        <f t="shared" si="6"/>
        <v>136.72836244610528</v>
      </c>
      <c r="K476" s="6">
        <v>3</v>
      </c>
      <c r="L476" t="s">
        <v>25</v>
      </c>
    </row>
    <row r="477" spans="1:13">
      <c r="A477" s="13">
        <v>45077</v>
      </c>
      <c r="B477" s="5" t="s">
        <v>345</v>
      </c>
      <c r="C477">
        <v>1</v>
      </c>
      <c r="D477" t="s">
        <v>24</v>
      </c>
      <c r="E477" s="6">
        <v>6</v>
      </c>
      <c r="F477" s="7">
        <v>10</v>
      </c>
      <c r="G477" s="6">
        <v>40</v>
      </c>
      <c r="H477" s="14">
        <v>6.8376068376068244E-2</v>
      </c>
      <c r="I477" s="7">
        <v>7.6978999999999997</v>
      </c>
      <c r="J477" s="8">
        <f t="shared" si="6"/>
        <v>98.691025641025618</v>
      </c>
      <c r="K477" s="6">
        <v>3</v>
      </c>
      <c r="L477" s="29">
        <f>(J477-J480)/0.45</f>
        <v>-138.94592487123563</v>
      </c>
      <c r="M477" s="23">
        <f>L478</f>
        <v>48.264380945934164</v>
      </c>
    </row>
    <row r="478" spans="1:13">
      <c r="A478" s="13">
        <v>45077</v>
      </c>
      <c r="B478" s="5" t="s">
        <v>345</v>
      </c>
      <c r="C478">
        <v>2</v>
      </c>
      <c r="D478" t="s">
        <v>24</v>
      </c>
      <c r="E478" s="6">
        <v>6</v>
      </c>
      <c r="F478" s="7">
        <v>10</v>
      </c>
      <c r="G478" s="6">
        <v>40</v>
      </c>
      <c r="H478" s="14">
        <v>6.8376068376068244E-2</v>
      </c>
      <c r="I478" s="7">
        <v>9.6712000000000007</v>
      </c>
      <c r="J478" s="8">
        <f t="shared" si="6"/>
        <v>123.98974358974357</v>
      </c>
      <c r="K478" s="6">
        <v>3</v>
      </c>
      <c r="L478" s="20">
        <f>(J478-J479)/0.45</f>
        <v>48.264380945934164</v>
      </c>
    </row>
    <row r="479" spans="1:13">
      <c r="A479" s="13">
        <v>45077</v>
      </c>
      <c r="B479" s="5" t="s">
        <v>345</v>
      </c>
      <c r="C479" t="s">
        <v>25</v>
      </c>
      <c r="D479" t="s">
        <v>26</v>
      </c>
      <c r="E479" s="6">
        <v>6</v>
      </c>
      <c r="F479" s="7">
        <v>10.0001</v>
      </c>
      <c r="G479" s="6">
        <v>40</v>
      </c>
      <c r="H479" s="14">
        <v>6.8376068376068244E-2</v>
      </c>
      <c r="I479" s="7">
        <v>7.9771999999999998</v>
      </c>
      <c r="J479" s="8">
        <f t="shared" si="6"/>
        <v>102.27077216407319</v>
      </c>
      <c r="K479" s="6">
        <v>3</v>
      </c>
      <c r="L479" t="s">
        <v>25</v>
      </c>
    </row>
    <row r="480" spans="1:13">
      <c r="A480" s="13">
        <v>45077</v>
      </c>
      <c r="B480" s="5" t="s">
        <v>34</v>
      </c>
      <c r="C480">
        <v>1</v>
      </c>
      <c r="D480" t="s">
        <v>24</v>
      </c>
      <c r="E480" s="6">
        <v>6</v>
      </c>
      <c r="F480" s="7">
        <v>10.0001</v>
      </c>
      <c r="G480" s="6">
        <v>40</v>
      </c>
      <c r="H480" s="14">
        <v>0.04</v>
      </c>
      <c r="I480" s="7">
        <v>9.6885999999999992</v>
      </c>
      <c r="J480" s="8">
        <f t="shared" si="6"/>
        <v>161.21669183308165</v>
      </c>
      <c r="K480" s="6">
        <v>4</v>
      </c>
      <c r="L480" s="20">
        <f>(J480-J482)/0.45</f>
        <v>72.831546295736999</v>
      </c>
      <c r="M480" s="22">
        <f>AVERAGE(L480:L481)</f>
        <v>70.681310020322002</v>
      </c>
    </row>
    <row r="481" spans="1:13">
      <c r="A481" s="13">
        <v>45077</v>
      </c>
      <c r="B481" s="5" t="s">
        <v>34</v>
      </c>
      <c r="C481">
        <v>2</v>
      </c>
      <c r="D481" t="s">
        <v>24</v>
      </c>
      <c r="E481" s="6">
        <v>6</v>
      </c>
      <c r="F481" s="7">
        <v>10.0001</v>
      </c>
      <c r="G481" s="6">
        <v>40</v>
      </c>
      <c r="H481" s="14">
        <v>0.04</v>
      </c>
      <c r="I481" s="7">
        <v>9.5723000000000003</v>
      </c>
      <c r="J481" s="8">
        <f t="shared" si="6"/>
        <v>159.28147918520816</v>
      </c>
      <c r="K481" s="6">
        <v>4</v>
      </c>
      <c r="L481" s="20">
        <f>(J481-J482)/0.45</f>
        <v>68.531073744907005</v>
      </c>
    </row>
    <row r="482" spans="1:13">
      <c r="A482" s="13">
        <v>45077</v>
      </c>
      <c r="B482" s="5" t="s">
        <v>34</v>
      </c>
      <c r="C482" t="s">
        <v>25</v>
      </c>
      <c r="D482" t="s">
        <v>26</v>
      </c>
      <c r="E482" s="6">
        <v>6</v>
      </c>
      <c r="F482" s="7">
        <v>10</v>
      </c>
      <c r="G482" s="6">
        <v>40</v>
      </c>
      <c r="H482" s="14">
        <v>0.04</v>
      </c>
      <c r="I482" s="7">
        <v>7.7188999999999997</v>
      </c>
      <c r="J482" s="8">
        <f t="shared" si="6"/>
        <v>128.44249600000001</v>
      </c>
      <c r="K482" s="6">
        <v>4</v>
      </c>
      <c r="L482" t="s">
        <v>25</v>
      </c>
    </row>
    <row r="483" spans="1:13">
      <c r="A483" s="13">
        <v>45077</v>
      </c>
      <c r="B483" s="5" t="s">
        <v>346</v>
      </c>
      <c r="C483">
        <v>1</v>
      </c>
      <c r="D483" t="s">
        <v>24</v>
      </c>
      <c r="E483" s="6">
        <v>6</v>
      </c>
      <c r="F483" s="7">
        <v>5</v>
      </c>
      <c r="G483" s="6">
        <v>25</v>
      </c>
      <c r="H483" s="14">
        <v>0.18111239587512096</v>
      </c>
      <c r="I483" s="7">
        <v>76.891199999999998</v>
      </c>
      <c r="J483" s="8">
        <f t="shared" si="6"/>
        <v>1816.3429890742621</v>
      </c>
      <c r="K483" s="6">
        <v>4</v>
      </c>
      <c r="L483" s="20">
        <f>(J483-J485)/0.45</f>
        <v>1684.9379813360727</v>
      </c>
      <c r="M483" s="23">
        <f>AVERAGE(L483:L484)</f>
        <v>1959.7632231159732</v>
      </c>
    </row>
    <row r="484" spans="1:13">
      <c r="A484" s="13">
        <v>45077</v>
      </c>
      <c r="B484" s="5" t="s">
        <v>346</v>
      </c>
      <c r="C484">
        <v>2</v>
      </c>
      <c r="D484" t="s">
        <v>24</v>
      </c>
      <c r="E484" s="6">
        <v>6</v>
      </c>
      <c r="F484" s="7">
        <v>5.0000999999999998</v>
      </c>
      <c r="G484" s="6">
        <v>25</v>
      </c>
      <c r="H484" s="14">
        <v>0.18111239587512096</v>
      </c>
      <c r="I484" s="7">
        <v>87.363699999999994</v>
      </c>
      <c r="J484" s="8">
        <f t="shared" si="6"/>
        <v>2063.6857066761727</v>
      </c>
      <c r="K484" s="6">
        <v>4</v>
      </c>
      <c r="L484" s="20">
        <f>(J484-J485)/0.45</f>
        <v>2234.588464895874</v>
      </c>
    </row>
    <row r="485" spans="1:13">
      <c r="A485" s="13">
        <v>45077</v>
      </c>
      <c r="B485" s="5" t="s">
        <v>346</v>
      </c>
      <c r="C485" t="s">
        <v>25</v>
      </c>
      <c r="D485" t="s">
        <v>26</v>
      </c>
      <c r="E485" s="6">
        <v>6</v>
      </c>
      <c r="F485" s="7">
        <v>5.0000999999999998</v>
      </c>
      <c r="G485" s="6">
        <v>25</v>
      </c>
      <c r="H485" s="14">
        <v>0.18111239587512096</v>
      </c>
      <c r="I485" s="7">
        <v>44.7943</v>
      </c>
      <c r="J485" s="8">
        <f t="shared" si="6"/>
        <v>1058.1208974730293</v>
      </c>
      <c r="K485" s="6">
        <v>4</v>
      </c>
      <c r="L485" t="s">
        <v>25</v>
      </c>
    </row>
    <row r="486" spans="1:13">
      <c r="A486" s="13">
        <v>45077</v>
      </c>
      <c r="B486" s="5" t="s">
        <v>347</v>
      </c>
      <c r="C486">
        <v>1</v>
      </c>
      <c r="D486" t="s">
        <v>24</v>
      </c>
      <c r="E486" s="6">
        <v>6</v>
      </c>
      <c r="F486" s="7">
        <v>10</v>
      </c>
      <c r="G486" s="6">
        <v>40</v>
      </c>
      <c r="H486" s="14">
        <v>0.18318154937906589</v>
      </c>
      <c r="I486" s="7">
        <v>52.370899999999999</v>
      </c>
      <c r="J486" s="8">
        <f t="shared" si="6"/>
        <v>991.42852167001786</v>
      </c>
      <c r="K486" s="6">
        <v>4</v>
      </c>
      <c r="L486" s="20">
        <f>(J486-J488)/0.45</f>
        <v>597.89188790588139</v>
      </c>
      <c r="M486" s="23">
        <f>AVERAGE(L486:L487)</f>
        <v>635.67797386685129</v>
      </c>
    </row>
    <row r="487" spans="1:13">
      <c r="A487" s="13">
        <v>45077</v>
      </c>
      <c r="B487" s="5" t="s">
        <v>347</v>
      </c>
      <c r="C487">
        <v>2</v>
      </c>
      <c r="D487" t="s">
        <v>24</v>
      </c>
      <c r="E487" s="6">
        <v>6</v>
      </c>
      <c r="F487" s="7">
        <v>10</v>
      </c>
      <c r="G487" s="6">
        <v>40</v>
      </c>
      <c r="H487" s="14">
        <v>0.18318154937906589</v>
      </c>
      <c r="I487" s="7">
        <v>54.167299999999997</v>
      </c>
      <c r="J487" s="8">
        <f t="shared" si="6"/>
        <v>1025.4359990348908</v>
      </c>
      <c r="K487" s="6">
        <v>4</v>
      </c>
      <c r="L487" s="20">
        <f>(J487-J488)/0.45</f>
        <v>673.46405982782119</v>
      </c>
    </row>
    <row r="488" spans="1:13">
      <c r="A488" s="13">
        <v>45077</v>
      </c>
      <c r="B488" s="5" t="s">
        <v>347</v>
      </c>
      <c r="C488" t="s">
        <v>25</v>
      </c>
      <c r="D488" t="s">
        <v>26</v>
      </c>
      <c r="E488" s="6">
        <v>6</v>
      </c>
      <c r="F488" s="7">
        <v>10.0001</v>
      </c>
      <c r="G488" s="6">
        <v>40</v>
      </c>
      <c r="H488" s="14">
        <v>0.18318154937906589</v>
      </c>
      <c r="I488" s="7">
        <v>38.158999999999999</v>
      </c>
      <c r="J488" s="8">
        <f t="shared" si="6"/>
        <v>722.37717211237123</v>
      </c>
      <c r="K488" s="6">
        <v>4</v>
      </c>
      <c r="L488" t="s">
        <v>25</v>
      </c>
    </row>
    <row r="489" spans="1:13">
      <c r="A489" s="13">
        <v>45077</v>
      </c>
      <c r="B489" s="5" t="s">
        <v>348</v>
      </c>
      <c r="C489">
        <v>1</v>
      </c>
      <c r="D489" t="s">
        <v>24</v>
      </c>
      <c r="E489" s="6">
        <v>6</v>
      </c>
      <c r="F489" s="7">
        <v>10.0001</v>
      </c>
      <c r="G489" s="6">
        <v>40</v>
      </c>
      <c r="H489" s="14">
        <v>0.19252407742919778</v>
      </c>
      <c r="I489" s="7">
        <v>53.2958</v>
      </c>
      <c r="J489" s="8">
        <f t="shared" si="6"/>
        <v>1016.8942266713501</v>
      </c>
      <c r="K489" s="6">
        <v>4</v>
      </c>
      <c r="L489" s="20">
        <f>(J489-J491)/0.45</f>
        <v>416.85560797147292</v>
      </c>
      <c r="M489" s="23">
        <f>AVERAGE(L489:L490)</f>
        <v>320.36282466074618</v>
      </c>
    </row>
    <row r="490" spans="1:13">
      <c r="A490" s="13">
        <v>45077</v>
      </c>
      <c r="B490" s="5" t="s">
        <v>348</v>
      </c>
      <c r="C490">
        <v>2</v>
      </c>
      <c r="D490" t="s">
        <v>24</v>
      </c>
      <c r="E490" s="6">
        <v>6</v>
      </c>
      <c r="F490" s="7">
        <v>10.0001</v>
      </c>
      <c r="G490" s="6">
        <v>40</v>
      </c>
      <c r="H490" s="14">
        <v>0.19252407742919778</v>
      </c>
      <c r="I490" s="7">
        <v>48.744300000000003</v>
      </c>
      <c r="J490" s="8">
        <f t="shared" si="6"/>
        <v>930.05072169169603</v>
      </c>
      <c r="K490" s="6">
        <v>4</v>
      </c>
      <c r="L490" s="20">
        <f>(J490-J491)/0.45</f>
        <v>223.87004135001942</v>
      </c>
    </row>
    <row r="491" spans="1:13">
      <c r="A491" s="13">
        <v>45077</v>
      </c>
      <c r="B491" s="5" t="s">
        <v>348</v>
      </c>
      <c r="C491" t="s">
        <v>25</v>
      </c>
      <c r="D491" t="s">
        <v>26</v>
      </c>
      <c r="E491" s="6">
        <v>6</v>
      </c>
      <c r="F491" s="7">
        <v>10.0001</v>
      </c>
      <c r="G491" s="6">
        <v>40</v>
      </c>
      <c r="H491" s="14">
        <v>0.19252407742919778</v>
      </c>
      <c r="I491" s="7">
        <v>43.464399999999998</v>
      </c>
      <c r="J491" s="8">
        <f t="shared" si="6"/>
        <v>829.30920308418729</v>
      </c>
      <c r="K491" s="6">
        <v>4</v>
      </c>
      <c r="L491" t="s">
        <v>25</v>
      </c>
    </row>
    <row r="492" spans="1:13">
      <c r="A492" s="13">
        <v>45077</v>
      </c>
      <c r="B492" s="5" t="s">
        <v>349</v>
      </c>
      <c r="C492">
        <v>1</v>
      </c>
      <c r="D492" t="s">
        <v>24</v>
      </c>
      <c r="E492" s="6">
        <v>6</v>
      </c>
      <c r="F492" s="7">
        <v>10</v>
      </c>
      <c r="G492" s="6">
        <v>40</v>
      </c>
      <c r="H492" s="14">
        <v>0.24163172129723823</v>
      </c>
      <c r="I492" s="7">
        <v>58.041699999999999</v>
      </c>
      <c r="J492" s="8">
        <f t="shared" si="6"/>
        <v>1153.0626540482867</v>
      </c>
      <c r="K492" s="6">
        <v>4</v>
      </c>
      <c r="L492" s="20">
        <f>(J492-J494)/0.45</f>
        <v>549.41071151117455</v>
      </c>
      <c r="M492" s="23">
        <f>AVERAGE(L492:L493)</f>
        <v>482.08557857130899</v>
      </c>
    </row>
    <row r="493" spans="1:13">
      <c r="A493" s="13">
        <v>45077</v>
      </c>
      <c r="B493" s="5" t="s">
        <v>349</v>
      </c>
      <c r="C493">
        <v>2</v>
      </c>
      <c r="D493" t="s">
        <v>24</v>
      </c>
      <c r="E493" s="6">
        <v>6</v>
      </c>
      <c r="F493" s="7">
        <v>10.0001</v>
      </c>
      <c r="G493" s="6">
        <v>40</v>
      </c>
      <c r="H493" s="14">
        <v>0.24163172129723823</v>
      </c>
      <c r="I493" s="7">
        <v>54.992199999999997</v>
      </c>
      <c r="J493" s="8">
        <f t="shared" si="6"/>
        <v>1092.4700344024077</v>
      </c>
      <c r="K493" s="6">
        <v>4</v>
      </c>
      <c r="L493" s="20">
        <f>(J493-J494)/0.45</f>
        <v>414.76044563144342</v>
      </c>
    </row>
    <row r="494" spans="1:13">
      <c r="A494" s="13">
        <v>45077</v>
      </c>
      <c r="B494" s="5" t="s">
        <v>349</v>
      </c>
      <c r="C494" t="s">
        <v>25</v>
      </c>
      <c r="D494" t="s">
        <v>26</v>
      </c>
      <c r="E494" s="6">
        <v>6</v>
      </c>
      <c r="F494" s="7">
        <v>10.0001</v>
      </c>
      <c r="G494" s="6">
        <v>40</v>
      </c>
      <c r="H494" s="14">
        <v>0.24163172129723823</v>
      </c>
      <c r="I494" s="7">
        <v>45.597099999999998</v>
      </c>
      <c r="J494" s="8">
        <f t="shared" si="6"/>
        <v>905.82783386825815</v>
      </c>
      <c r="K494" s="6">
        <v>4</v>
      </c>
      <c r="L494" t="s">
        <v>25</v>
      </c>
    </row>
    <row r="495" spans="1:13">
      <c r="A495" s="13">
        <v>45077</v>
      </c>
      <c r="B495" s="5" t="s">
        <v>350</v>
      </c>
      <c r="C495">
        <v>1</v>
      </c>
      <c r="D495" t="s">
        <v>24</v>
      </c>
      <c r="E495" s="6">
        <v>6</v>
      </c>
      <c r="F495" s="7">
        <v>10</v>
      </c>
      <c r="G495" s="6">
        <v>40</v>
      </c>
      <c r="H495" s="14">
        <v>0.18111239587512096</v>
      </c>
      <c r="I495" s="7">
        <v>54.9131</v>
      </c>
      <c r="J495" s="8">
        <f t="shared" si="6"/>
        <v>1037.7366896948815</v>
      </c>
      <c r="K495" s="6">
        <v>4</v>
      </c>
      <c r="L495" s="20">
        <f>(J495-J497)/0.45</f>
        <v>655.41344181985494</v>
      </c>
      <c r="M495" s="23">
        <f>AVERAGE(L495:L496)</f>
        <v>700.35302498683927</v>
      </c>
    </row>
    <row r="496" spans="1:13">
      <c r="A496" s="13">
        <v>45077</v>
      </c>
      <c r="B496" s="5" t="s">
        <v>350</v>
      </c>
      <c r="C496">
        <v>2</v>
      </c>
      <c r="D496" t="s">
        <v>24</v>
      </c>
      <c r="E496" s="6">
        <v>6</v>
      </c>
      <c r="F496" s="7">
        <v>10.0001</v>
      </c>
      <c r="G496" s="6">
        <v>40</v>
      </c>
      <c r="H496" s="14">
        <v>0.18111239587512096</v>
      </c>
      <c r="I496" s="7">
        <v>57.053899999999999</v>
      </c>
      <c r="J496" s="8">
        <f t="shared" si="6"/>
        <v>1078.1823145451674</v>
      </c>
      <c r="K496" s="6">
        <v>4</v>
      </c>
      <c r="L496" s="20">
        <f>(J496-J497)/0.45</f>
        <v>745.29260815382361</v>
      </c>
    </row>
    <row r="497" spans="1:15">
      <c r="A497" s="13">
        <v>45077</v>
      </c>
      <c r="B497" s="5" t="s">
        <v>350</v>
      </c>
      <c r="C497" t="s">
        <v>25</v>
      </c>
      <c r="D497" t="s">
        <v>26</v>
      </c>
      <c r="E497" s="6">
        <v>6</v>
      </c>
      <c r="F497" s="7">
        <v>10</v>
      </c>
      <c r="G497" s="6">
        <v>40</v>
      </c>
      <c r="H497" s="14">
        <v>0.18111239587512096</v>
      </c>
      <c r="I497" s="7">
        <v>39.306199999999997</v>
      </c>
      <c r="J497" s="8">
        <f t="shared" si="6"/>
        <v>742.80064087594678</v>
      </c>
      <c r="K497" s="6">
        <v>4</v>
      </c>
      <c r="L497" t="s">
        <v>25</v>
      </c>
    </row>
    <row r="498" spans="1:15">
      <c r="A498" s="13">
        <v>45077</v>
      </c>
      <c r="B498" s="5" t="s">
        <v>351</v>
      </c>
      <c r="C498">
        <v>1</v>
      </c>
      <c r="D498" t="s">
        <v>24</v>
      </c>
      <c r="E498" s="6">
        <v>6</v>
      </c>
      <c r="F498" s="7">
        <v>10.0001</v>
      </c>
      <c r="G498" s="6">
        <v>40</v>
      </c>
      <c r="H498" s="14">
        <v>0.21726769051321929</v>
      </c>
      <c r="I498" s="7">
        <v>40.052</v>
      </c>
      <c r="J498" s="8">
        <f t="shared" si="6"/>
        <v>780.05628808408653</v>
      </c>
      <c r="K498" s="6">
        <v>4</v>
      </c>
      <c r="L498" s="32">
        <f>(J498-J500)/0.45</f>
        <v>223.33014038098781</v>
      </c>
      <c r="M498" s="23">
        <f>AVERAGE(L498:L499)</f>
        <v>179.72101469584925</v>
      </c>
    </row>
    <row r="499" spans="1:15">
      <c r="A499" s="13">
        <v>45077</v>
      </c>
      <c r="B499" s="5" t="s">
        <v>351</v>
      </c>
      <c r="C499">
        <v>2</v>
      </c>
      <c r="D499" t="s">
        <v>24</v>
      </c>
      <c r="E499" s="6">
        <v>6</v>
      </c>
      <c r="F499" s="7">
        <v>10.0001</v>
      </c>
      <c r="G499" s="6">
        <v>40</v>
      </c>
      <c r="H499" s="14">
        <v>0.21726769051321929</v>
      </c>
      <c r="I499" s="7">
        <v>38.036799999999999</v>
      </c>
      <c r="J499" s="8">
        <f t="shared" si="6"/>
        <v>740.80807496746183</v>
      </c>
      <c r="K499" s="6">
        <v>4</v>
      </c>
      <c r="L499" s="32">
        <f>(J499-J500)/0.45</f>
        <v>136.11188901071071</v>
      </c>
    </row>
    <row r="500" spans="1:15">
      <c r="A500" s="13">
        <v>45077</v>
      </c>
      <c r="B500" s="5" t="s">
        <v>351</v>
      </c>
      <c r="C500" t="s">
        <v>25</v>
      </c>
      <c r="D500" t="s">
        <v>26</v>
      </c>
      <c r="E500" s="6">
        <v>6</v>
      </c>
      <c r="F500" s="7">
        <v>10.0001</v>
      </c>
      <c r="G500" s="6">
        <v>40</v>
      </c>
      <c r="H500" s="14">
        <v>0.21726769051321929</v>
      </c>
      <c r="I500" s="7">
        <v>34.8919</v>
      </c>
      <c r="J500" s="8">
        <f t="shared" si="6"/>
        <v>679.55772491264202</v>
      </c>
      <c r="K500" s="6">
        <v>4</v>
      </c>
      <c r="L500" t="s">
        <v>25</v>
      </c>
    </row>
    <row r="501" spans="1:15">
      <c r="A501" s="13">
        <v>45077</v>
      </c>
      <c r="B501" s="5" t="s">
        <v>352</v>
      </c>
      <c r="C501">
        <v>1</v>
      </c>
      <c r="D501" t="s">
        <v>24</v>
      </c>
      <c r="E501" s="6">
        <v>6</v>
      </c>
      <c r="F501" s="7">
        <v>10</v>
      </c>
      <c r="G501" s="6">
        <v>40</v>
      </c>
      <c r="H501" s="14">
        <v>0.22372343024676281</v>
      </c>
      <c r="I501" s="7">
        <v>38.312600000000003</v>
      </c>
      <c r="J501" s="8">
        <f t="shared" si="6"/>
        <v>750.14442069875406</v>
      </c>
      <c r="K501" s="6">
        <v>4</v>
      </c>
      <c r="L501" s="32">
        <f>(J501-J503)/0.45</f>
        <v>62.535802630756429</v>
      </c>
      <c r="M501" s="23">
        <f>AVERAGE(L501:L502)</f>
        <v>64.711310951194918</v>
      </c>
    </row>
    <row r="502" spans="1:15">
      <c r="A502" s="13">
        <v>45077</v>
      </c>
      <c r="B502" s="5" t="s">
        <v>352</v>
      </c>
      <c r="C502">
        <v>2</v>
      </c>
      <c r="D502" t="s">
        <v>24</v>
      </c>
      <c r="E502" s="6">
        <v>6</v>
      </c>
      <c r="F502" s="7">
        <v>10</v>
      </c>
      <c r="G502" s="6">
        <v>40</v>
      </c>
      <c r="H502" s="14">
        <v>0.22372343024676281</v>
      </c>
      <c r="I502" s="7">
        <v>38.412599999999998</v>
      </c>
      <c r="J502" s="8">
        <f t="shared" si="6"/>
        <v>752.1023781871487</v>
      </c>
      <c r="K502" s="6">
        <v>4</v>
      </c>
      <c r="L502" s="32">
        <f>(J502-J503)/0.45</f>
        <v>66.886819271633414</v>
      </c>
    </row>
    <row r="503" spans="1:15">
      <c r="A503" s="13">
        <v>45077</v>
      </c>
      <c r="B503" s="5" t="s">
        <v>352</v>
      </c>
      <c r="C503" t="s">
        <v>25</v>
      </c>
      <c r="D503" t="s">
        <v>26</v>
      </c>
      <c r="E503" s="6">
        <v>6</v>
      </c>
      <c r="F503" s="7">
        <v>10.0001</v>
      </c>
      <c r="G503" s="6">
        <v>40</v>
      </c>
      <c r="H503" s="14">
        <v>0.22372343024676281</v>
      </c>
      <c r="I503" s="7">
        <v>36.875700000000002</v>
      </c>
      <c r="J503" s="8">
        <f t="shared" si="6"/>
        <v>722.00330951491367</v>
      </c>
      <c r="K503" s="6">
        <v>4</v>
      </c>
      <c r="L503" t="s">
        <v>25</v>
      </c>
    </row>
    <row r="504" spans="1:15">
      <c r="A504" s="13">
        <v>45077</v>
      </c>
      <c r="B504" s="5" t="s">
        <v>353</v>
      </c>
      <c r="C504">
        <v>1</v>
      </c>
      <c r="D504" t="s">
        <v>24</v>
      </c>
      <c r="E504" s="6">
        <v>6</v>
      </c>
      <c r="F504" s="7">
        <v>10.0001</v>
      </c>
      <c r="G504" s="6">
        <v>40</v>
      </c>
      <c r="H504" s="14">
        <v>0.23355449769380668</v>
      </c>
      <c r="I504" s="7">
        <v>49.964799999999997</v>
      </c>
      <c r="J504" s="8">
        <f t="shared" si="6"/>
        <v>986.13899887195544</v>
      </c>
      <c r="K504" s="6">
        <v>4</v>
      </c>
      <c r="L504" s="20">
        <f>(J504-J506)/0.45</f>
        <v>309.03246490203753</v>
      </c>
      <c r="M504" s="23">
        <f>AVERAGE(L504:L505)</f>
        <v>320.74289182920825</v>
      </c>
    </row>
    <row r="505" spans="1:15">
      <c r="A505" s="13">
        <v>45077</v>
      </c>
      <c r="B505" s="5" t="s">
        <v>353</v>
      </c>
      <c r="C505">
        <v>2</v>
      </c>
      <c r="D505" t="s">
        <v>24</v>
      </c>
      <c r="E505" s="6">
        <v>6</v>
      </c>
      <c r="F505" s="7">
        <v>10.0001</v>
      </c>
      <c r="G505" s="6">
        <v>40</v>
      </c>
      <c r="H505" s="14">
        <v>0.23355449769380668</v>
      </c>
      <c r="I505" s="7">
        <v>50.498800000000003</v>
      </c>
      <c r="J505" s="8">
        <f t="shared" si="6"/>
        <v>996.67838310640911</v>
      </c>
      <c r="K505" s="6">
        <v>4</v>
      </c>
      <c r="L505" s="20">
        <f>(J505-J506)/0.45</f>
        <v>332.45331875637902</v>
      </c>
    </row>
    <row r="506" spans="1:15">
      <c r="A506" s="13">
        <v>45077</v>
      </c>
      <c r="B506" s="5" t="s">
        <v>353</v>
      </c>
      <c r="C506" t="s">
        <v>25</v>
      </c>
      <c r="D506" t="s">
        <v>26</v>
      </c>
      <c r="E506" s="6">
        <v>6</v>
      </c>
      <c r="F506" s="7">
        <v>10.0001</v>
      </c>
      <c r="G506" s="6">
        <v>40</v>
      </c>
      <c r="H506" s="14">
        <v>0.23355449769380668</v>
      </c>
      <c r="I506" s="7">
        <v>42.918799999999997</v>
      </c>
      <c r="J506" s="8">
        <f t="shared" si="6"/>
        <v>847.07438966603854</v>
      </c>
      <c r="K506" s="6">
        <v>4</v>
      </c>
      <c r="L506" t="s">
        <v>25</v>
      </c>
    </row>
    <row r="507" spans="1:15">
      <c r="A507" s="13">
        <v>45077</v>
      </c>
      <c r="B507" s="5" t="s">
        <v>354</v>
      </c>
      <c r="C507">
        <v>1</v>
      </c>
      <c r="D507" t="s">
        <v>24</v>
      </c>
      <c r="E507" s="6">
        <v>6</v>
      </c>
      <c r="F507" s="7">
        <v>5.0000999999999998</v>
      </c>
      <c r="G507" s="6">
        <v>25</v>
      </c>
      <c r="H507" s="14">
        <v>0.14551119052527872</v>
      </c>
      <c r="I507" s="7">
        <v>77.193700000000007</v>
      </c>
      <c r="J507" s="8">
        <f t="shared" si="6"/>
        <v>1768.4895739695448</v>
      </c>
      <c r="K507" s="6">
        <v>4</v>
      </c>
      <c r="L507" s="20">
        <f>(J507-J509)/0.45</f>
        <v>942.87940471792001</v>
      </c>
      <c r="M507" s="23">
        <f>AVERAGE(L507:L508)</f>
        <v>903.11346340568844</v>
      </c>
    </row>
    <row r="508" spans="1:15">
      <c r="A508" s="13">
        <v>45077</v>
      </c>
      <c r="B508" s="5" t="s">
        <v>354</v>
      </c>
      <c r="C508">
        <v>2</v>
      </c>
      <c r="D508" t="s">
        <v>24</v>
      </c>
      <c r="E508" s="6">
        <v>6</v>
      </c>
      <c r="F508" s="7">
        <v>5</v>
      </c>
      <c r="G508" s="6">
        <v>25</v>
      </c>
      <c r="H508" s="14">
        <v>0.14551119052527872</v>
      </c>
      <c r="I508" s="7">
        <v>75.63</v>
      </c>
      <c r="J508" s="8">
        <f t="shared" si="6"/>
        <v>1732.7002267885364</v>
      </c>
      <c r="K508" s="6">
        <v>4</v>
      </c>
      <c r="L508" s="20">
        <f>(J508-J509)/0.45</f>
        <v>863.34752209345675</v>
      </c>
    </row>
    <row r="509" spans="1:15">
      <c r="A509" s="13">
        <v>45077</v>
      </c>
      <c r="B509" s="5" t="s">
        <v>354</v>
      </c>
      <c r="C509" t="s">
        <v>25</v>
      </c>
      <c r="D509" t="s">
        <v>26</v>
      </c>
      <c r="E509" s="6">
        <v>6</v>
      </c>
      <c r="F509" s="7">
        <v>5.0000999999999998</v>
      </c>
      <c r="G509" s="6">
        <v>25</v>
      </c>
      <c r="H509" s="14">
        <v>0.14551119052527872</v>
      </c>
      <c r="I509" s="7">
        <v>58.673400000000001</v>
      </c>
      <c r="J509" s="8">
        <f t="shared" si="6"/>
        <v>1344.1938418464808</v>
      </c>
      <c r="K509" s="6">
        <v>4</v>
      </c>
      <c r="L509" t="s">
        <v>25</v>
      </c>
      <c r="O509" s="20"/>
    </row>
    <row r="510" spans="1:15">
      <c r="A510" s="13">
        <v>45077</v>
      </c>
      <c r="B510" s="5" t="s">
        <v>355</v>
      </c>
      <c r="C510">
        <v>1</v>
      </c>
      <c r="D510" t="s">
        <v>24</v>
      </c>
      <c r="E510" s="6">
        <v>6</v>
      </c>
      <c r="F510" s="7">
        <v>5.0000999999999998</v>
      </c>
      <c r="G510" s="6">
        <v>25</v>
      </c>
      <c r="H510" s="14">
        <v>0.1519004837595026</v>
      </c>
      <c r="I510" s="7">
        <v>46.828099999999999</v>
      </c>
      <c r="J510" s="8">
        <f t="shared" si="6"/>
        <v>1078.8046447778718</v>
      </c>
      <c r="K510" s="6">
        <v>4</v>
      </c>
      <c r="L510" s="20">
        <f>(J510-J512)/0.45</f>
        <v>483.54279355325133</v>
      </c>
      <c r="M510" s="23">
        <f>AVERAGE(L510:L511)</f>
        <v>490.5103722389963</v>
      </c>
    </row>
    <row r="511" spans="1:15">
      <c r="A511" s="13">
        <v>45077</v>
      </c>
      <c r="B511" s="5" t="s">
        <v>355</v>
      </c>
      <c r="C511">
        <v>2</v>
      </c>
      <c r="D511" t="s">
        <v>24</v>
      </c>
      <c r="E511" s="6">
        <v>6</v>
      </c>
      <c r="F511" s="7">
        <v>5.0000999999999998</v>
      </c>
      <c r="G511" s="6">
        <v>25</v>
      </c>
      <c r="H511" s="14">
        <v>0.1519004837595026</v>
      </c>
      <c r="I511" s="7">
        <v>47.100299999999997</v>
      </c>
      <c r="J511" s="8">
        <f t="shared" si="6"/>
        <v>1085.0754655950423</v>
      </c>
      <c r="K511" s="6">
        <v>4</v>
      </c>
      <c r="L511" s="20">
        <f>(J511-J512)/0.45</f>
        <v>497.47795092474132</v>
      </c>
    </row>
    <row r="512" spans="1:15">
      <c r="A512" s="13">
        <v>45077</v>
      </c>
      <c r="B512" s="5" t="s">
        <v>355</v>
      </c>
      <c r="C512" t="s">
        <v>25</v>
      </c>
      <c r="D512" t="s">
        <v>26</v>
      </c>
      <c r="E512" s="6">
        <v>6</v>
      </c>
      <c r="F512" s="7">
        <v>5.0000999999999998</v>
      </c>
      <c r="G512" s="6">
        <v>25</v>
      </c>
      <c r="H512" s="14">
        <v>0.1519004837595026</v>
      </c>
      <c r="I512" s="7">
        <v>37.382899999999999</v>
      </c>
      <c r="J512" s="8">
        <f t="shared" si="6"/>
        <v>861.21038767890866</v>
      </c>
      <c r="K512" s="6">
        <v>4</v>
      </c>
      <c r="L512" t="s">
        <v>25</v>
      </c>
    </row>
    <row r="513" spans="1:15">
      <c r="A513" s="13">
        <v>45077</v>
      </c>
      <c r="B513" s="5" t="s">
        <v>356</v>
      </c>
      <c r="C513">
        <v>1</v>
      </c>
      <c r="D513" t="s">
        <v>24</v>
      </c>
      <c r="E513" s="6">
        <v>6</v>
      </c>
      <c r="F513" s="7">
        <v>10</v>
      </c>
      <c r="G513" s="6">
        <v>40</v>
      </c>
      <c r="H513" s="14">
        <v>0.14267431496674815</v>
      </c>
      <c r="I513" s="7">
        <v>57.511099999999999</v>
      </c>
      <c r="J513" s="8">
        <f t="shared" si="6"/>
        <v>1051.4633087277464</v>
      </c>
      <c r="K513" s="6">
        <v>4</v>
      </c>
      <c r="L513" s="20">
        <f>(J513-J515)/0.45</f>
        <v>1006.4930260697822</v>
      </c>
      <c r="M513" s="23">
        <f>AVERAGE(L513:L514)</f>
        <v>879.83189502535265</v>
      </c>
    </row>
    <row r="514" spans="1:15">
      <c r="A514" s="13">
        <v>45077</v>
      </c>
      <c r="B514" s="5" t="s">
        <v>356</v>
      </c>
      <c r="C514">
        <v>2</v>
      </c>
      <c r="D514" t="s">
        <v>24</v>
      </c>
      <c r="E514" s="6">
        <v>6</v>
      </c>
      <c r="F514" s="7">
        <v>10</v>
      </c>
      <c r="G514" s="6">
        <v>40</v>
      </c>
      <c r="H514" s="14">
        <v>0.14267431496674815</v>
      </c>
      <c r="I514" s="7">
        <v>51.276000000000003</v>
      </c>
      <c r="J514" s="8">
        <f t="shared" si="6"/>
        <v>937.46829078775977</v>
      </c>
      <c r="K514" s="6">
        <v>4</v>
      </c>
      <c r="L514" s="20">
        <f>(J514-J515)/0.45</f>
        <v>753.1707639809232</v>
      </c>
      <c r="O514" s="20"/>
    </row>
    <row r="515" spans="1:15">
      <c r="A515" s="13">
        <v>45077</v>
      </c>
      <c r="B515" s="5" t="s">
        <v>356</v>
      </c>
      <c r="C515" t="s">
        <v>25</v>
      </c>
      <c r="D515" t="s">
        <v>26</v>
      </c>
      <c r="E515" s="6">
        <v>6</v>
      </c>
      <c r="F515" s="7">
        <v>10.0001</v>
      </c>
      <c r="G515" s="6">
        <v>40</v>
      </c>
      <c r="H515" s="14">
        <v>0.14267431496674815</v>
      </c>
      <c r="I515" s="7">
        <v>32.738300000000002</v>
      </c>
      <c r="J515" s="8">
        <f t="shared" si="6"/>
        <v>598.54144699634435</v>
      </c>
      <c r="K515" s="6">
        <v>4</v>
      </c>
      <c r="L515" t="s">
        <v>25</v>
      </c>
    </row>
    <row r="516" spans="1:15">
      <c r="A516" s="13">
        <v>45077</v>
      </c>
      <c r="B516" s="5" t="s">
        <v>357</v>
      </c>
      <c r="C516">
        <v>1</v>
      </c>
      <c r="D516" t="s">
        <v>24</v>
      </c>
      <c r="E516" s="6">
        <v>6</v>
      </c>
      <c r="F516" s="7">
        <v>10.0001</v>
      </c>
      <c r="G516" s="6">
        <v>40</v>
      </c>
      <c r="H516" s="14">
        <v>0.19281100278883523</v>
      </c>
      <c r="I516" s="7">
        <v>69.735799999999998</v>
      </c>
      <c r="J516" s="8">
        <f t="shared" si="6"/>
        <v>1330.8927635248713</v>
      </c>
      <c r="K516" s="6">
        <v>4</v>
      </c>
      <c r="L516" s="20">
        <f>(J516-J518)/0.45</f>
        <v>683.56187192437824</v>
      </c>
      <c r="M516" s="23">
        <f>AVERAGE(L516:L517)</f>
        <v>856.24100838474783</v>
      </c>
    </row>
    <row r="517" spans="1:15">
      <c r="A517" s="13">
        <v>45077</v>
      </c>
      <c r="B517" s="5" t="s">
        <v>357</v>
      </c>
      <c r="C517">
        <v>2</v>
      </c>
      <c r="D517" t="s">
        <v>24</v>
      </c>
      <c r="E517" s="6">
        <v>6</v>
      </c>
      <c r="F517" s="7">
        <v>10.0001</v>
      </c>
      <c r="G517" s="6">
        <v>40</v>
      </c>
      <c r="H517" s="14">
        <v>0.19281100278883523</v>
      </c>
      <c r="I517" s="7">
        <v>77.879000000000005</v>
      </c>
      <c r="J517" s="8">
        <f t="shared" si="6"/>
        <v>1486.3039863392039</v>
      </c>
      <c r="K517" s="6">
        <v>4</v>
      </c>
      <c r="L517" s="20">
        <f>(J517-J518)/0.45</f>
        <v>1028.9201448451174</v>
      </c>
      <c r="O517" s="20"/>
    </row>
    <row r="518" spans="1:15">
      <c r="A518" s="13">
        <v>45077</v>
      </c>
      <c r="B518" s="5" t="s">
        <v>357</v>
      </c>
      <c r="C518" t="s">
        <v>25</v>
      </c>
      <c r="D518" t="s">
        <v>26</v>
      </c>
      <c r="E518" s="6">
        <v>6</v>
      </c>
      <c r="F518" s="7">
        <v>10.0001</v>
      </c>
      <c r="G518" s="6">
        <v>40</v>
      </c>
      <c r="H518" s="14">
        <v>0.19281100278883523</v>
      </c>
      <c r="I518" s="7">
        <v>53.618099999999998</v>
      </c>
      <c r="J518" s="8">
        <f t="shared" si="6"/>
        <v>1023.2899211589011</v>
      </c>
      <c r="K518" s="6">
        <v>4</v>
      </c>
      <c r="L518" t="s">
        <v>25</v>
      </c>
    </row>
    <row r="519" spans="1:15">
      <c r="A519" s="13">
        <v>45077</v>
      </c>
      <c r="B519" s="5" t="s">
        <v>358</v>
      </c>
      <c r="C519">
        <v>1</v>
      </c>
      <c r="D519" t="s">
        <v>24</v>
      </c>
      <c r="E519" s="6">
        <v>6</v>
      </c>
      <c r="F519" s="7">
        <v>10.0001</v>
      </c>
      <c r="G519" s="6">
        <v>40</v>
      </c>
      <c r="H519" s="14">
        <v>0.13021563220469243</v>
      </c>
      <c r="I519" s="7">
        <v>55.125999999999998</v>
      </c>
      <c r="J519" s="8">
        <f t="shared" si="6"/>
        <v>996.85830247162914</v>
      </c>
      <c r="K519" s="6">
        <v>4</v>
      </c>
      <c r="L519" s="20">
        <f>(J519-J521)/0.45</f>
        <v>880.10467897470812</v>
      </c>
      <c r="M519" s="23">
        <f>AVERAGE(L519:L520)</f>
        <v>846.40619489096116</v>
      </c>
    </row>
    <row r="520" spans="1:15">
      <c r="A520" s="13">
        <v>45077</v>
      </c>
      <c r="B520" s="5" t="s">
        <v>358</v>
      </c>
      <c r="C520">
        <v>2</v>
      </c>
      <c r="D520" t="s">
        <v>24</v>
      </c>
      <c r="E520" s="6">
        <v>6</v>
      </c>
      <c r="F520" s="7">
        <v>10</v>
      </c>
      <c r="G520" s="6">
        <v>40</v>
      </c>
      <c r="H520" s="14">
        <v>0.13021563220469243</v>
      </c>
      <c r="I520" s="7">
        <v>53.448300000000003</v>
      </c>
      <c r="J520" s="8">
        <f t="shared" si="6"/>
        <v>966.52966679625695</v>
      </c>
      <c r="K520" s="6">
        <v>4</v>
      </c>
      <c r="L520" s="20">
        <f>(J520-J521)/0.45</f>
        <v>812.70771080721431</v>
      </c>
    </row>
    <row r="521" spans="1:15">
      <c r="A521" s="13">
        <v>45077</v>
      </c>
      <c r="B521" s="5" t="s">
        <v>358</v>
      </c>
      <c r="C521" t="s">
        <v>25</v>
      </c>
      <c r="D521" t="s">
        <v>26</v>
      </c>
      <c r="E521" s="6">
        <v>6</v>
      </c>
      <c r="F521" s="7">
        <v>10.0001</v>
      </c>
      <c r="G521" s="6">
        <v>40</v>
      </c>
      <c r="H521" s="14">
        <v>0.13021563220469243</v>
      </c>
      <c r="I521" s="7">
        <v>33.224699999999999</v>
      </c>
      <c r="J521" s="8">
        <f t="shared" si="6"/>
        <v>600.81119693301048</v>
      </c>
      <c r="K521" s="6">
        <v>4</v>
      </c>
      <c r="L521" t="s">
        <v>25</v>
      </c>
    </row>
    <row r="522" spans="1:15">
      <c r="A522" s="13">
        <v>45077</v>
      </c>
      <c r="B522" s="5" t="s">
        <v>359</v>
      </c>
      <c r="C522">
        <v>1</v>
      </c>
      <c r="D522" t="s">
        <v>24</v>
      </c>
      <c r="E522" s="6">
        <v>6</v>
      </c>
      <c r="F522" s="7">
        <v>10</v>
      </c>
      <c r="G522" s="6">
        <v>40</v>
      </c>
      <c r="H522" s="14">
        <v>0.11509989297181601</v>
      </c>
      <c r="I522" s="7">
        <v>27.940100000000001</v>
      </c>
      <c r="J522" s="8">
        <f t="shared" si="6"/>
        <v>498.49604031394944</v>
      </c>
      <c r="K522" s="6">
        <v>4</v>
      </c>
      <c r="L522" s="20">
        <f>(J522-J524)/0.45</f>
        <v>248.77531692234507</v>
      </c>
      <c r="M522" s="23">
        <f>AVERAGE(L522:L523)</f>
        <v>229.05104441281657</v>
      </c>
    </row>
    <row r="523" spans="1:15">
      <c r="A523" s="13">
        <v>45077</v>
      </c>
      <c r="B523" s="5" t="s">
        <v>359</v>
      </c>
      <c r="C523">
        <v>2</v>
      </c>
      <c r="D523" t="s">
        <v>24</v>
      </c>
      <c r="E523" s="6">
        <v>6</v>
      </c>
      <c r="F523" s="7">
        <v>10.0001</v>
      </c>
      <c r="G523" s="6">
        <v>40</v>
      </c>
      <c r="H523" s="14">
        <v>0.11509989297181601</v>
      </c>
      <c r="I523" s="7">
        <v>26.945399999999999</v>
      </c>
      <c r="J523" s="8">
        <f t="shared" si="6"/>
        <v>480.74419505537378</v>
      </c>
      <c r="K523" s="6">
        <v>4</v>
      </c>
      <c r="L523" s="20">
        <f>(J523-J524)/0.45</f>
        <v>209.32677190328806</v>
      </c>
    </row>
    <row r="524" spans="1:15">
      <c r="A524" s="13">
        <v>45077</v>
      </c>
      <c r="B524" s="5" t="s">
        <v>359</v>
      </c>
      <c r="C524" t="s">
        <v>25</v>
      </c>
      <c r="D524" t="s">
        <v>26</v>
      </c>
      <c r="E524" s="6">
        <v>6</v>
      </c>
      <c r="F524" s="7">
        <v>10</v>
      </c>
      <c r="G524" s="6">
        <v>40</v>
      </c>
      <c r="H524" s="14">
        <v>0.11509989297181601</v>
      </c>
      <c r="I524" s="7">
        <v>21.665500000000002</v>
      </c>
      <c r="J524" s="8">
        <f t="shared" si="6"/>
        <v>386.54714769889415</v>
      </c>
      <c r="K524" s="6">
        <v>4</v>
      </c>
      <c r="L524" t="s">
        <v>25</v>
      </c>
    </row>
    <row r="525" spans="1:15">
      <c r="A525" s="13">
        <v>45077</v>
      </c>
      <c r="B525" s="5" t="s">
        <v>360</v>
      </c>
      <c r="C525">
        <v>1</v>
      </c>
      <c r="D525" t="s">
        <v>24</v>
      </c>
      <c r="E525" s="6">
        <v>6</v>
      </c>
      <c r="F525" s="7">
        <v>10</v>
      </c>
      <c r="G525" s="6">
        <v>40</v>
      </c>
      <c r="H525" s="14">
        <v>0.114416221033868</v>
      </c>
      <c r="I525" s="7">
        <v>21.4724</v>
      </c>
      <c r="J525" s="8">
        <f t="shared" si="6"/>
        <v>382.86705383244208</v>
      </c>
      <c r="K525" s="6">
        <v>4</v>
      </c>
      <c r="L525" s="20">
        <f>(J525-J527)/0.45</f>
        <v>139.18928223738968</v>
      </c>
      <c r="M525" s="23">
        <f>AVERAGE(L525:L526)</f>
        <v>196.51002536156454</v>
      </c>
    </row>
    <row r="526" spans="1:15">
      <c r="A526" s="13">
        <v>45077</v>
      </c>
      <c r="B526" s="5" t="s">
        <v>360</v>
      </c>
      <c r="C526">
        <v>2</v>
      </c>
      <c r="D526" t="s">
        <v>24</v>
      </c>
      <c r="E526" s="6">
        <v>6</v>
      </c>
      <c r="F526" s="7">
        <v>10.0001</v>
      </c>
      <c r="G526" s="6">
        <v>40</v>
      </c>
      <c r="H526" s="14">
        <v>0.114416221033868</v>
      </c>
      <c r="I526" s="7">
        <v>24.3659</v>
      </c>
      <c r="J526" s="8">
        <f t="shared" si="6"/>
        <v>434.45572264419945</v>
      </c>
      <c r="K526" s="6">
        <v>4</v>
      </c>
      <c r="L526" s="20">
        <f>(J526-J527)/0.45</f>
        <v>253.83076848573938</v>
      </c>
    </row>
    <row r="527" spans="1:15">
      <c r="A527" s="13">
        <v>45077</v>
      </c>
      <c r="B527" s="5" t="s">
        <v>360</v>
      </c>
      <c r="C527" t="s">
        <v>25</v>
      </c>
      <c r="D527" t="s">
        <v>26</v>
      </c>
      <c r="E527" s="6">
        <v>6</v>
      </c>
      <c r="F527" s="7">
        <v>10.0001</v>
      </c>
      <c r="G527" s="6">
        <v>40</v>
      </c>
      <c r="H527" s="14">
        <v>0.114416221033868</v>
      </c>
      <c r="I527" s="7">
        <v>17.959800000000001</v>
      </c>
      <c r="J527" s="8">
        <f t="shared" si="6"/>
        <v>320.23187682561672</v>
      </c>
      <c r="K527" s="6">
        <v>4</v>
      </c>
      <c r="L527" t="s">
        <v>25</v>
      </c>
    </row>
    <row r="528" spans="1:15">
      <c r="A528" s="13">
        <v>45077</v>
      </c>
      <c r="B528" s="33" t="s">
        <v>361</v>
      </c>
      <c r="C528">
        <v>1</v>
      </c>
      <c r="D528" t="s">
        <v>24</v>
      </c>
      <c r="E528" s="6">
        <v>6</v>
      </c>
      <c r="F528" s="7">
        <v>10.0001</v>
      </c>
      <c r="G528" s="6">
        <v>40</v>
      </c>
      <c r="H528" s="14">
        <v>0.38599650882491493</v>
      </c>
      <c r="I528" s="7">
        <v>108.779</v>
      </c>
      <c r="J528" s="8">
        <f t="shared" si="6"/>
        <v>4824.5058104127884</v>
      </c>
      <c r="K528" s="6">
        <v>8</v>
      </c>
      <c r="L528" s="29">
        <f>(J528-J530)/0.45</f>
        <v>-580.12149424707684</v>
      </c>
      <c r="M528" s="23">
        <f>L529</f>
        <v>943.85328323936437</v>
      </c>
    </row>
    <row r="529" spans="1:14">
      <c r="A529" s="13">
        <v>45077</v>
      </c>
      <c r="B529" s="33" t="s">
        <v>361</v>
      </c>
      <c r="C529">
        <v>2</v>
      </c>
      <c r="D529" t="s">
        <v>24</v>
      </c>
      <c r="E529" s="6">
        <v>6</v>
      </c>
      <c r="F529" s="7">
        <v>10.0001</v>
      </c>
      <c r="G529" s="6">
        <v>40</v>
      </c>
      <c r="H529" s="14">
        <v>0.38599650882491493</v>
      </c>
      <c r="I529" s="7">
        <v>124.24160000000001</v>
      </c>
      <c r="J529" s="8">
        <f t="shared" si="6"/>
        <v>5510.294460281687</v>
      </c>
      <c r="K529" s="6">
        <v>8</v>
      </c>
      <c r="L529" s="20">
        <f>(J529-J530)/0.45</f>
        <v>943.85328323936437</v>
      </c>
    </row>
    <row r="530" spans="1:14">
      <c r="A530" s="13">
        <v>45077</v>
      </c>
      <c r="B530" s="33" t="s">
        <v>361</v>
      </c>
      <c r="C530" t="s">
        <v>25</v>
      </c>
      <c r="D530" t="s">
        <v>26</v>
      </c>
      <c r="E530" s="6">
        <v>6</v>
      </c>
      <c r="F530" s="7">
        <v>10</v>
      </c>
      <c r="G530" s="6">
        <v>40</v>
      </c>
      <c r="H530" s="14">
        <v>0.38599650882491493</v>
      </c>
      <c r="I530" s="7">
        <v>114.6639</v>
      </c>
      <c r="J530" s="8">
        <f t="shared" si="6"/>
        <v>5085.560482823973</v>
      </c>
      <c r="K530" s="6">
        <v>8</v>
      </c>
      <c r="L530" t="s">
        <v>25</v>
      </c>
    </row>
    <row r="531" spans="1:14">
      <c r="A531" s="13">
        <v>45077</v>
      </c>
      <c r="B531" s="5" t="s">
        <v>34</v>
      </c>
      <c r="C531">
        <v>1</v>
      </c>
      <c r="D531" t="s">
        <v>24</v>
      </c>
      <c r="E531" s="6">
        <v>6</v>
      </c>
      <c r="F531" s="7">
        <v>10</v>
      </c>
      <c r="G531" s="6">
        <v>40</v>
      </c>
      <c r="H531" s="14">
        <v>0.04</v>
      </c>
      <c r="I531" s="7">
        <v>9.2045999999999992</v>
      </c>
      <c r="J531" s="8">
        <f t="shared" si="6"/>
        <v>153.16454400000001</v>
      </c>
      <c r="K531" s="6">
        <v>4</v>
      </c>
      <c r="L531" s="20">
        <f>(J531-J533)/0.45</f>
        <v>113.75330612347211</v>
      </c>
      <c r="M531" s="22">
        <f>L531</f>
        <v>113.75330612347211</v>
      </c>
    </row>
    <row r="532" spans="1:14">
      <c r="A532" s="13">
        <v>45077</v>
      </c>
      <c r="B532" s="5" t="s">
        <v>34</v>
      </c>
      <c r="C532">
        <v>2</v>
      </c>
      <c r="D532" t="s">
        <v>24</v>
      </c>
      <c r="E532" s="6">
        <v>6</v>
      </c>
      <c r="F532" s="7">
        <v>10</v>
      </c>
      <c r="G532" s="6">
        <v>40</v>
      </c>
      <c r="H532" s="14">
        <v>0.04</v>
      </c>
      <c r="I532" s="7">
        <v>8.2413000000000007</v>
      </c>
      <c r="J532" s="8">
        <f t="shared" si="6"/>
        <v>137.13523200000003</v>
      </c>
      <c r="K532" s="6">
        <v>4</v>
      </c>
      <c r="L532" s="20">
        <f>(J532-J533)/0.45</f>
        <v>78.132612790138836</v>
      </c>
    </row>
    <row r="533" spans="1:14">
      <c r="A533" s="13">
        <v>45077</v>
      </c>
      <c r="B533" s="5" t="s">
        <v>34</v>
      </c>
      <c r="C533" t="s">
        <v>25</v>
      </c>
      <c r="D533" t="s">
        <v>26</v>
      </c>
      <c r="E533" s="6">
        <v>6</v>
      </c>
      <c r="F533" s="7">
        <v>10.0001</v>
      </c>
      <c r="G533" s="6">
        <v>40</v>
      </c>
      <c r="H533" s="14">
        <v>0.04</v>
      </c>
      <c r="I533" s="7">
        <v>6.1284000000000001</v>
      </c>
      <c r="J533" s="8">
        <f t="shared" si="6"/>
        <v>101.97555624443756</v>
      </c>
      <c r="K533" s="6">
        <v>4</v>
      </c>
      <c r="L533" t="s">
        <v>25</v>
      </c>
    </row>
    <row r="534" spans="1:14">
      <c r="A534" s="13">
        <v>45098</v>
      </c>
      <c r="B534" s="5" t="s">
        <v>412</v>
      </c>
      <c r="C534">
        <v>1</v>
      </c>
      <c r="D534" t="s">
        <v>24</v>
      </c>
      <c r="E534" s="6">
        <v>7</v>
      </c>
      <c r="F534" s="7">
        <v>10</v>
      </c>
      <c r="G534" s="6">
        <v>40</v>
      </c>
      <c r="H534" s="14">
        <v>0.6773533653040007</v>
      </c>
      <c r="I534" s="7">
        <v>35.025199999999998</v>
      </c>
      <c r="J534" s="8">
        <f t="shared" si="6"/>
        <v>939.9941934471309</v>
      </c>
      <c r="K534" s="6">
        <v>4</v>
      </c>
      <c r="L534" s="20">
        <f>(J534-J536)/0.45</f>
        <v>338.02323213760042</v>
      </c>
      <c r="M534" s="23">
        <f>AVERAGE(L534:L535)</f>
        <v>264.74152733343027</v>
      </c>
    </row>
    <row r="535" spans="1:14">
      <c r="A535" s="13">
        <v>45098</v>
      </c>
      <c r="B535" s="5" t="s">
        <v>412</v>
      </c>
      <c r="C535">
        <v>2</v>
      </c>
      <c r="D535" t="s">
        <v>24</v>
      </c>
      <c r="E535" s="6">
        <v>7</v>
      </c>
      <c r="F535" s="7">
        <v>10</v>
      </c>
      <c r="G535" s="6">
        <v>40</v>
      </c>
      <c r="H535" s="14">
        <v>0.6773533653040007</v>
      </c>
      <c r="I535" s="7">
        <v>32.567700000000002</v>
      </c>
      <c r="J535" s="8">
        <f t="shared" si="6"/>
        <v>874.04065912337774</v>
      </c>
      <c r="K535" s="6">
        <v>4</v>
      </c>
      <c r="L535" s="20">
        <f>(J535-J536)/0.45</f>
        <v>191.45982252926009</v>
      </c>
    </row>
    <row r="536" spans="1:14">
      <c r="A536" s="13">
        <v>45098</v>
      </c>
      <c r="B536" s="5" t="s">
        <v>412</v>
      </c>
      <c r="C536" t="s">
        <v>25</v>
      </c>
      <c r="D536" t="s">
        <v>26</v>
      </c>
      <c r="E536" s="6">
        <v>7</v>
      </c>
      <c r="F536" s="7">
        <v>10</v>
      </c>
      <c r="G536" s="6">
        <v>40</v>
      </c>
      <c r="H536" s="14">
        <v>0.6773533653040007</v>
      </c>
      <c r="I536" s="7">
        <v>29.357399999999998</v>
      </c>
      <c r="J536" s="8">
        <f t="shared" si="6"/>
        <v>787.8837389852107</v>
      </c>
      <c r="K536" s="6">
        <v>4</v>
      </c>
      <c r="L536" s="20" t="s">
        <v>25</v>
      </c>
      <c r="N536" s="20"/>
    </row>
    <row r="537" spans="1:14">
      <c r="A537" s="13">
        <v>45098</v>
      </c>
      <c r="B537" s="5" t="s">
        <v>413</v>
      </c>
      <c r="C537">
        <v>1</v>
      </c>
      <c r="D537" t="s">
        <v>24</v>
      </c>
      <c r="E537" s="6">
        <v>7</v>
      </c>
      <c r="F537" s="7">
        <v>10</v>
      </c>
      <c r="G537" s="6">
        <v>40</v>
      </c>
      <c r="H537" s="14">
        <v>0.35579945799458024</v>
      </c>
      <c r="I537" s="7">
        <v>50.284999999999997</v>
      </c>
      <c r="J537" s="8">
        <f t="shared" si="6"/>
        <v>1090.8220119241196</v>
      </c>
      <c r="K537" s="6">
        <v>4</v>
      </c>
      <c r="L537" s="20">
        <f>(J537-J539)/0.45</f>
        <v>420.9662362348015</v>
      </c>
      <c r="M537" s="23">
        <f>AVERAGE(L537:L538)</f>
        <v>444.19650444032766</v>
      </c>
    </row>
    <row r="538" spans="1:14">
      <c r="A538" s="13">
        <v>45098</v>
      </c>
      <c r="B538" s="5" t="s">
        <v>413</v>
      </c>
      <c r="C538">
        <v>2</v>
      </c>
      <c r="D538" t="s">
        <v>24</v>
      </c>
      <c r="E538" s="6">
        <v>7</v>
      </c>
      <c r="F538" s="7">
        <v>10.0001</v>
      </c>
      <c r="G538" s="6">
        <v>40</v>
      </c>
      <c r="H538" s="14">
        <v>0.35579945799458024</v>
      </c>
      <c r="I538" s="7">
        <v>51.249299999999998</v>
      </c>
      <c r="J538" s="8">
        <f t="shared" si="6"/>
        <v>1111.7292533090931</v>
      </c>
      <c r="K538" s="6">
        <v>4</v>
      </c>
      <c r="L538" s="20">
        <f>(J538-J539)/0.45</f>
        <v>467.42677264585382</v>
      </c>
    </row>
    <row r="539" spans="1:14">
      <c r="A539" s="13">
        <v>45098</v>
      </c>
      <c r="B539" s="5" t="s">
        <v>413</v>
      </c>
      <c r="C539" t="s">
        <v>25</v>
      </c>
      <c r="D539" t="s">
        <v>26</v>
      </c>
      <c r="E539" s="6">
        <v>7</v>
      </c>
      <c r="F539" s="7">
        <v>10.0001</v>
      </c>
      <c r="G539" s="6">
        <v>40</v>
      </c>
      <c r="H539" s="14">
        <v>0.35579945799458024</v>
      </c>
      <c r="I539" s="7">
        <v>41.552799999999998</v>
      </c>
      <c r="J539" s="8">
        <f t="shared" si="6"/>
        <v>901.38720561845889</v>
      </c>
      <c r="K539" s="6">
        <v>4</v>
      </c>
      <c r="L539" s="20" t="s">
        <v>25</v>
      </c>
      <c r="N539" s="20"/>
    </row>
    <row r="540" spans="1:14">
      <c r="A540" s="13">
        <v>45098</v>
      </c>
      <c r="B540" s="5" t="s">
        <v>414</v>
      </c>
      <c r="C540">
        <v>1</v>
      </c>
      <c r="D540" t="s">
        <v>24</v>
      </c>
      <c r="E540" s="6">
        <v>7</v>
      </c>
      <c r="F540" s="7">
        <v>10.0001</v>
      </c>
      <c r="G540" s="6">
        <v>40</v>
      </c>
      <c r="H540" s="14">
        <v>0.25539712822572569</v>
      </c>
      <c r="I540" s="7">
        <v>72.804500000000004</v>
      </c>
      <c r="J540" s="8">
        <f t="shared" si="6"/>
        <v>1462.3623399271582</v>
      </c>
      <c r="K540" s="6">
        <v>4</v>
      </c>
      <c r="L540" s="20">
        <f>(J540-J542)/0.45</f>
        <v>260.61249686705901</v>
      </c>
      <c r="M540" s="23">
        <f>AVERAGE(L540:L541)</f>
        <v>383.7871092964009</v>
      </c>
    </row>
    <row r="541" spans="1:14">
      <c r="A541" s="13">
        <v>45098</v>
      </c>
      <c r="B541" s="5" t="s">
        <v>414</v>
      </c>
      <c r="C541">
        <v>2</v>
      </c>
      <c r="D541" t="s">
        <v>24</v>
      </c>
      <c r="E541" s="6">
        <v>7</v>
      </c>
      <c r="F541" s="7">
        <v>10</v>
      </c>
      <c r="G541" s="6">
        <v>40</v>
      </c>
      <c r="H541" s="14">
        <v>0.25539712822572569</v>
      </c>
      <c r="I541" s="7">
        <v>78.322800000000001</v>
      </c>
      <c r="J541" s="8">
        <f t="shared" si="6"/>
        <v>1573.2194911135659</v>
      </c>
      <c r="K541" s="6">
        <v>4</v>
      </c>
      <c r="L541" s="20">
        <f>(J541-J542)/0.45</f>
        <v>506.96172172574279</v>
      </c>
    </row>
    <row r="542" spans="1:14">
      <c r="A542" s="13">
        <v>45098</v>
      </c>
      <c r="B542" s="5" t="s">
        <v>414</v>
      </c>
      <c r="C542" t="s">
        <v>25</v>
      </c>
      <c r="D542" t="s">
        <v>26</v>
      </c>
      <c r="E542" s="6">
        <v>7</v>
      </c>
      <c r="F542" s="7">
        <v>10</v>
      </c>
      <c r="G542" s="6">
        <v>40</v>
      </c>
      <c r="H542" s="14">
        <v>0.25539712822572569</v>
      </c>
      <c r="I542" s="7">
        <v>66.965199999999996</v>
      </c>
      <c r="J542" s="8">
        <f t="shared" si="6"/>
        <v>1345.0867163369817</v>
      </c>
      <c r="K542" s="6">
        <v>4</v>
      </c>
      <c r="L542" s="20" t="s">
        <v>25</v>
      </c>
      <c r="N542" s="20"/>
    </row>
    <row r="543" spans="1:14">
      <c r="A543" s="13">
        <v>45098</v>
      </c>
      <c r="B543" s="5" t="s">
        <v>415</v>
      </c>
      <c r="C543">
        <v>1</v>
      </c>
      <c r="D543" t="s">
        <v>24</v>
      </c>
      <c r="E543" s="6">
        <v>7</v>
      </c>
      <c r="F543" s="7">
        <v>10</v>
      </c>
      <c r="G543" s="6">
        <v>40</v>
      </c>
      <c r="H543" s="14">
        <v>0.28255855671159863</v>
      </c>
      <c r="I543" s="7">
        <v>53.620600000000003</v>
      </c>
      <c r="J543" s="8">
        <f t="shared" si="6"/>
        <v>1100.3449495361592</v>
      </c>
      <c r="K543" s="6">
        <v>4</v>
      </c>
      <c r="L543" s="20">
        <f>(J543-J545)/0.45</f>
        <v>710.35275198605939</v>
      </c>
      <c r="M543" s="23">
        <f>AVERAGE(L543:L544)</f>
        <v>605.64603300087401</v>
      </c>
    </row>
    <row r="544" spans="1:14">
      <c r="A544" s="13">
        <v>45098</v>
      </c>
      <c r="B544" s="5" t="s">
        <v>415</v>
      </c>
      <c r="C544">
        <v>2</v>
      </c>
      <c r="D544" t="s">
        <v>24</v>
      </c>
      <c r="E544" s="6">
        <v>7</v>
      </c>
      <c r="F544" s="7">
        <v>10.0001</v>
      </c>
      <c r="G544" s="6">
        <v>40</v>
      </c>
      <c r="H544" s="14">
        <v>0.28255855671159863</v>
      </c>
      <c r="I544" s="7">
        <v>49.0289</v>
      </c>
      <c r="J544" s="8">
        <f t="shared" si="6"/>
        <v>1006.1089024494925</v>
      </c>
      <c r="K544" s="6">
        <v>4</v>
      </c>
      <c r="L544" s="20">
        <f>(J544-J545)/0.45</f>
        <v>500.93931401568875</v>
      </c>
    </row>
    <row r="545" spans="1:13">
      <c r="A545" s="13">
        <v>45098</v>
      </c>
      <c r="B545" s="5" t="s">
        <v>415</v>
      </c>
      <c r="C545" t="s">
        <v>25</v>
      </c>
      <c r="D545" t="s">
        <v>26</v>
      </c>
      <c r="E545" s="6">
        <v>7</v>
      </c>
      <c r="F545" s="7">
        <v>10</v>
      </c>
      <c r="G545" s="6">
        <v>40</v>
      </c>
      <c r="H545" s="14">
        <v>0.28255855671159863</v>
      </c>
      <c r="I545" s="7">
        <v>38.043399999999998</v>
      </c>
      <c r="J545" s="8">
        <f t="shared" si="6"/>
        <v>780.68621114243251</v>
      </c>
      <c r="K545" s="6">
        <v>4</v>
      </c>
      <c r="L545" s="20" t="s">
        <v>25</v>
      </c>
    </row>
    <row r="546" spans="1:13">
      <c r="A546" s="13">
        <v>45098</v>
      </c>
      <c r="B546" s="5" t="s">
        <v>416</v>
      </c>
      <c r="C546">
        <v>1</v>
      </c>
      <c r="D546" t="s">
        <v>24</v>
      </c>
      <c r="E546" s="6">
        <v>7</v>
      </c>
      <c r="F546" s="7">
        <v>10.0001</v>
      </c>
      <c r="G546" s="6">
        <v>40</v>
      </c>
      <c r="H546" s="14">
        <v>0.3145101955013665</v>
      </c>
      <c r="I546" s="7">
        <v>28.136500000000002</v>
      </c>
      <c r="J546" s="8">
        <f t="shared" si="6"/>
        <v>591.76554019618527</v>
      </c>
      <c r="K546" s="6">
        <v>4</v>
      </c>
      <c r="L546" s="20">
        <f>(J546-J548)/0.45</f>
        <v>191.46366277217351</v>
      </c>
      <c r="M546" s="23">
        <f>AVERAGE(L546:L547)</f>
        <v>177.2034206230008</v>
      </c>
    </row>
    <row r="547" spans="1:13">
      <c r="A547" s="13">
        <v>45098</v>
      </c>
      <c r="B547" s="5" t="s">
        <v>416</v>
      </c>
      <c r="C547">
        <v>2</v>
      </c>
      <c r="D547" t="s">
        <v>24</v>
      </c>
      <c r="E547" s="6">
        <v>7</v>
      </c>
      <c r="F547" s="7">
        <v>10</v>
      </c>
      <c r="G547" s="6">
        <v>40</v>
      </c>
      <c r="H547" s="14">
        <v>0.3145101955013665</v>
      </c>
      <c r="I547" s="7">
        <v>27.526</v>
      </c>
      <c r="J547" s="8">
        <f t="shared" si="6"/>
        <v>578.93132226192984</v>
      </c>
      <c r="K547" s="6">
        <v>4</v>
      </c>
      <c r="L547" s="20">
        <f>(J547-J548)/0.45</f>
        <v>162.94317847382811</v>
      </c>
    </row>
    <row r="548" spans="1:13">
      <c r="A548" s="13">
        <v>45098</v>
      </c>
      <c r="B548" s="5" t="s">
        <v>416</v>
      </c>
      <c r="C548" t="s">
        <v>25</v>
      </c>
      <c r="D548" t="s">
        <v>26</v>
      </c>
      <c r="E548" s="6">
        <v>7</v>
      </c>
      <c r="F548" s="7">
        <v>10</v>
      </c>
      <c r="G548" s="6">
        <v>40</v>
      </c>
      <c r="H548" s="14">
        <v>0.3145101955013665</v>
      </c>
      <c r="I548" s="7">
        <v>24.0397</v>
      </c>
      <c r="J548" s="8">
        <f t="shared" si="6"/>
        <v>505.60689194870719</v>
      </c>
      <c r="K548" s="6">
        <v>4</v>
      </c>
      <c r="L548" s="20" t="s">
        <v>25</v>
      </c>
    </row>
    <row r="549" spans="1:13">
      <c r="A549" s="13">
        <v>45098</v>
      </c>
      <c r="B549" s="5" t="s">
        <v>417</v>
      </c>
      <c r="C549">
        <v>1</v>
      </c>
      <c r="D549" t="s">
        <v>24</v>
      </c>
      <c r="E549" s="6">
        <v>7</v>
      </c>
      <c r="F549" s="7">
        <v>10</v>
      </c>
      <c r="G549" s="6">
        <v>40</v>
      </c>
      <c r="H549" s="14">
        <v>0.47924059616749465</v>
      </c>
      <c r="I549" s="7">
        <v>29.736799999999999</v>
      </c>
      <c r="J549" s="8">
        <f t="shared" si="6"/>
        <v>703.80610816181684</v>
      </c>
      <c r="K549" s="6">
        <v>4</v>
      </c>
      <c r="L549" s="20">
        <f>(J549-J551)/0.45</f>
        <v>105.59542559735038</v>
      </c>
      <c r="M549" s="23">
        <f>AVERAGE(L549:L550)</f>
        <v>99.733816026344158</v>
      </c>
    </row>
    <row r="550" spans="1:13">
      <c r="A550" s="13">
        <v>45098</v>
      </c>
      <c r="B550" s="5" t="s">
        <v>417</v>
      </c>
      <c r="C550">
        <v>2</v>
      </c>
      <c r="D550" t="s">
        <v>24</v>
      </c>
      <c r="E550" s="6">
        <v>7</v>
      </c>
      <c r="F550" s="7">
        <v>10.0001</v>
      </c>
      <c r="G550" s="6">
        <v>40</v>
      </c>
      <c r="H550" s="14">
        <v>0.47924059616749465</v>
      </c>
      <c r="I550" s="7">
        <v>29.514199999999999</v>
      </c>
      <c r="J550" s="8">
        <f t="shared" si="6"/>
        <v>698.53065954791123</v>
      </c>
      <c r="K550" s="6">
        <v>4</v>
      </c>
      <c r="L550" s="20">
        <f>(J550-J551)/0.45</f>
        <v>93.872206455337917</v>
      </c>
    </row>
    <row r="551" spans="1:13">
      <c r="A551" s="13">
        <v>45098</v>
      </c>
      <c r="B551" s="5" t="s">
        <v>417</v>
      </c>
      <c r="C551" t="s">
        <v>25</v>
      </c>
      <c r="D551" t="s">
        <v>26</v>
      </c>
      <c r="E551" s="6">
        <v>7</v>
      </c>
      <c r="F551" s="7">
        <v>10</v>
      </c>
      <c r="G551" s="6">
        <v>40</v>
      </c>
      <c r="H551" s="14">
        <v>0.47924059616749465</v>
      </c>
      <c r="I551" s="7">
        <v>27.729099999999999</v>
      </c>
      <c r="J551" s="8">
        <f t="shared" si="6"/>
        <v>656.28816664300916</v>
      </c>
      <c r="K551" s="6">
        <v>4</v>
      </c>
      <c r="L551" s="20" t="s">
        <v>25</v>
      </c>
    </row>
    <row r="552" spans="1:13">
      <c r="A552" s="13">
        <v>45098</v>
      </c>
      <c r="B552" s="5" t="s">
        <v>418</v>
      </c>
      <c r="C552">
        <v>1</v>
      </c>
      <c r="D552" t="s">
        <v>24</v>
      </c>
      <c r="E552" s="6">
        <v>7</v>
      </c>
      <c r="F552" s="7">
        <v>10</v>
      </c>
      <c r="G552" s="6">
        <v>40</v>
      </c>
      <c r="H552" s="14">
        <v>0.27945688861613999</v>
      </c>
      <c r="I552" s="7">
        <v>34.8733</v>
      </c>
      <c r="J552" s="8">
        <f t="shared" si="6"/>
        <v>713.90214262043571</v>
      </c>
      <c r="K552" s="6">
        <v>4</v>
      </c>
      <c r="L552" s="20">
        <f>(J552-J554)/0.45</f>
        <v>157.45686221895917</v>
      </c>
      <c r="M552" s="23">
        <f>AVERAGE(L552:L553)</f>
        <v>148.88165782770076</v>
      </c>
    </row>
    <row r="553" spans="1:13">
      <c r="A553" s="13">
        <v>45098</v>
      </c>
      <c r="B553" s="5" t="s">
        <v>418</v>
      </c>
      <c r="C553">
        <v>2</v>
      </c>
      <c r="D553" t="s">
        <v>24</v>
      </c>
      <c r="E553" s="6">
        <v>7</v>
      </c>
      <c r="F553" s="7">
        <v>10</v>
      </c>
      <c r="G553" s="6">
        <v>40</v>
      </c>
      <c r="H553" s="14">
        <v>0.27945688861613999</v>
      </c>
      <c r="I553" s="7">
        <v>34.496299999999998</v>
      </c>
      <c r="J553" s="8">
        <f t="shared" si="6"/>
        <v>706.18445866830314</v>
      </c>
      <c r="K553" s="6">
        <v>4</v>
      </c>
      <c r="L553" s="20">
        <f>(J553-J554)/0.45</f>
        <v>140.30645343644235</v>
      </c>
    </row>
    <row r="554" spans="1:13">
      <c r="A554" s="13">
        <v>45098</v>
      </c>
      <c r="B554" s="5" t="s">
        <v>418</v>
      </c>
      <c r="C554" t="s">
        <v>25</v>
      </c>
      <c r="D554" t="s">
        <v>26</v>
      </c>
      <c r="E554" s="6">
        <v>7</v>
      </c>
      <c r="F554" s="7">
        <v>10.0001</v>
      </c>
      <c r="G554" s="6">
        <v>40</v>
      </c>
      <c r="H554" s="14">
        <v>0.27945688861613999</v>
      </c>
      <c r="I554" s="7">
        <v>31.412400000000002</v>
      </c>
      <c r="J554" s="8">
        <f t="shared" si="6"/>
        <v>643.04655462190408</v>
      </c>
      <c r="K554" s="6">
        <v>4</v>
      </c>
      <c r="L554" s="20" t="s">
        <v>25</v>
      </c>
    </row>
    <row r="555" spans="1:13">
      <c r="A555" s="13">
        <v>45098</v>
      </c>
      <c r="B555" s="34" t="s">
        <v>419</v>
      </c>
      <c r="C555">
        <v>1</v>
      </c>
      <c r="D555" t="s">
        <v>24</v>
      </c>
      <c r="E555" s="6">
        <v>7</v>
      </c>
      <c r="F555" s="7">
        <v>10.0001</v>
      </c>
      <c r="G555" s="6">
        <v>40</v>
      </c>
      <c r="H555" s="14">
        <v>0.27242905096124498</v>
      </c>
      <c r="I555" s="7">
        <v>34.360100000000003</v>
      </c>
      <c r="J555" s="8">
        <f t="shared" si="6"/>
        <v>699.52563568657888</v>
      </c>
      <c r="K555" s="6">
        <v>4</v>
      </c>
      <c r="L555" s="20">
        <f>(J555-J557)/0.45</f>
        <v>142.36585589930252</v>
      </c>
      <c r="M555" s="23">
        <f>AVERAGE(L555:L556)</f>
        <v>178.50926580077459</v>
      </c>
    </row>
    <row r="556" spans="1:13">
      <c r="A556" s="13">
        <v>45098</v>
      </c>
      <c r="B556" s="34" t="s">
        <v>419</v>
      </c>
      <c r="C556">
        <v>2</v>
      </c>
      <c r="D556" t="s">
        <v>24</v>
      </c>
      <c r="E556" s="6">
        <v>7</v>
      </c>
      <c r="F556" s="7">
        <v>10.0001</v>
      </c>
      <c r="G556" s="6">
        <v>40</v>
      </c>
      <c r="H556" s="14">
        <v>0.27242905096124498</v>
      </c>
      <c r="I556" s="7">
        <v>35.957900000000002</v>
      </c>
      <c r="J556" s="8">
        <f t="shared" si="6"/>
        <v>732.05470459790376</v>
      </c>
      <c r="K556" s="6">
        <v>4</v>
      </c>
      <c r="L556" s="20">
        <f>(J556-J557)/0.45</f>
        <v>214.65267570224668</v>
      </c>
    </row>
    <row r="557" spans="1:13">
      <c r="A557" s="13">
        <v>45098</v>
      </c>
      <c r="B557" s="34" t="s">
        <v>419</v>
      </c>
      <c r="C557" t="s">
        <v>25</v>
      </c>
      <c r="D557" t="s">
        <v>26</v>
      </c>
      <c r="E557" s="6">
        <v>7</v>
      </c>
      <c r="F557" s="7">
        <v>10.0001</v>
      </c>
      <c r="G557" s="6">
        <v>40</v>
      </c>
      <c r="H557" s="14">
        <v>0.27242905096124498</v>
      </c>
      <c r="I557" s="7">
        <v>31.2133</v>
      </c>
      <c r="J557" s="8">
        <f t="shared" si="6"/>
        <v>635.46100053189275</v>
      </c>
      <c r="K557" s="6">
        <v>4</v>
      </c>
      <c r="L557" s="20" t="s">
        <v>25</v>
      </c>
    </row>
    <row r="558" spans="1:13">
      <c r="A558" s="13">
        <v>45098</v>
      </c>
      <c r="B558" s="5" t="s">
        <v>34</v>
      </c>
      <c r="C558">
        <v>1</v>
      </c>
      <c r="D558" t="s">
        <v>24</v>
      </c>
      <c r="E558" s="6">
        <v>7</v>
      </c>
      <c r="F558" s="7">
        <v>10</v>
      </c>
      <c r="G558" s="6">
        <v>40</v>
      </c>
      <c r="H558" s="14">
        <v>0.04</v>
      </c>
      <c r="I558" s="7">
        <v>11.586499999999999</v>
      </c>
      <c r="J558" s="8">
        <f t="shared" si="6"/>
        <v>192.79935999999998</v>
      </c>
      <c r="K558" s="6">
        <v>4</v>
      </c>
      <c r="L558" s="20">
        <f>(J558-J560)/0.45</f>
        <v>180.62904888888883</v>
      </c>
      <c r="M558" s="22">
        <f>AVERAGE(L558:L559)</f>
        <v>153.9643733333333</v>
      </c>
    </row>
    <row r="559" spans="1:13">
      <c r="A559" s="13">
        <v>45098</v>
      </c>
      <c r="B559" s="5" t="s">
        <v>34</v>
      </c>
      <c r="C559">
        <v>2</v>
      </c>
      <c r="D559" t="s">
        <v>24</v>
      </c>
      <c r="E559" s="6">
        <v>7</v>
      </c>
      <c r="F559" s="7">
        <v>10</v>
      </c>
      <c r="G559" s="6">
        <v>40</v>
      </c>
      <c r="H559" s="14">
        <v>0.04</v>
      </c>
      <c r="I559" s="7">
        <v>10.144299999999999</v>
      </c>
      <c r="J559" s="8">
        <f t="shared" si="6"/>
        <v>168.801152</v>
      </c>
      <c r="K559" s="6">
        <v>4</v>
      </c>
      <c r="L559" s="20">
        <f>(J559-J560)/0.45</f>
        <v>127.29969777777777</v>
      </c>
    </row>
    <row r="560" spans="1:13">
      <c r="A560" s="13">
        <v>45098</v>
      </c>
      <c r="B560" s="5" t="s">
        <v>34</v>
      </c>
      <c r="C560" t="s">
        <v>25</v>
      </c>
      <c r="D560" t="s">
        <v>26</v>
      </c>
      <c r="E560" s="6">
        <v>7</v>
      </c>
      <c r="F560" s="7">
        <v>10</v>
      </c>
      <c r="G560" s="6">
        <v>40</v>
      </c>
      <c r="H560" s="14">
        <v>0.04</v>
      </c>
      <c r="I560" s="7">
        <v>6.7016999999999998</v>
      </c>
      <c r="J560" s="8">
        <f t="shared" si="6"/>
        <v>111.516288</v>
      </c>
      <c r="K560" s="6">
        <v>4</v>
      </c>
      <c r="L560" s="20" t="s">
        <v>25</v>
      </c>
    </row>
    <row r="561" spans="1:14">
      <c r="A561" s="13">
        <v>45098</v>
      </c>
      <c r="B561" s="5" t="s">
        <v>420</v>
      </c>
      <c r="C561">
        <v>1</v>
      </c>
      <c r="D561" t="s">
        <v>24</v>
      </c>
      <c r="E561" s="6">
        <v>7</v>
      </c>
      <c r="F561" s="7">
        <v>10.0001</v>
      </c>
      <c r="G561" s="6">
        <v>40</v>
      </c>
      <c r="H561" s="14">
        <v>0.1395825426944973</v>
      </c>
      <c r="I561" s="7">
        <v>52.726799999999997</v>
      </c>
      <c r="J561" s="8">
        <f t="shared" si="6"/>
        <v>721.03127943293623</v>
      </c>
      <c r="K561" s="6">
        <v>3</v>
      </c>
      <c r="L561" s="20">
        <f>(J561-J563)/0.45</f>
        <v>104.41532129520283</v>
      </c>
      <c r="M561" s="23">
        <f>AVERAGE(L561:L562)</f>
        <v>217.87105404418577</v>
      </c>
    </row>
    <row r="562" spans="1:14">
      <c r="A562" s="13">
        <v>45098</v>
      </c>
      <c r="B562" s="5" t="s">
        <v>420</v>
      </c>
      <c r="C562">
        <v>2</v>
      </c>
      <c r="D562" t="s">
        <v>24</v>
      </c>
      <c r="E562" s="6">
        <v>7</v>
      </c>
      <c r="F562" s="7">
        <v>10</v>
      </c>
      <c r="G562" s="6">
        <v>40</v>
      </c>
      <c r="H562" s="14">
        <v>0.1395825426944973</v>
      </c>
      <c r="I562" s="7">
        <v>60.193199999999997</v>
      </c>
      <c r="J562" s="8">
        <f t="shared" si="6"/>
        <v>823.14143890702087</v>
      </c>
      <c r="K562" s="6">
        <v>3</v>
      </c>
      <c r="L562" s="20">
        <f>(J562-J563)/0.45</f>
        <v>331.32678679316871</v>
      </c>
    </row>
    <row r="563" spans="1:14">
      <c r="A563" s="13">
        <v>45098</v>
      </c>
      <c r="B563" s="5" t="s">
        <v>420</v>
      </c>
      <c r="C563" t="s">
        <v>25</v>
      </c>
      <c r="D563" t="s">
        <v>26</v>
      </c>
      <c r="E563" s="6">
        <v>7</v>
      </c>
      <c r="F563" s="7">
        <v>10</v>
      </c>
      <c r="G563" s="6">
        <v>40</v>
      </c>
      <c r="H563" s="14">
        <v>0.1395825426944973</v>
      </c>
      <c r="I563" s="7">
        <v>49.290300000000002</v>
      </c>
      <c r="J563" s="8">
        <f t="shared" si="6"/>
        <v>674.04438485009496</v>
      </c>
      <c r="K563" s="6">
        <v>3</v>
      </c>
      <c r="L563" s="20" t="s">
        <v>25</v>
      </c>
      <c r="N563" s="20"/>
    </row>
    <row r="564" spans="1:14">
      <c r="A564" s="13">
        <v>45098</v>
      </c>
      <c r="B564" s="5" t="s">
        <v>421</v>
      </c>
      <c r="C564">
        <v>1</v>
      </c>
      <c r="D564" t="s">
        <v>24</v>
      </c>
      <c r="E564" s="6">
        <v>7</v>
      </c>
      <c r="F564" s="7">
        <v>10</v>
      </c>
      <c r="G564" s="6">
        <v>40</v>
      </c>
      <c r="H564" s="14">
        <v>0.10070651974960651</v>
      </c>
      <c r="I564" s="7">
        <v>48.109099999999998</v>
      </c>
      <c r="J564" s="8">
        <f t="shared" si="6"/>
        <v>635.44800035142941</v>
      </c>
      <c r="K564" s="6">
        <v>3</v>
      </c>
      <c r="L564" s="20">
        <f>(J564-J566)/0.45</f>
        <v>262.62539433805688</v>
      </c>
      <c r="M564" s="23">
        <f>AVERAGE(L564:L565)</f>
        <v>268.78201280518977</v>
      </c>
    </row>
    <row r="565" spans="1:14">
      <c r="A565" s="13">
        <v>45098</v>
      </c>
      <c r="B565" s="5" t="s">
        <v>421</v>
      </c>
      <c r="C565">
        <v>2</v>
      </c>
      <c r="D565" t="s">
        <v>24</v>
      </c>
      <c r="E565" s="6">
        <v>7</v>
      </c>
      <c r="F565" s="7">
        <v>10</v>
      </c>
      <c r="G565" s="6">
        <v>40</v>
      </c>
      <c r="H565" s="14">
        <v>0.10070651974960651</v>
      </c>
      <c r="I565" s="7">
        <v>48.528599999999997</v>
      </c>
      <c r="J565" s="8">
        <f t="shared" si="6"/>
        <v>640.98895697184901</v>
      </c>
      <c r="K565" s="6">
        <v>3</v>
      </c>
      <c r="L565" s="20">
        <f>(J565-J566)/0.45</f>
        <v>274.93863127232265</v>
      </c>
    </row>
    <row r="566" spans="1:14">
      <c r="A566" s="13">
        <v>45098</v>
      </c>
      <c r="B566" s="5" t="s">
        <v>421</v>
      </c>
      <c r="C566" t="s">
        <v>25</v>
      </c>
      <c r="D566" t="s">
        <v>26</v>
      </c>
      <c r="E566" s="6">
        <v>7</v>
      </c>
      <c r="F566" s="7">
        <v>10.0001</v>
      </c>
      <c r="G566" s="6">
        <v>40</v>
      </c>
      <c r="H566" s="14">
        <v>0.10070651974960651</v>
      </c>
      <c r="I566" s="7">
        <v>39.162100000000002</v>
      </c>
      <c r="J566" s="8">
        <f t="shared" si="6"/>
        <v>517.26657289930381</v>
      </c>
      <c r="K566" s="6">
        <v>3</v>
      </c>
      <c r="L566" s="20" t="s">
        <v>25</v>
      </c>
      <c r="N566" s="20"/>
    </row>
    <row r="567" spans="1:14">
      <c r="A567" s="13">
        <v>45098</v>
      </c>
      <c r="B567" s="5" t="s">
        <v>422</v>
      </c>
      <c r="C567">
        <v>1</v>
      </c>
      <c r="D567" t="s">
        <v>24</v>
      </c>
      <c r="E567" s="6">
        <v>7</v>
      </c>
      <c r="F567" s="7">
        <v>10.0001</v>
      </c>
      <c r="G567" s="6">
        <v>40</v>
      </c>
      <c r="H567" s="14">
        <v>0.12465861049796108</v>
      </c>
      <c r="I567" s="7">
        <v>107.00190000000001</v>
      </c>
      <c r="J567" s="8">
        <f t="shared" si="6"/>
        <v>2888.1457147342553</v>
      </c>
      <c r="K567" s="6">
        <v>6</v>
      </c>
      <c r="L567" s="20">
        <f>(J567-J569)/0.45</f>
        <v>530.58274140296305</v>
      </c>
      <c r="M567" s="23">
        <f>AVERAGE(L567:L568)</f>
        <v>499.42429977976087</v>
      </c>
    </row>
    <row r="568" spans="1:14">
      <c r="A568" s="13">
        <v>45098</v>
      </c>
      <c r="B568" s="5" t="s">
        <v>422</v>
      </c>
      <c r="C568">
        <v>2</v>
      </c>
      <c r="D568" t="s">
        <v>24</v>
      </c>
      <c r="E568" s="6">
        <v>7</v>
      </c>
      <c r="F568" s="7">
        <v>10</v>
      </c>
      <c r="G568" s="6">
        <v>40</v>
      </c>
      <c r="H568" s="14">
        <v>0.12465861049796108</v>
      </c>
      <c r="I568" s="7">
        <v>105.9619</v>
      </c>
      <c r="J568" s="8">
        <f t="shared" si="6"/>
        <v>2860.1031172733733</v>
      </c>
      <c r="K568" s="6">
        <v>6</v>
      </c>
      <c r="L568" s="20">
        <f>(J568-J569)/0.45</f>
        <v>468.26585815655864</v>
      </c>
    </row>
    <row r="569" spans="1:14">
      <c r="A569" s="13">
        <v>45098</v>
      </c>
      <c r="B569" s="5" t="s">
        <v>422</v>
      </c>
      <c r="C569" t="s">
        <v>25</v>
      </c>
      <c r="D569" t="s">
        <v>26</v>
      </c>
      <c r="E569" s="6">
        <v>7</v>
      </c>
      <c r="F569" s="7">
        <v>10</v>
      </c>
      <c r="G569" s="6">
        <v>40</v>
      </c>
      <c r="H569" s="14">
        <v>0.12465861049796108</v>
      </c>
      <c r="I569" s="7">
        <v>98.155100000000004</v>
      </c>
      <c r="J569" s="8">
        <f t="shared" si="6"/>
        <v>2649.3834811029219</v>
      </c>
      <c r="K569" s="6">
        <v>6</v>
      </c>
      <c r="L569" s="20" t="s">
        <v>25</v>
      </c>
      <c r="N569" s="20"/>
    </row>
    <row r="570" spans="1:14">
      <c r="A570" s="13">
        <v>45098</v>
      </c>
      <c r="B570" s="5" t="s">
        <v>423</v>
      </c>
      <c r="C570">
        <v>1</v>
      </c>
      <c r="D570" t="s">
        <v>24</v>
      </c>
      <c r="E570" s="6">
        <v>7</v>
      </c>
      <c r="F570" s="7">
        <v>10</v>
      </c>
      <c r="G570" s="6">
        <v>40</v>
      </c>
      <c r="H570" s="14">
        <v>0.11127969802383261</v>
      </c>
      <c r="I570" s="7">
        <v>55.684199999999997</v>
      </c>
      <c r="J570" s="8">
        <f t="shared" si="6"/>
        <v>742.56865152838429</v>
      </c>
      <c r="K570" s="6">
        <v>3</v>
      </c>
      <c r="L570" s="20">
        <f>(J570-J572)/0.45</f>
        <v>348.5743620260036</v>
      </c>
      <c r="M570" s="23">
        <f>AVERAGE(L570:L571)</f>
        <v>435.40234909826552</v>
      </c>
    </row>
    <row r="571" spans="1:14">
      <c r="A571" s="13">
        <v>45098</v>
      </c>
      <c r="B571" s="5" t="s">
        <v>423</v>
      </c>
      <c r="C571">
        <v>2</v>
      </c>
      <c r="D571" t="s">
        <v>24</v>
      </c>
      <c r="E571" s="6">
        <v>7</v>
      </c>
      <c r="F571" s="7">
        <v>10</v>
      </c>
      <c r="G571" s="6">
        <v>40</v>
      </c>
      <c r="H571" s="14">
        <v>0.11127969802383261</v>
      </c>
      <c r="I571" s="7">
        <v>61.544199999999996</v>
      </c>
      <c r="J571" s="8">
        <f t="shared" si="6"/>
        <v>820.71383989342007</v>
      </c>
      <c r="K571" s="6">
        <v>3</v>
      </c>
      <c r="L571" s="20">
        <f>(J571-J572)/0.45</f>
        <v>522.23033617052749</v>
      </c>
    </row>
    <row r="572" spans="1:14">
      <c r="A572" s="13">
        <v>45098</v>
      </c>
      <c r="B572" s="5" t="s">
        <v>423</v>
      </c>
      <c r="C572" t="s">
        <v>25</v>
      </c>
      <c r="D572" t="s">
        <v>26</v>
      </c>
      <c r="E572" s="6">
        <v>7</v>
      </c>
      <c r="F572" s="7">
        <v>10</v>
      </c>
      <c r="G572" s="6">
        <v>40</v>
      </c>
      <c r="H572" s="14">
        <v>0.11127969802383261</v>
      </c>
      <c r="I572" s="7">
        <v>43.921599999999998</v>
      </c>
      <c r="J572" s="8">
        <f t="shared" si="6"/>
        <v>585.71018861668267</v>
      </c>
      <c r="K572" s="6">
        <v>3</v>
      </c>
      <c r="L572" s="20" t="s">
        <v>25</v>
      </c>
      <c r="N572" s="20"/>
    </row>
    <row r="573" spans="1:14">
      <c r="A573" s="13">
        <v>45098</v>
      </c>
      <c r="B573" s="5" t="s">
        <v>424</v>
      </c>
      <c r="C573">
        <v>1</v>
      </c>
      <c r="D573" t="s">
        <v>24</v>
      </c>
      <c r="E573" s="6">
        <v>7</v>
      </c>
      <c r="F573" s="7">
        <v>10</v>
      </c>
      <c r="G573" s="6">
        <v>40</v>
      </c>
      <c r="H573" s="14">
        <v>7.3141144569715849E-2</v>
      </c>
      <c r="I573" s="7">
        <v>56.2194</v>
      </c>
      <c r="J573" s="8">
        <f t="shared" si="6"/>
        <v>482.65081010418146</v>
      </c>
      <c r="K573" s="6">
        <v>2</v>
      </c>
      <c r="L573" s="20">
        <f>(J573-J575)/0.45</f>
        <v>37.527364714068071</v>
      </c>
      <c r="M573" s="23">
        <f>AVERAGE(L573:L574)</f>
        <v>61.474151641426396</v>
      </c>
    </row>
    <row r="574" spans="1:14">
      <c r="A574" s="13">
        <v>45098</v>
      </c>
      <c r="B574" s="5" t="s">
        <v>424</v>
      </c>
      <c r="C574">
        <v>2</v>
      </c>
      <c r="D574" t="s">
        <v>24</v>
      </c>
      <c r="E574" s="6">
        <v>7</v>
      </c>
      <c r="F574" s="7">
        <v>10</v>
      </c>
      <c r="G574" s="6">
        <v>40</v>
      </c>
      <c r="H574" s="14">
        <v>7.3141144569715849E-2</v>
      </c>
      <c r="I574" s="7">
        <v>58.729799999999997</v>
      </c>
      <c r="J574" s="8">
        <f t="shared" si="6"/>
        <v>504.20291833880395</v>
      </c>
      <c r="K574" s="6">
        <v>2</v>
      </c>
      <c r="L574" s="20">
        <f>(J574-J575)/0.45</f>
        <v>85.42093856878472</v>
      </c>
    </row>
    <row r="575" spans="1:14">
      <c r="A575" s="13">
        <v>45098</v>
      </c>
      <c r="B575" s="5" t="s">
        <v>424</v>
      </c>
      <c r="C575" t="s">
        <v>25</v>
      </c>
      <c r="D575" t="s">
        <v>26</v>
      </c>
      <c r="E575" s="6">
        <v>7</v>
      </c>
      <c r="F575" s="7">
        <v>10.0001</v>
      </c>
      <c r="G575" s="6">
        <v>40</v>
      </c>
      <c r="H575" s="14">
        <v>7.3141144569715849E-2</v>
      </c>
      <c r="I575" s="7">
        <v>54.252899999999997</v>
      </c>
      <c r="J575" s="8">
        <f t="shared" si="6"/>
        <v>465.76349598285083</v>
      </c>
      <c r="K575" s="6">
        <v>2</v>
      </c>
      <c r="L575" s="20" t="s">
        <v>25</v>
      </c>
    </row>
    <row r="576" spans="1:14">
      <c r="A576" s="13">
        <v>45098</v>
      </c>
      <c r="B576" s="5" t="s">
        <v>425</v>
      </c>
      <c r="C576">
        <v>1</v>
      </c>
      <c r="D576" t="s">
        <v>24</v>
      </c>
      <c r="E576" s="6">
        <v>7</v>
      </c>
      <c r="F576" s="7">
        <v>10.0001</v>
      </c>
      <c r="G576" s="6">
        <v>40</v>
      </c>
      <c r="H576" s="14">
        <v>7.6567869415807469E-2</v>
      </c>
      <c r="I576" s="7">
        <v>58.829500000000003</v>
      </c>
      <c r="J576" s="8">
        <f t="shared" si="6"/>
        <v>506.6665291250867</v>
      </c>
      <c r="K576" s="6">
        <v>2</v>
      </c>
      <c r="L576" s="20">
        <f>(J576-J578)/0.45</f>
        <v>106.99924978604359</v>
      </c>
      <c r="M576" s="23">
        <f>AVERAGE(L576:L577)</f>
        <v>108.90738744388045</v>
      </c>
    </row>
    <row r="577" spans="1:13">
      <c r="A577" s="13">
        <v>45098</v>
      </c>
      <c r="B577" s="5" t="s">
        <v>425</v>
      </c>
      <c r="C577">
        <v>2</v>
      </c>
      <c r="D577" t="s">
        <v>24</v>
      </c>
      <c r="E577" s="6">
        <v>7</v>
      </c>
      <c r="F577" s="7">
        <v>10.0001</v>
      </c>
      <c r="G577" s="6">
        <v>40</v>
      </c>
      <c r="H577" s="14">
        <v>7.6567869415807469E-2</v>
      </c>
      <c r="I577" s="7">
        <v>59.0289</v>
      </c>
      <c r="J577" s="8">
        <f t="shared" si="6"/>
        <v>508.38385301713987</v>
      </c>
      <c r="K577" s="6">
        <v>2</v>
      </c>
      <c r="L577" s="20">
        <f>(J577-J578)/0.45</f>
        <v>110.81552510171731</v>
      </c>
    </row>
    <row r="578" spans="1:13">
      <c r="A578" s="13">
        <v>45098</v>
      </c>
      <c r="B578" s="5" t="s">
        <v>425</v>
      </c>
      <c r="C578" t="s">
        <v>25</v>
      </c>
      <c r="D578" t="s">
        <v>26</v>
      </c>
      <c r="E578" s="6">
        <v>7</v>
      </c>
      <c r="F578" s="7">
        <v>10.0001</v>
      </c>
      <c r="G578" s="6">
        <v>40</v>
      </c>
      <c r="H578" s="14">
        <v>7.6567869415807469E-2</v>
      </c>
      <c r="I578" s="7">
        <v>53.238799999999998</v>
      </c>
      <c r="J578" s="8">
        <f t="shared" si="6"/>
        <v>458.51686672136708</v>
      </c>
      <c r="K578" s="6">
        <v>2</v>
      </c>
      <c r="L578" s="20" t="s">
        <v>25</v>
      </c>
    </row>
    <row r="579" spans="1:13">
      <c r="A579" s="13">
        <v>45098</v>
      </c>
      <c r="B579" s="5" t="s">
        <v>426</v>
      </c>
      <c r="C579">
        <v>1</v>
      </c>
      <c r="D579" t="s">
        <v>24</v>
      </c>
      <c r="E579" s="6">
        <v>7</v>
      </c>
      <c r="F579" s="7">
        <v>10.0001</v>
      </c>
      <c r="G579" s="6">
        <v>40</v>
      </c>
      <c r="H579" s="14">
        <v>6.9935548196417813E-2</v>
      </c>
      <c r="I579" s="7">
        <v>31.2422</v>
      </c>
      <c r="J579" s="8">
        <f t="shared" si="6"/>
        <v>267.41444892640777</v>
      </c>
      <c r="K579" s="6">
        <v>2</v>
      </c>
      <c r="L579" s="20">
        <f>(J579-J581)/0.45</f>
        <v>37.904964854206717</v>
      </c>
      <c r="M579" s="23">
        <f>L579</f>
        <v>37.904964854206717</v>
      </c>
    </row>
    <row r="580" spans="1:13">
      <c r="A580" s="13">
        <v>45098</v>
      </c>
      <c r="B580" s="5" t="s">
        <v>426</v>
      </c>
      <c r="C580">
        <v>2</v>
      </c>
      <c r="D580" t="s">
        <v>24</v>
      </c>
      <c r="E580" s="6">
        <v>7</v>
      </c>
      <c r="F580" s="7">
        <v>10.0001</v>
      </c>
      <c r="G580" s="6">
        <v>40</v>
      </c>
      <c r="H580" s="14">
        <v>6.9935548196417813E-2</v>
      </c>
      <c r="I580" s="7">
        <v>30.0505</v>
      </c>
      <c r="J580" s="8">
        <f t="shared" si="6"/>
        <v>257.21421338647781</v>
      </c>
      <c r="K580" s="6">
        <v>2</v>
      </c>
      <c r="L580" s="29">
        <f>(J580-J581)/0.45</f>
        <v>15.237774765473469</v>
      </c>
    </row>
    <row r="581" spans="1:13">
      <c r="A581" s="13">
        <v>45098</v>
      </c>
      <c r="B581" s="5" t="s">
        <v>426</v>
      </c>
      <c r="C581" t="s">
        <v>25</v>
      </c>
      <c r="D581" t="s">
        <v>26</v>
      </c>
      <c r="E581" s="6">
        <v>7</v>
      </c>
      <c r="F581" s="7">
        <v>10</v>
      </c>
      <c r="G581" s="6">
        <v>40</v>
      </c>
      <c r="H581" s="14">
        <v>6.9935548196417813E-2</v>
      </c>
      <c r="I581" s="7">
        <v>29.249099999999999</v>
      </c>
      <c r="J581" s="8">
        <f t="shared" si="6"/>
        <v>250.35721474201475</v>
      </c>
      <c r="K581" s="6">
        <v>2</v>
      </c>
      <c r="L581" s="20" t="s">
        <v>25</v>
      </c>
    </row>
    <row r="582" spans="1:13">
      <c r="A582" s="13">
        <v>45098</v>
      </c>
      <c r="B582" s="34" t="s">
        <v>427</v>
      </c>
      <c r="C582">
        <v>1</v>
      </c>
      <c r="D582" t="s">
        <v>24</v>
      </c>
      <c r="E582" s="6">
        <v>7</v>
      </c>
      <c r="F582" s="7">
        <v>10</v>
      </c>
      <c r="G582" s="6">
        <v>40</v>
      </c>
      <c r="H582" s="14">
        <v>6.0091581542796875E-2</v>
      </c>
      <c r="I582" s="7">
        <v>34.369100000000003</v>
      </c>
      <c r="J582" s="8">
        <f t="shared" si="6"/>
        <v>291.47514860162033</v>
      </c>
      <c r="K582" s="6">
        <v>2</v>
      </c>
      <c r="L582" s="29">
        <f>(J582-J584)/0.45</f>
        <v>18.946590683182066</v>
      </c>
      <c r="M582" s="23">
        <f>L583</f>
        <v>57.042041757504066</v>
      </c>
    </row>
    <row r="583" spans="1:13">
      <c r="A583" s="13">
        <v>45098</v>
      </c>
      <c r="B583" s="34" t="s">
        <v>427</v>
      </c>
      <c r="C583">
        <v>2</v>
      </c>
      <c r="D583" t="s">
        <v>24</v>
      </c>
      <c r="E583" s="6">
        <v>7</v>
      </c>
      <c r="F583" s="7">
        <v>10</v>
      </c>
      <c r="G583" s="6">
        <v>40</v>
      </c>
      <c r="H583" s="14">
        <v>6.0091581542796875E-2</v>
      </c>
      <c r="I583" s="7">
        <v>36.390500000000003</v>
      </c>
      <c r="J583" s="8">
        <f t="shared" si="6"/>
        <v>308.61810158506523</v>
      </c>
      <c r="K583" s="6">
        <v>2</v>
      </c>
      <c r="L583" s="20">
        <f>(J583-J584)/0.45</f>
        <v>57.042041757504066</v>
      </c>
    </row>
    <row r="584" spans="1:13">
      <c r="A584" s="13">
        <v>45098</v>
      </c>
      <c r="B584" s="34" t="s">
        <v>427</v>
      </c>
      <c r="C584" t="s">
        <v>25</v>
      </c>
      <c r="D584" t="s">
        <v>26</v>
      </c>
      <c r="E584" s="6">
        <v>7</v>
      </c>
      <c r="F584" s="7">
        <v>10.0001</v>
      </c>
      <c r="G584" s="6">
        <v>40</v>
      </c>
      <c r="H584" s="14">
        <v>6.0091581542796875E-2</v>
      </c>
      <c r="I584" s="7">
        <v>33.364100000000001</v>
      </c>
      <c r="J584" s="8">
        <f t="shared" si="6"/>
        <v>282.9491827941884</v>
      </c>
      <c r="K584" s="6">
        <v>2</v>
      </c>
      <c r="L584" s="20" t="s">
        <v>25</v>
      </c>
    </row>
    <row r="585" spans="1:13">
      <c r="A585" s="13">
        <v>45098</v>
      </c>
      <c r="B585" s="5" t="s">
        <v>428</v>
      </c>
      <c r="C585">
        <v>1</v>
      </c>
      <c r="D585" t="s">
        <v>24</v>
      </c>
      <c r="E585" s="6">
        <v>7</v>
      </c>
      <c r="F585" s="7">
        <v>10</v>
      </c>
      <c r="G585" s="6">
        <v>40</v>
      </c>
      <c r="H585" s="14">
        <v>0.12916986412675491</v>
      </c>
      <c r="I585" s="7">
        <v>23.3004</v>
      </c>
      <c r="J585" s="8">
        <f t="shared" si="6"/>
        <v>420.96175203358462</v>
      </c>
      <c r="K585" s="6">
        <v>4</v>
      </c>
      <c r="L585" s="20">
        <f>(J585-J587)/0.45</f>
        <v>80.164034407178335</v>
      </c>
      <c r="M585" s="23">
        <f>AVERAGE(L585:L586)</f>
        <v>127.51576578526732</v>
      </c>
    </row>
    <row r="586" spans="1:13">
      <c r="A586" s="13">
        <v>45098</v>
      </c>
      <c r="B586" s="5" t="s">
        <v>428</v>
      </c>
      <c r="C586">
        <v>2</v>
      </c>
      <c r="D586" t="s">
        <v>24</v>
      </c>
      <c r="E586" s="6">
        <v>7</v>
      </c>
      <c r="F586" s="7">
        <v>10.0001</v>
      </c>
      <c r="G586" s="6">
        <v>40</v>
      </c>
      <c r="H586" s="14">
        <v>0.12916986412675491</v>
      </c>
      <c r="I586" s="7">
        <v>25.659500000000001</v>
      </c>
      <c r="J586" s="8">
        <f t="shared" si="6"/>
        <v>463.5783102738647</v>
      </c>
      <c r="K586" s="6">
        <v>4</v>
      </c>
      <c r="L586" s="20">
        <f>(J586-J587)/0.45</f>
        <v>174.86749716335629</v>
      </c>
    </row>
    <row r="587" spans="1:13">
      <c r="A587" s="13">
        <v>45098</v>
      </c>
      <c r="B587" s="5" t="s">
        <v>428</v>
      </c>
      <c r="C587" t="s">
        <v>25</v>
      </c>
      <c r="D587" t="s">
        <v>26</v>
      </c>
      <c r="E587" s="6">
        <v>7</v>
      </c>
      <c r="F587" s="7">
        <v>10</v>
      </c>
      <c r="G587" s="6">
        <v>40</v>
      </c>
      <c r="H587" s="14">
        <v>0.12916986412675491</v>
      </c>
      <c r="I587" s="7">
        <v>21.303699999999999</v>
      </c>
      <c r="J587" s="8">
        <f t="shared" si="6"/>
        <v>384.88793655035437</v>
      </c>
      <c r="K587" s="6">
        <v>4</v>
      </c>
      <c r="L587" s="20" t="s">
        <v>25</v>
      </c>
    </row>
    <row r="588" spans="1:13">
      <c r="A588" s="13">
        <v>45098</v>
      </c>
      <c r="B588" s="5" t="s">
        <v>429</v>
      </c>
      <c r="C588">
        <v>1</v>
      </c>
      <c r="D588" t="s">
        <v>24</v>
      </c>
      <c r="E588" s="6">
        <v>7</v>
      </c>
      <c r="F588" s="7">
        <v>10.0001</v>
      </c>
      <c r="G588" s="6">
        <v>40</v>
      </c>
      <c r="H588" s="14">
        <v>0.18525103114777425</v>
      </c>
      <c r="I588" s="7">
        <v>34.208100000000002</v>
      </c>
      <c r="J588" s="8">
        <f t="shared" si="6"/>
        <v>648.71648561284269</v>
      </c>
      <c r="K588" s="6">
        <v>4</v>
      </c>
      <c r="L588" s="20">
        <f>(J588-J590)/0.45</f>
        <v>320.01811227860634</v>
      </c>
      <c r="M588" s="23">
        <f>AVERAGE(L588:L589)</f>
        <v>323.30398798083036</v>
      </c>
    </row>
    <row r="589" spans="1:13">
      <c r="A589" s="13">
        <v>45098</v>
      </c>
      <c r="B589" s="5" t="s">
        <v>429</v>
      </c>
      <c r="C589">
        <v>2</v>
      </c>
      <c r="D589" t="s">
        <v>24</v>
      </c>
      <c r="E589" s="6">
        <v>7</v>
      </c>
      <c r="F589" s="7">
        <v>10</v>
      </c>
      <c r="G589" s="6">
        <v>40</v>
      </c>
      <c r="H589" s="14">
        <v>0.18525103114777425</v>
      </c>
      <c r="I589" s="7">
        <v>34.363700000000001</v>
      </c>
      <c r="J589" s="8">
        <f t="shared" si="6"/>
        <v>651.67377374484431</v>
      </c>
      <c r="K589" s="6">
        <v>4</v>
      </c>
      <c r="L589" s="20">
        <f>(J589-J590)/0.45</f>
        <v>326.58986368305438</v>
      </c>
    </row>
    <row r="590" spans="1:13">
      <c r="A590" s="13">
        <v>45098</v>
      </c>
      <c r="B590" s="5" t="s">
        <v>429</v>
      </c>
      <c r="C590" t="s">
        <v>25</v>
      </c>
      <c r="D590" t="s">
        <v>26</v>
      </c>
      <c r="E590" s="6">
        <v>7</v>
      </c>
      <c r="F590" s="7">
        <v>10</v>
      </c>
      <c r="G590" s="6">
        <v>40</v>
      </c>
      <c r="H590" s="14">
        <v>0.18525103114777425</v>
      </c>
      <c r="I590" s="7">
        <v>26.614000000000001</v>
      </c>
      <c r="J590" s="8">
        <f t="shared" si="6"/>
        <v>504.70833508746983</v>
      </c>
      <c r="K590" s="6">
        <v>4</v>
      </c>
      <c r="L590" s="20" t="s">
        <v>25</v>
      </c>
    </row>
    <row r="591" spans="1:13">
      <c r="A591" s="13">
        <v>45098</v>
      </c>
      <c r="B591" s="5" t="s">
        <v>430</v>
      </c>
      <c r="C591">
        <v>1</v>
      </c>
      <c r="D591" t="s">
        <v>24</v>
      </c>
      <c r="E591" s="6">
        <v>7</v>
      </c>
      <c r="F591" s="7">
        <v>10</v>
      </c>
      <c r="G591" s="6">
        <v>40</v>
      </c>
      <c r="H591" s="14">
        <v>0.18275935424397857</v>
      </c>
      <c r="I591" s="7">
        <v>25.838200000000001</v>
      </c>
      <c r="J591" s="8">
        <f t="shared" si="6"/>
        <v>488.96596394922824</v>
      </c>
      <c r="K591" s="6">
        <v>4</v>
      </c>
      <c r="L591" s="20">
        <f>(J591-J593)/0.45</f>
        <v>206.7614414676321</v>
      </c>
      <c r="M591" s="23">
        <f>AVERAGE(L591:L592)</f>
        <v>199.1686520842099</v>
      </c>
    </row>
    <row r="592" spans="1:13">
      <c r="A592" s="13">
        <v>45098</v>
      </c>
      <c r="B592" s="5" t="s">
        <v>430</v>
      </c>
      <c r="C592">
        <v>2</v>
      </c>
      <c r="D592" t="s">
        <v>24</v>
      </c>
      <c r="E592" s="6">
        <v>7</v>
      </c>
      <c r="F592" s="7">
        <v>10</v>
      </c>
      <c r="G592" s="6">
        <v>40</v>
      </c>
      <c r="H592" s="14">
        <v>0.18275935424397857</v>
      </c>
      <c r="I592" s="7">
        <v>25.4771</v>
      </c>
      <c r="J592" s="8">
        <f t="shared" si="6"/>
        <v>482.13245350414826</v>
      </c>
      <c r="K592" s="6">
        <v>4</v>
      </c>
      <c r="L592" s="20">
        <f>(J592-J593)/0.45</f>
        <v>191.57586270078772</v>
      </c>
    </row>
    <row r="593" spans="1:13">
      <c r="A593" s="13">
        <v>45098</v>
      </c>
      <c r="B593" s="5" t="s">
        <v>430</v>
      </c>
      <c r="C593" t="s">
        <v>25</v>
      </c>
      <c r="D593" t="s">
        <v>26</v>
      </c>
      <c r="E593" s="6">
        <v>7</v>
      </c>
      <c r="F593" s="7">
        <v>10.0001</v>
      </c>
      <c r="G593" s="6">
        <v>40</v>
      </c>
      <c r="H593" s="14">
        <v>0.18275935424397857</v>
      </c>
      <c r="I593" s="7">
        <v>20.921800000000001</v>
      </c>
      <c r="J593" s="8">
        <f t="shared" si="6"/>
        <v>395.92331528879379</v>
      </c>
      <c r="K593" s="6">
        <v>4</v>
      </c>
      <c r="L593" s="20" t="s">
        <v>25</v>
      </c>
    </row>
    <row r="594" spans="1:13">
      <c r="A594" s="13">
        <v>45098</v>
      </c>
      <c r="B594" s="5" t="s">
        <v>431</v>
      </c>
      <c r="C594">
        <v>1</v>
      </c>
      <c r="D594" t="s">
        <v>24</v>
      </c>
      <c r="E594" s="6">
        <v>7</v>
      </c>
      <c r="F594" s="7">
        <v>10</v>
      </c>
      <c r="G594" s="6">
        <v>40</v>
      </c>
      <c r="H594" s="14">
        <v>0.12188123472841789</v>
      </c>
      <c r="I594" s="7">
        <v>26.952100000000002</v>
      </c>
      <c r="J594" s="8">
        <f t="shared" si="6"/>
        <v>483.79288362438069</v>
      </c>
      <c r="K594" s="6">
        <v>4</v>
      </c>
      <c r="L594" s="20">
        <f>(J594-J596)/0.45</f>
        <v>277.31707445180569</v>
      </c>
      <c r="M594" s="23">
        <f>AVERAGE(L594:L595)</f>
        <v>287.44941510280262</v>
      </c>
    </row>
    <row r="595" spans="1:13">
      <c r="A595" s="13">
        <v>45098</v>
      </c>
      <c r="B595" s="5" t="s">
        <v>431</v>
      </c>
      <c r="C595">
        <v>2</v>
      </c>
      <c r="D595" t="s">
        <v>24</v>
      </c>
      <c r="E595" s="6">
        <v>7</v>
      </c>
      <c r="F595" s="7">
        <v>10.0001</v>
      </c>
      <c r="G595" s="6">
        <v>40</v>
      </c>
      <c r="H595" s="14">
        <v>0.12188123472841789</v>
      </c>
      <c r="I595" s="7">
        <v>27.4604</v>
      </c>
      <c r="J595" s="8">
        <f t="shared" si="6"/>
        <v>492.91199021027791</v>
      </c>
      <c r="K595" s="6">
        <v>4</v>
      </c>
      <c r="L595" s="20">
        <f>(J595-J596)/0.45</f>
        <v>297.58175575379948</v>
      </c>
    </row>
    <row r="596" spans="1:13">
      <c r="A596" s="13">
        <v>45098</v>
      </c>
      <c r="B596" s="5" t="s">
        <v>431</v>
      </c>
      <c r="C596" t="s">
        <v>25</v>
      </c>
      <c r="D596" t="s">
        <v>26</v>
      </c>
      <c r="E596" s="6">
        <v>7</v>
      </c>
      <c r="F596" s="7">
        <v>10.0001</v>
      </c>
      <c r="G596" s="6">
        <v>40</v>
      </c>
      <c r="H596" s="14">
        <v>0.12188123472841789</v>
      </c>
      <c r="I596" s="7">
        <v>20.0001</v>
      </c>
      <c r="J596" s="8">
        <f t="shared" si="6"/>
        <v>359.00020012106813</v>
      </c>
      <c r="K596" s="6">
        <v>4</v>
      </c>
      <c r="L596" s="20" t="s">
        <v>25</v>
      </c>
    </row>
    <row r="597" spans="1:13">
      <c r="A597" s="13">
        <v>45098</v>
      </c>
      <c r="B597" s="5" t="s">
        <v>432</v>
      </c>
      <c r="C597">
        <v>1</v>
      </c>
      <c r="D597" t="s">
        <v>24</v>
      </c>
      <c r="E597" s="6">
        <v>7</v>
      </c>
      <c r="F597" s="7">
        <v>10</v>
      </c>
      <c r="G597" s="6">
        <v>40</v>
      </c>
      <c r="H597" s="14">
        <v>0.11140230089281766</v>
      </c>
      <c r="I597" s="7">
        <v>14.149800000000001</v>
      </c>
      <c r="J597" s="8">
        <f t="shared" si="6"/>
        <v>251.61792443477106</v>
      </c>
      <c r="K597" s="6">
        <v>4</v>
      </c>
      <c r="L597" s="20">
        <f>(J597-J599)/0.45</f>
        <v>74.528168514981544</v>
      </c>
      <c r="M597" s="23">
        <f>AVERAGE(L597:L598)</f>
        <v>79.694954322687664</v>
      </c>
    </row>
    <row r="598" spans="1:13">
      <c r="A598" s="13">
        <v>45098</v>
      </c>
      <c r="B598" s="5" t="s">
        <v>432</v>
      </c>
      <c r="C598">
        <v>2</v>
      </c>
      <c r="D598" t="s">
        <v>24</v>
      </c>
      <c r="E598" s="6">
        <v>7</v>
      </c>
      <c r="F598" s="7">
        <v>10</v>
      </c>
      <c r="G598" s="6">
        <v>40</v>
      </c>
      <c r="H598" s="14">
        <v>0.11140230089281766</v>
      </c>
      <c r="I598" s="7">
        <v>14.411300000000001</v>
      </c>
      <c r="J598" s="8">
        <f t="shared" si="6"/>
        <v>256.26803166170657</v>
      </c>
      <c r="K598" s="6">
        <v>4</v>
      </c>
      <c r="L598" s="20">
        <f>(J598-J599)/0.45</f>
        <v>84.861740130393798</v>
      </c>
    </row>
    <row r="599" spans="1:13">
      <c r="A599" s="13">
        <v>45098</v>
      </c>
      <c r="B599" s="5" t="s">
        <v>432</v>
      </c>
      <c r="C599" t="s">
        <v>25</v>
      </c>
      <c r="D599" t="s">
        <v>26</v>
      </c>
      <c r="E599" s="6">
        <v>7</v>
      </c>
      <c r="F599" s="7">
        <v>10</v>
      </c>
      <c r="G599" s="6">
        <v>40</v>
      </c>
      <c r="H599" s="14">
        <v>0.11140230089281766</v>
      </c>
      <c r="I599" s="7">
        <v>12.2638</v>
      </c>
      <c r="J599" s="8">
        <f t="shared" si="6"/>
        <v>218.08024860302936</v>
      </c>
      <c r="K599" s="6">
        <v>4</v>
      </c>
      <c r="L599" s="20" t="s">
        <v>25</v>
      </c>
    </row>
    <row r="600" spans="1:13">
      <c r="A600" s="13">
        <v>45098</v>
      </c>
      <c r="B600" s="5" t="s">
        <v>433</v>
      </c>
      <c r="C600">
        <v>1</v>
      </c>
      <c r="D600" t="s">
        <v>24</v>
      </c>
      <c r="E600" s="6">
        <v>7</v>
      </c>
      <c r="F600" s="7">
        <v>10.0001</v>
      </c>
      <c r="G600" s="6">
        <v>40</v>
      </c>
      <c r="H600" s="14">
        <v>0.10534691982935841</v>
      </c>
      <c r="I600" s="7">
        <v>14.9962</v>
      </c>
      <c r="J600" s="8">
        <f t="shared" si="6"/>
        <v>265.2134035322851</v>
      </c>
      <c r="K600" s="6">
        <v>4</v>
      </c>
      <c r="L600" s="20">
        <f>(J600-J602)/0.45</f>
        <v>82.385191976997717</v>
      </c>
      <c r="M600" s="23">
        <f>AVERAGE(L600:L601)</f>
        <v>67.928381364331244</v>
      </c>
    </row>
    <row r="601" spans="1:13">
      <c r="A601" s="13">
        <v>45098</v>
      </c>
      <c r="B601" s="5" t="s">
        <v>433</v>
      </c>
      <c r="C601">
        <v>2</v>
      </c>
      <c r="D601" t="s">
        <v>24</v>
      </c>
      <c r="E601" s="6">
        <v>7</v>
      </c>
      <c r="F601" s="7">
        <v>10.0001</v>
      </c>
      <c r="G601" s="6">
        <v>40</v>
      </c>
      <c r="H601" s="14">
        <v>0.10534691982935841</v>
      </c>
      <c r="I601" s="7">
        <v>14.2605</v>
      </c>
      <c r="J601" s="8">
        <f t="shared" si="6"/>
        <v>252.20227398088528</v>
      </c>
      <c r="K601" s="6">
        <v>4</v>
      </c>
      <c r="L601" s="20">
        <f>(J601-J602)/0.45</f>
        <v>53.471570751664785</v>
      </c>
    </row>
    <row r="602" spans="1:13">
      <c r="A602" s="13">
        <v>45098</v>
      </c>
      <c r="B602" s="5" t="s">
        <v>433</v>
      </c>
      <c r="C602" t="s">
        <v>25</v>
      </c>
      <c r="D602" t="s">
        <v>26</v>
      </c>
      <c r="E602" s="6">
        <v>7</v>
      </c>
      <c r="F602" s="7">
        <v>10</v>
      </c>
      <c r="G602" s="6">
        <v>40</v>
      </c>
      <c r="H602" s="14">
        <v>0.10534691982935841</v>
      </c>
      <c r="I602" s="7">
        <v>12.899800000000001</v>
      </c>
      <c r="J602" s="8">
        <f t="shared" si="6"/>
        <v>228.14006714263613</v>
      </c>
      <c r="K602" s="6">
        <v>4</v>
      </c>
      <c r="L602" s="20" t="s">
        <v>25</v>
      </c>
    </row>
    <row r="603" spans="1:13">
      <c r="A603" s="13">
        <v>45098</v>
      </c>
      <c r="B603" s="5" t="s">
        <v>434</v>
      </c>
      <c r="C603">
        <v>1</v>
      </c>
      <c r="D603" t="s">
        <v>24</v>
      </c>
      <c r="E603" s="6">
        <v>7</v>
      </c>
      <c r="F603" s="7">
        <v>10.0001</v>
      </c>
      <c r="G603" s="6">
        <v>40</v>
      </c>
      <c r="H603" s="14">
        <v>0.11230481782997467</v>
      </c>
      <c r="I603" s="7">
        <v>17.771100000000001</v>
      </c>
      <c r="J603" s="8">
        <f t="shared" si="6"/>
        <v>316.26691970101524</v>
      </c>
      <c r="K603" s="6">
        <v>4</v>
      </c>
      <c r="L603" s="20">
        <f>(J603-J605)/0.45</f>
        <v>66.555699880372387</v>
      </c>
      <c r="M603" s="23">
        <f>AVERAGE(L603:L604)</f>
        <v>71.43792767182282</v>
      </c>
    </row>
    <row r="604" spans="1:13">
      <c r="A604" s="13">
        <v>45098</v>
      </c>
      <c r="B604" s="5" t="s">
        <v>434</v>
      </c>
      <c r="C604">
        <v>2</v>
      </c>
      <c r="D604" t="s">
        <v>24</v>
      </c>
      <c r="E604" s="6">
        <v>7</v>
      </c>
      <c r="F604" s="7">
        <v>10.0001</v>
      </c>
      <c r="G604" s="6">
        <v>40</v>
      </c>
      <c r="H604" s="14">
        <v>0.11230481782997467</v>
      </c>
      <c r="I604" s="7">
        <v>18.018000000000001</v>
      </c>
      <c r="J604" s="8">
        <f t="shared" si="6"/>
        <v>320.66092471332064</v>
      </c>
      <c r="K604" s="6">
        <v>4</v>
      </c>
      <c r="L604" s="20">
        <f>(J604-J605)/0.45</f>
        <v>76.320155463273267</v>
      </c>
    </row>
    <row r="605" spans="1:13">
      <c r="A605" s="13">
        <v>45098</v>
      </c>
      <c r="B605" s="5" t="s">
        <v>434</v>
      </c>
      <c r="C605" t="s">
        <v>25</v>
      </c>
      <c r="D605" t="s">
        <v>26</v>
      </c>
      <c r="E605" s="6">
        <v>7</v>
      </c>
      <c r="F605" s="7">
        <v>10.0001</v>
      </c>
      <c r="G605" s="6">
        <v>40</v>
      </c>
      <c r="H605" s="14">
        <v>0.11230481782997467</v>
      </c>
      <c r="I605" s="7">
        <v>16.088200000000001</v>
      </c>
      <c r="J605" s="8">
        <f t="shared" si="6"/>
        <v>286.31685475484767</v>
      </c>
      <c r="K605" s="6">
        <v>4</v>
      </c>
      <c r="L605" s="20" t="s">
        <v>25</v>
      </c>
    </row>
    <row r="606" spans="1:13">
      <c r="A606" s="13">
        <v>45098</v>
      </c>
      <c r="B606" s="34" t="s">
        <v>435</v>
      </c>
      <c r="C606">
        <v>1</v>
      </c>
      <c r="D606" t="s">
        <v>24</v>
      </c>
      <c r="E606" s="6">
        <v>7</v>
      </c>
      <c r="F606" s="7">
        <v>10</v>
      </c>
      <c r="G606" s="6">
        <v>40</v>
      </c>
      <c r="H606" s="14">
        <v>9.137852147199152E-2</v>
      </c>
      <c r="I606" s="7">
        <v>12.4498</v>
      </c>
      <c r="J606" s="8">
        <f t="shared" si="6"/>
        <v>217.39910906595199</v>
      </c>
      <c r="K606" s="6">
        <v>4</v>
      </c>
      <c r="L606" s="29">
        <f>(J606-J608)/0.45</f>
        <v>15.809774212967479</v>
      </c>
      <c r="M606" s="23">
        <f>L607</f>
        <v>49.735319570205228</v>
      </c>
    </row>
    <row r="607" spans="1:13">
      <c r="A607" s="13">
        <v>45098</v>
      </c>
      <c r="B607" s="34" t="s">
        <v>435</v>
      </c>
      <c r="C607">
        <v>2</v>
      </c>
      <c r="D607" t="s">
        <v>24</v>
      </c>
      <c r="E607" s="6">
        <v>7</v>
      </c>
      <c r="F607" s="7">
        <v>10.0001</v>
      </c>
      <c r="G607" s="6">
        <v>40</v>
      </c>
      <c r="H607" s="14">
        <v>9.137852147199152E-2</v>
      </c>
      <c r="I607" s="7">
        <v>13.324199999999999</v>
      </c>
      <c r="J607" s="8">
        <f t="shared" si="6"/>
        <v>232.66560447670898</v>
      </c>
      <c r="K607" s="6">
        <v>4</v>
      </c>
      <c r="L607" s="20">
        <f>(J607-J608)/0.45</f>
        <v>49.735319570205228</v>
      </c>
    </row>
    <row r="608" spans="1:13">
      <c r="A608" s="13">
        <v>45098</v>
      </c>
      <c r="B608" s="34" t="s">
        <v>435</v>
      </c>
      <c r="C608" t="s">
        <v>25</v>
      </c>
      <c r="D608" t="s">
        <v>26</v>
      </c>
      <c r="E608" s="6">
        <v>7</v>
      </c>
      <c r="F608" s="7">
        <v>10.0001</v>
      </c>
      <c r="G608" s="6">
        <v>40</v>
      </c>
      <c r="H608" s="14">
        <v>9.137852147199152E-2</v>
      </c>
      <c r="I608" s="7">
        <v>12.0425</v>
      </c>
      <c r="J608" s="8">
        <f t="shared" si="6"/>
        <v>210.28471067011662</v>
      </c>
      <c r="K608" s="6">
        <v>4</v>
      </c>
      <c r="L608" s="20" t="s">
        <v>25</v>
      </c>
    </row>
    <row r="609" spans="1:13">
      <c r="A609" s="13">
        <v>45098</v>
      </c>
      <c r="B609" s="5" t="s">
        <v>34</v>
      </c>
      <c r="C609">
        <v>1</v>
      </c>
      <c r="D609" t="s">
        <v>24</v>
      </c>
      <c r="E609" s="6">
        <v>7</v>
      </c>
      <c r="F609" s="7">
        <v>10.0001</v>
      </c>
      <c r="G609" s="6">
        <v>40</v>
      </c>
      <c r="H609" s="14">
        <v>0.04</v>
      </c>
      <c r="I609" s="7">
        <v>9.4223999999999997</v>
      </c>
      <c r="J609" s="8">
        <f t="shared" si="6"/>
        <v>156.78716812831871</v>
      </c>
      <c r="K609" s="6">
        <v>4</v>
      </c>
      <c r="L609" s="20">
        <f>(J609-J611)/0.45</f>
        <v>112.69974411366995</v>
      </c>
      <c r="M609" s="22">
        <f>AVERAGE(L609:L610)</f>
        <v>122.83524619331584</v>
      </c>
    </row>
    <row r="610" spans="1:13">
      <c r="A610" s="13">
        <v>45098</v>
      </c>
      <c r="B610" s="5" t="s">
        <v>34</v>
      </c>
      <c r="C610">
        <v>2</v>
      </c>
      <c r="D610" t="s">
        <v>24</v>
      </c>
      <c r="E610" s="6">
        <v>7</v>
      </c>
      <c r="F610" s="7">
        <v>10</v>
      </c>
      <c r="G610" s="6">
        <v>40</v>
      </c>
      <c r="H610" s="14">
        <v>0.04</v>
      </c>
      <c r="I610" s="7">
        <v>9.9704999999999995</v>
      </c>
      <c r="J610" s="8">
        <f t="shared" si="6"/>
        <v>165.90912</v>
      </c>
      <c r="K610" s="6">
        <v>4</v>
      </c>
      <c r="L610" s="20">
        <f>(J610-J611)/0.45</f>
        <v>132.97074827296171</v>
      </c>
    </row>
    <row r="611" spans="1:13">
      <c r="A611" s="13">
        <v>45098</v>
      </c>
      <c r="B611" s="5" t="s">
        <v>34</v>
      </c>
      <c r="C611" t="s">
        <v>25</v>
      </c>
      <c r="D611" t="s">
        <v>26</v>
      </c>
      <c r="E611" s="6">
        <v>7</v>
      </c>
      <c r="F611" s="7">
        <v>10.0001</v>
      </c>
      <c r="G611" s="6">
        <v>40</v>
      </c>
      <c r="H611" s="14">
        <v>0.04</v>
      </c>
      <c r="I611" s="7">
        <v>6.3746</v>
      </c>
      <c r="J611" s="8">
        <f t="shared" si="6"/>
        <v>106.07228327716723</v>
      </c>
      <c r="K611" s="6">
        <v>4</v>
      </c>
      <c r="L611" t="s">
        <v>25</v>
      </c>
    </row>
    <row r="612" spans="1:13">
      <c r="A612" s="13">
        <v>45112</v>
      </c>
      <c r="B612" s="5" t="s">
        <v>436</v>
      </c>
      <c r="C612">
        <v>1</v>
      </c>
      <c r="D612" t="s">
        <v>24</v>
      </c>
      <c r="E612" s="6">
        <v>8</v>
      </c>
      <c r="F612" s="7">
        <v>10</v>
      </c>
      <c r="G612" s="6">
        <v>40</v>
      </c>
      <c r="H612" s="14">
        <v>0.18313431670959185</v>
      </c>
      <c r="I612" s="7">
        <v>144.84700000000001</v>
      </c>
      <c r="J612" s="8">
        <f t="shared" si="6"/>
        <v>5483.9506039178959</v>
      </c>
      <c r="K612" s="6">
        <v>8</v>
      </c>
      <c r="L612" s="20">
        <f>(J612-J614)/0.45</f>
        <v>1639.4059003452719</v>
      </c>
      <c r="M612" s="23">
        <f>AVERAGE(L612:L613)</f>
        <v>1185.3708796775127</v>
      </c>
    </row>
    <row r="613" spans="1:13">
      <c r="A613" s="13">
        <v>45112</v>
      </c>
      <c r="B613" s="5" t="s">
        <v>436</v>
      </c>
      <c r="C613">
        <v>2</v>
      </c>
      <c r="D613" t="s">
        <v>24</v>
      </c>
      <c r="E613" s="6">
        <v>8</v>
      </c>
      <c r="F613" s="7">
        <v>10.0001</v>
      </c>
      <c r="G613" s="6">
        <v>40</v>
      </c>
      <c r="H613" s="14">
        <v>0.18313431670959185</v>
      </c>
      <c r="I613" s="7">
        <v>134.05520000000001</v>
      </c>
      <c r="J613" s="8">
        <f t="shared" si="6"/>
        <v>5075.3190853169126</v>
      </c>
      <c r="K613" s="6">
        <v>8</v>
      </c>
      <c r="L613" s="20">
        <f>(J613-J614)/0.45</f>
        <v>731.33585900975356</v>
      </c>
    </row>
    <row r="614" spans="1:13">
      <c r="A614" s="13">
        <v>45112</v>
      </c>
      <c r="B614" s="5" t="s">
        <v>436</v>
      </c>
      <c r="C614" t="s">
        <v>25</v>
      </c>
      <c r="D614" t="s">
        <v>26</v>
      </c>
      <c r="E614" s="6">
        <v>8</v>
      </c>
      <c r="F614" s="7">
        <v>10.0001</v>
      </c>
      <c r="G614" s="6">
        <v>40</v>
      </c>
      <c r="H614" s="14">
        <v>0.18313431670959185</v>
      </c>
      <c r="I614" s="7">
        <v>125.3626</v>
      </c>
      <c r="J614" s="8">
        <f t="shared" si="6"/>
        <v>4746.2179487625235</v>
      </c>
      <c r="K614" s="6">
        <v>8</v>
      </c>
      <c r="L614" s="20" t="s">
        <v>25</v>
      </c>
    </row>
    <row r="615" spans="1:13">
      <c r="A615" s="13">
        <v>45112</v>
      </c>
      <c r="B615" s="5" t="s">
        <v>437</v>
      </c>
      <c r="C615">
        <v>1</v>
      </c>
      <c r="D615" t="s">
        <v>24</v>
      </c>
      <c r="E615" s="6">
        <v>8</v>
      </c>
      <c r="F615" s="7">
        <v>10.0001</v>
      </c>
      <c r="G615" s="6">
        <v>40</v>
      </c>
      <c r="H615" s="14">
        <v>0.18303273213092863</v>
      </c>
      <c r="I615" s="7">
        <v>129.4881</v>
      </c>
      <c r="J615" s="8">
        <f t="shared" si="6"/>
        <v>4901.9881232049411</v>
      </c>
      <c r="K615" s="6">
        <v>8</v>
      </c>
      <c r="L615" s="20">
        <f>(J615-J617)/0.45</f>
        <v>7832.0568570459182</v>
      </c>
      <c r="M615" s="23">
        <f>AVERAGE(L615:L616)</f>
        <v>8199.7334439184378</v>
      </c>
    </row>
    <row r="616" spans="1:13">
      <c r="A616" s="13">
        <v>45112</v>
      </c>
      <c r="B616" s="5" t="s">
        <v>437</v>
      </c>
      <c r="C616">
        <v>2</v>
      </c>
      <c r="D616" t="s">
        <v>24</v>
      </c>
      <c r="E616" s="6">
        <v>8</v>
      </c>
      <c r="F616" s="7">
        <v>10.0001</v>
      </c>
      <c r="G616" s="6">
        <v>40</v>
      </c>
      <c r="H616" s="14">
        <v>0.18303273213092863</v>
      </c>
      <c r="I616" s="7">
        <v>138.22919999999999</v>
      </c>
      <c r="J616" s="8">
        <f t="shared" si="6"/>
        <v>5232.8970513902086</v>
      </c>
      <c r="K616" s="6">
        <v>8</v>
      </c>
      <c r="L616" s="20">
        <f>(J616-J617)/0.45</f>
        <v>8567.4100307909575</v>
      </c>
    </row>
    <row r="617" spans="1:13">
      <c r="A617" s="13">
        <v>45112</v>
      </c>
      <c r="B617" s="5" t="s">
        <v>437</v>
      </c>
      <c r="C617" t="s">
        <v>25</v>
      </c>
      <c r="D617" t="s">
        <v>26</v>
      </c>
      <c r="E617" s="6">
        <v>8</v>
      </c>
      <c r="F617" s="7">
        <v>10.0001</v>
      </c>
      <c r="G617" s="6">
        <v>40</v>
      </c>
      <c r="H617" s="14">
        <v>0.18303273213092863</v>
      </c>
      <c r="I617" s="7">
        <v>72.777799999999999</v>
      </c>
      <c r="J617" s="8">
        <f t="shared" si="6"/>
        <v>1377.5625375342777</v>
      </c>
      <c r="K617" s="6">
        <v>4</v>
      </c>
      <c r="L617" s="20" t="s">
        <v>25</v>
      </c>
    </row>
    <row r="618" spans="1:13">
      <c r="A618" s="13">
        <v>45112</v>
      </c>
      <c r="B618" s="5" t="s">
        <v>438</v>
      </c>
      <c r="C618">
        <v>1</v>
      </c>
      <c r="D618" t="s">
        <v>24</v>
      </c>
      <c r="E618" s="6">
        <v>8</v>
      </c>
      <c r="F618" s="7">
        <v>10.0001</v>
      </c>
      <c r="G618" s="6">
        <v>40</v>
      </c>
      <c r="H618" s="14">
        <v>0.18720210571245643</v>
      </c>
      <c r="I618" s="7">
        <v>159.60640000000001</v>
      </c>
      <c r="J618" s="8">
        <f t="shared" si="6"/>
        <v>6063.4610986749221</v>
      </c>
      <c r="K618" s="6">
        <v>8</v>
      </c>
      <c r="L618" s="20">
        <f>(J618-J620)/0.45</f>
        <v>3043.3690236935904</v>
      </c>
      <c r="M618" s="23">
        <f>AVERAGE(L618:L619)</f>
        <v>3253.2281986974731</v>
      </c>
    </row>
    <row r="619" spans="1:13">
      <c r="A619" s="13">
        <v>45112</v>
      </c>
      <c r="B619" s="5" t="s">
        <v>438</v>
      </c>
      <c r="C619">
        <v>2</v>
      </c>
      <c r="D619" t="s">
        <v>24</v>
      </c>
      <c r="E619" s="6">
        <v>8</v>
      </c>
      <c r="F619" s="7">
        <v>10</v>
      </c>
      <c r="G619" s="6">
        <v>40</v>
      </c>
      <c r="H619" s="14">
        <v>0.18720210571245643</v>
      </c>
      <c r="I619" s="7">
        <v>164.57640000000001</v>
      </c>
      <c r="J619" s="8">
        <f t="shared" si="6"/>
        <v>6252.3343561784168</v>
      </c>
      <c r="K619" s="6">
        <v>8</v>
      </c>
      <c r="L619" s="20">
        <f>(J619-J620)/0.45</f>
        <v>3463.0873737013562</v>
      </c>
    </row>
    <row r="620" spans="1:13">
      <c r="A620" s="13">
        <v>45112</v>
      </c>
      <c r="B620" s="5" t="s">
        <v>438</v>
      </c>
      <c r="C620" t="s">
        <v>25</v>
      </c>
      <c r="D620" t="s">
        <v>26</v>
      </c>
      <c r="E620" s="6">
        <v>8</v>
      </c>
      <c r="F620" s="7">
        <v>10.0001</v>
      </c>
      <c r="G620" s="6">
        <v>40</v>
      </c>
      <c r="H620" s="14">
        <v>0.18720210571245643</v>
      </c>
      <c r="I620" s="7">
        <v>123.55710000000001</v>
      </c>
      <c r="J620" s="8">
        <f t="shared" si="6"/>
        <v>4693.9450380128064</v>
      </c>
      <c r="K620" s="6">
        <v>8</v>
      </c>
      <c r="L620" s="20" t="s">
        <v>25</v>
      </c>
    </row>
    <row r="621" spans="1:13">
      <c r="A621" s="13">
        <v>45112</v>
      </c>
      <c r="B621" s="5" t="s">
        <v>439</v>
      </c>
      <c r="C621">
        <v>1</v>
      </c>
      <c r="D621" t="s">
        <v>24</v>
      </c>
      <c r="E621" s="6">
        <v>8</v>
      </c>
      <c r="F621" s="7">
        <v>10</v>
      </c>
      <c r="G621" s="6">
        <v>40</v>
      </c>
      <c r="H621" s="14">
        <v>0.18814130179368682</v>
      </c>
      <c r="I621" s="7">
        <v>149.5427</v>
      </c>
      <c r="J621" s="8">
        <f t="shared" si="6"/>
        <v>5685.6914640557698</v>
      </c>
      <c r="K621" s="6">
        <v>8</v>
      </c>
      <c r="L621" s="20">
        <f>(J621-J623)/0.45</f>
        <v>2076.0936622950107</v>
      </c>
      <c r="M621" s="23">
        <f>AVERAGE(L621:L622)</f>
        <v>1572.3217503344879</v>
      </c>
    </row>
    <row r="622" spans="1:13">
      <c r="A622" s="13">
        <v>45112</v>
      </c>
      <c r="B622" s="5" t="s">
        <v>439</v>
      </c>
      <c r="C622">
        <v>2</v>
      </c>
      <c r="D622" t="s">
        <v>24</v>
      </c>
      <c r="E622" s="6">
        <v>8</v>
      </c>
      <c r="F622" s="7">
        <v>10</v>
      </c>
      <c r="G622" s="6">
        <v>40</v>
      </c>
      <c r="H622" s="14">
        <v>0.18814130179368682</v>
      </c>
      <c r="I622" s="7">
        <v>137.61770000000001</v>
      </c>
      <c r="J622" s="8">
        <f t="shared" si="6"/>
        <v>5232.2967432912992</v>
      </c>
      <c r="K622" s="6">
        <v>8</v>
      </c>
      <c r="L622" s="20">
        <f>(J622-J623)/0.45</f>
        <v>1068.549838373965</v>
      </c>
    </row>
    <row r="623" spans="1:13">
      <c r="A623" s="13">
        <v>45112</v>
      </c>
      <c r="B623" s="5" t="s">
        <v>439</v>
      </c>
      <c r="C623" t="s">
        <v>25</v>
      </c>
      <c r="D623" t="s">
        <v>26</v>
      </c>
      <c r="E623" s="6">
        <v>8</v>
      </c>
      <c r="F623" s="7">
        <v>10.0001</v>
      </c>
      <c r="G623" s="6">
        <v>40</v>
      </c>
      <c r="H623" s="14">
        <v>0.18814130179368682</v>
      </c>
      <c r="I623" s="7">
        <v>124.97190000000001</v>
      </c>
      <c r="J623" s="8">
        <f t="shared" si="6"/>
        <v>4751.4493160230149</v>
      </c>
      <c r="K623" s="6">
        <v>8</v>
      </c>
      <c r="L623" s="20" t="s">
        <v>25</v>
      </c>
    </row>
    <row r="624" spans="1:13">
      <c r="A624" s="13">
        <v>45112</v>
      </c>
      <c r="B624" s="5" t="s">
        <v>440</v>
      </c>
      <c r="C624">
        <v>1</v>
      </c>
      <c r="D624" t="s">
        <v>24</v>
      </c>
      <c r="E624" s="6">
        <v>8</v>
      </c>
      <c r="F624" s="7">
        <v>10</v>
      </c>
      <c r="G624" s="6">
        <v>40</v>
      </c>
      <c r="H624" s="14">
        <v>1.8344519015660012E-2</v>
      </c>
      <c r="I624" s="7">
        <v>9.5295000000000005</v>
      </c>
      <c r="J624" s="8">
        <f t="shared" si="6"/>
        <v>77.63451275167786</v>
      </c>
      <c r="K624" s="6">
        <v>2</v>
      </c>
      <c r="L624" s="20">
        <f>(J624-J626)/0.45</f>
        <v>16.367489450991666</v>
      </c>
      <c r="M624" s="23">
        <f>L624</f>
        <v>16.367489450991666</v>
      </c>
    </row>
    <row r="625" spans="1:13">
      <c r="A625" s="13">
        <v>45112</v>
      </c>
      <c r="B625" s="5" t="s">
        <v>440</v>
      </c>
      <c r="C625">
        <v>2</v>
      </c>
      <c r="D625" t="s">
        <v>24</v>
      </c>
      <c r="E625" s="6">
        <v>8</v>
      </c>
      <c r="F625" s="7">
        <v>10.0001</v>
      </c>
      <c r="G625" s="6">
        <v>40</v>
      </c>
      <c r="H625" s="14">
        <v>1.8344519015660012E-2</v>
      </c>
      <c r="I625" s="7">
        <v>8.6995000000000005</v>
      </c>
      <c r="J625" s="8">
        <f t="shared" si="6"/>
        <v>70.871996425449609</v>
      </c>
      <c r="K625" s="6">
        <v>2</v>
      </c>
      <c r="L625" s="29">
        <f>(J625-J626)/0.45</f>
        <v>1.3396753927066622</v>
      </c>
    </row>
    <row r="626" spans="1:13">
      <c r="A626" s="13">
        <v>45112</v>
      </c>
      <c r="B626" s="5" t="s">
        <v>440</v>
      </c>
      <c r="C626" t="s">
        <v>25</v>
      </c>
      <c r="D626" t="s">
        <v>26</v>
      </c>
      <c r="E626" s="6">
        <v>8</v>
      </c>
      <c r="F626" s="7">
        <v>10.0001</v>
      </c>
      <c r="G626" s="6">
        <v>40</v>
      </c>
      <c r="H626" s="14">
        <v>1.8344519015660012E-2</v>
      </c>
      <c r="I626" s="7">
        <v>8.6255000000000006</v>
      </c>
      <c r="J626" s="8">
        <f t="shared" si="6"/>
        <v>70.269142498731611</v>
      </c>
      <c r="K626" s="6">
        <v>2</v>
      </c>
      <c r="L626" s="20" t="s">
        <v>25</v>
      </c>
    </row>
    <row r="627" spans="1:13">
      <c r="A627" s="13">
        <v>45112</v>
      </c>
      <c r="B627" s="5" t="s">
        <v>441</v>
      </c>
      <c r="C627">
        <v>1</v>
      </c>
      <c r="D627" t="s">
        <v>24</v>
      </c>
      <c r="E627" s="6">
        <v>8</v>
      </c>
      <c r="F627" s="7">
        <v>10.0001</v>
      </c>
      <c r="G627" s="6">
        <v>40</v>
      </c>
      <c r="H627" s="14">
        <v>1.2959138217308378E-2</v>
      </c>
      <c r="I627" s="7">
        <v>8.8523999999999994</v>
      </c>
      <c r="J627" s="8">
        <f t="shared" si="6"/>
        <v>71.736238438854826</v>
      </c>
      <c r="K627" s="6">
        <v>2</v>
      </c>
      <c r="L627" s="20">
        <f>(J627-J629)/0.45</f>
        <v>23.795747913460445</v>
      </c>
      <c r="M627" s="23">
        <f>AVERAGE(L627:L628)</f>
        <v>36.556204226066832</v>
      </c>
    </row>
    <row r="628" spans="1:13">
      <c r="A628" s="13">
        <v>45112</v>
      </c>
      <c r="B628" s="5" t="s">
        <v>441</v>
      </c>
      <c r="C628">
        <v>2</v>
      </c>
      <c r="D628" t="s">
        <v>24</v>
      </c>
      <c r="E628" s="6">
        <v>8</v>
      </c>
      <c r="F628" s="7">
        <v>10.0001</v>
      </c>
      <c r="G628" s="6">
        <v>40</v>
      </c>
      <c r="H628" s="14">
        <v>1.2959138217308378E-2</v>
      </c>
      <c r="I628" s="7">
        <v>10.269600000000001</v>
      </c>
      <c r="J628" s="8">
        <f t="shared" si="6"/>
        <v>83.220649120200576</v>
      </c>
      <c r="K628" s="6">
        <v>2</v>
      </c>
      <c r="L628" s="20">
        <f>(J628-J629)/0.45</f>
        <v>49.316660538673219</v>
      </c>
    </row>
    <row r="629" spans="1:13">
      <c r="A629" s="13">
        <v>45112</v>
      </c>
      <c r="B629" s="5" t="s">
        <v>441</v>
      </c>
      <c r="C629" t="s">
        <v>25</v>
      </c>
      <c r="D629" t="s">
        <v>26</v>
      </c>
      <c r="E629" s="6">
        <v>8</v>
      </c>
      <c r="F629" s="7">
        <v>10.0001</v>
      </c>
      <c r="G629" s="6">
        <v>40</v>
      </c>
      <c r="H629" s="14">
        <v>1.2959138217308378E-2</v>
      </c>
      <c r="I629" s="7">
        <v>7.5309999999999997</v>
      </c>
      <c r="J629" s="8">
        <f t="shared" si="6"/>
        <v>61.028151877797626</v>
      </c>
      <c r="K629" s="6">
        <v>2</v>
      </c>
      <c r="L629" s="20" t="s">
        <v>25</v>
      </c>
    </row>
    <row r="630" spans="1:13">
      <c r="A630" s="13">
        <v>45112</v>
      </c>
      <c r="B630" s="5" t="s">
        <v>442</v>
      </c>
      <c r="C630">
        <v>1</v>
      </c>
      <c r="D630" t="s">
        <v>24</v>
      </c>
      <c r="E630" s="6">
        <v>8</v>
      </c>
      <c r="F630" s="7">
        <v>10</v>
      </c>
      <c r="G630" s="6">
        <v>40</v>
      </c>
      <c r="H630" s="14">
        <v>1.1774836293730048E-2</v>
      </c>
      <c r="I630" s="7">
        <v>7.4874000000000001</v>
      </c>
      <c r="J630" s="8">
        <f t="shared" si="6"/>
        <v>60.604503274125392</v>
      </c>
      <c r="K630" s="6">
        <v>2</v>
      </c>
      <c r="L630" s="20">
        <f>(J630-J632)/0.45</f>
        <v>18.858842416010315</v>
      </c>
      <c r="M630" s="23">
        <f>AVERAGE(L630:L631)</f>
        <v>23.146969011075651</v>
      </c>
    </row>
    <row r="631" spans="1:13">
      <c r="A631" s="13">
        <v>45112</v>
      </c>
      <c r="B631" s="5" t="s">
        <v>442</v>
      </c>
      <c r="C631">
        <v>2</v>
      </c>
      <c r="D631" t="s">
        <v>24</v>
      </c>
      <c r="E631" s="6">
        <v>8</v>
      </c>
      <c r="F631" s="7">
        <v>10</v>
      </c>
      <c r="G631" s="6">
        <v>40</v>
      </c>
      <c r="H631" s="14">
        <v>1.1774836293730048E-2</v>
      </c>
      <c r="I631" s="7">
        <v>7.9641999999999999</v>
      </c>
      <c r="J631" s="8">
        <f t="shared" si="6"/>
        <v>64.463817209684194</v>
      </c>
      <c r="K631" s="6">
        <v>2</v>
      </c>
      <c r="L631" s="20">
        <f>(J631-J632)/0.45</f>
        <v>27.435095606140987</v>
      </c>
    </row>
    <row r="632" spans="1:13">
      <c r="A632" s="13">
        <v>45112</v>
      </c>
      <c r="B632" s="5" t="s">
        <v>442</v>
      </c>
      <c r="C632" t="s">
        <v>25</v>
      </c>
      <c r="D632" t="s">
        <v>26</v>
      </c>
      <c r="E632" s="6">
        <v>8</v>
      </c>
      <c r="F632" s="7">
        <v>10.0001</v>
      </c>
      <c r="G632" s="6">
        <v>40</v>
      </c>
      <c r="H632" s="14">
        <v>1.1774836293730048E-2</v>
      </c>
      <c r="I632" s="7">
        <v>6.4390000000000001</v>
      </c>
      <c r="J632" s="8">
        <f t="shared" si="6"/>
        <v>52.118024186920749</v>
      </c>
      <c r="K632" s="6">
        <v>2</v>
      </c>
      <c r="L632" s="20" t="s">
        <v>25</v>
      </c>
    </row>
    <row r="633" spans="1:13">
      <c r="A633" s="13">
        <v>45112</v>
      </c>
      <c r="B633" s="34" t="s">
        <v>443</v>
      </c>
      <c r="C633">
        <v>1</v>
      </c>
      <c r="D633" t="s">
        <v>24</v>
      </c>
      <c r="E633" s="6">
        <v>8</v>
      </c>
      <c r="F633" s="7">
        <v>10.0001</v>
      </c>
      <c r="G633" s="6">
        <v>40</v>
      </c>
      <c r="H633" s="14">
        <v>1.4351274103297132E-2</v>
      </c>
      <c r="I633" s="7">
        <v>8.4120000000000008</v>
      </c>
      <c r="J633" s="8">
        <f t="shared" si="6"/>
        <v>68.261100731048202</v>
      </c>
      <c r="K633" s="6">
        <v>2</v>
      </c>
      <c r="L633" s="29">
        <f>(J633-J635)/0.45</f>
        <v>5.1862134966581008</v>
      </c>
      <c r="M633" s="23">
        <f>L634</f>
        <v>21.902555330462089</v>
      </c>
    </row>
    <row r="634" spans="1:13">
      <c r="A634" s="13">
        <v>45112</v>
      </c>
      <c r="B634" s="34" t="s">
        <v>443</v>
      </c>
      <c r="C634">
        <v>2</v>
      </c>
      <c r="D634" t="s">
        <v>24</v>
      </c>
      <c r="E634" s="6">
        <v>8</v>
      </c>
      <c r="F634" s="7">
        <v>10.0001</v>
      </c>
      <c r="G634" s="6">
        <v>40</v>
      </c>
      <c r="H634" s="14">
        <v>1.4351274103297132E-2</v>
      </c>
      <c r="I634" s="7">
        <v>9.3390000000000004</v>
      </c>
      <c r="J634" s="8">
        <f t="shared" si="6"/>
        <v>75.783454556259997</v>
      </c>
      <c r="K634" s="6">
        <v>2</v>
      </c>
      <c r="L634" s="20">
        <f>(J634-J635)/0.45</f>
        <v>21.902555330462089</v>
      </c>
    </row>
    <row r="635" spans="1:13">
      <c r="A635" s="13">
        <v>45112</v>
      </c>
      <c r="B635" s="34" t="s">
        <v>443</v>
      </c>
      <c r="C635" t="s">
        <v>25</v>
      </c>
      <c r="D635" t="s">
        <v>26</v>
      </c>
      <c r="E635" s="6">
        <v>8</v>
      </c>
      <c r="F635" s="7">
        <v>10.0001</v>
      </c>
      <c r="G635" s="6">
        <v>40</v>
      </c>
      <c r="H635" s="14">
        <v>1.4351274103297132E-2</v>
      </c>
      <c r="I635" s="7">
        <v>8.1243999999999996</v>
      </c>
      <c r="J635" s="8">
        <f t="shared" si="6"/>
        <v>65.927304657552057</v>
      </c>
      <c r="K635" s="6">
        <v>2</v>
      </c>
      <c r="L635" s="20" t="s">
        <v>25</v>
      </c>
    </row>
    <row r="636" spans="1:13">
      <c r="A636" s="13">
        <v>45112</v>
      </c>
      <c r="B636" s="5" t="s">
        <v>34</v>
      </c>
      <c r="C636">
        <v>1</v>
      </c>
      <c r="D636" t="s">
        <v>24</v>
      </c>
      <c r="E636" s="6">
        <v>8</v>
      </c>
      <c r="F636" s="7">
        <v>10.0001</v>
      </c>
      <c r="G636" s="6">
        <v>40</v>
      </c>
      <c r="H636" s="14">
        <v>0.04</v>
      </c>
      <c r="I636" s="7">
        <v>7.4752000000000001</v>
      </c>
      <c r="J636" s="8">
        <f t="shared" si="6"/>
        <v>124.38608413915861</v>
      </c>
      <c r="K636" s="6">
        <v>4</v>
      </c>
      <c r="L636" s="20">
        <f>(J636-J638)/0.45</f>
        <v>112.03250697590802</v>
      </c>
      <c r="M636" s="22">
        <f>L636</f>
        <v>112.03250697590802</v>
      </c>
    </row>
    <row r="637" spans="1:13">
      <c r="A637" s="13">
        <v>45112</v>
      </c>
      <c r="B637" s="5" t="s">
        <v>34</v>
      </c>
      <c r="C637">
        <v>2</v>
      </c>
      <c r="D637" t="s">
        <v>24</v>
      </c>
      <c r="E637" s="6">
        <v>8</v>
      </c>
      <c r="F637" s="7">
        <v>10.0001</v>
      </c>
      <c r="G637" s="6">
        <v>40</v>
      </c>
      <c r="H637" s="14">
        <v>0.04</v>
      </c>
      <c r="I637" s="7">
        <v>6.5542999999999996</v>
      </c>
      <c r="J637" s="8">
        <f t="shared" si="6"/>
        <v>109.06246137538625</v>
      </c>
      <c r="K637" s="6">
        <v>4</v>
      </c>
      <c r="L637" s="20">
        <f>(J637-J638)/0.45</f>
        <v>77.980011945302763</v>
      </c>
    </row>
    <row r="638" spans="1:13">
      <c r="A638" s="13">
        <v>45112</v>
      </c>
      <c r="B638" s="5" t="s">
        <v>34</v>
      </c>
      <c r="C638" t="s">
        <v>25</v>
      </c>
      <c r="D638" t="s">
        <v>26</v>
      </c>
      <c r="E638" s="6">
        <v>8</v>
      </c>
      <c r="F638" s="7">
        <v>10</v>
      </c>
      <c r="G638" s="6">
        <v>40</v>
      </c>
      <c r="H638" s="14">
        <v>0.04</v>
      </c>
      <c r="I638" s="7">
        <v>4.4454000000000002</v>
      </c>
      <c r="J638" s="8">
        <f t="shared" si="6"/>
        <v>73.971456000000003</v>
      </c>
      <c r="K638" s="6">
        <v>4</v>
      </c>
      <c r="L638" s="20" t="s">
        <v>25</v>
      </c>
    </row>
    <row r="639" spans="1:13">
      <c r="A639" s="13">
        <v>45112</v>
      </c>
      <c r="B639" s="5" t="s">
        <v>23</v>
      </c>
      <c r="C639">
        <v>1</v>
      </c>
      <c r="D639" t="s">
        <v>24</v>
      </c>
      <c r="E639" s="6">
        <v>8</v>
      </c>
      <c r="F639" s="7">
        <v>10.0001</v>
      </c>
      <c r="G639" s="6">
        <v>40</v>
      </c>
      <c r="H639" s="14">
        <v>9.1085567212685722E-2</v>
      </c>
      <c r="I639" s="7">
        <v>55.567300000000003</v>
      </c>
      <c r="J639" s="8">
        <f t="shared" si="6"/>
        <v>970.04916413199851</v>
      </c>
      <c r="K639" s="6">
        <v>4</v>
      </c>
      <c r="L639" s="20">
        <f>(J639-J641)/0.45</f>
        <v>249.24218499070372</v>
      </c>
      <c r="M639" s="11">
        <f>AVERAGE(L639:L640)</f>
        <v>227.1286575731886</v>
      </c>
    </row>
    <row r="640" spans="1:13">
      <c r="A640" s="13">
        <v>45112</v>
      </c>
      <c r="B640" s="5" t="s">
        <v>23</v>
      </c>
      <c r="C640">
        <v>2</v>
      </c>
      <c r="D640" t="s">
        <v>24</v>
      </c>
      <c r="E640" s="6">
        <v>8</v>
      </c>
      <c r="F640" s="7">
        <v>10</v>
      </c>
      <c r="G640" s="10">
        <v>40</v>
      </c>
      <c r="H640" s="14">
        <v>9.1085567212685722E-2</v>
      </c>
      <c r="I640" s="7">
        <v>54.426699999999997</v>
      </c>
      <c r="J640" s="8">
        <f t="shared" si="6"/>
        <v>950.14698945623491</v>
      </c>
      <c r="K640" s="6">
        <v>4</v>
      </c>
      <c r="L640" s="20">
        <f>(J640-J641)/0.45</f>
        <v>205.01513015567349</v>
      </c>
      <c r="M640" s="11"/>
    </row>
    <row r="641" spans="1:13">
      <c r="A641" s="13">
        <v>45112</v>
      </c>
      <c r="B641" s="5" t="s">
        <v>23</v>
      </c>
      <c r="C641" t="s">
        <v>25</v>
      </c>
      <c r="D641" t="s">
        <v>26</v>
      </c>
      <c r="E641" s="6">
        <v>8</v>
      </c>
      <c r="F641" s="7">
        <v>10.0001</v>
      </c>
      <c r="G641" s="6">
        <v>40</v>
      </c>
      <c r="H641" s="14">
        <v>9.1085567212685722E-2</v>
      </c>
      <c r="I641" s="7">
        <v>49.142499999999998</v>
      </c>
      <c r="J641" s="8">
        <f t="shared" si="6"/>
        <v>857.89018088618184</v>
      </c>
      <c r="K641" s="6">
        <v>4</v>
      </c>
      <c r="L641" s="20" t="s">
        <v>25</v>
      </c>
      <c r="M641" s="11"/>
    </row>
    <row r="642" spans="1:13">
      <c r="A642" s="13">
        <v>45112</v>
      </c>
      <c r="B642" s="5" t="s">
        <v>27</v>
      </c>
      <c r="C642">
        <v>1</v>
      </c>
      <c r="D642" t="s">
        <v>24</v>
      </c>
      <c r="E642" s="6">
        <v>8</v>
      </c>
      <c r="F642" s="7">
        <v>10.0001</v>
      </c>
      <c r="G642" s="10">
        <v>40</v>
      </c>
      <c r="H642" s="14">
        <v>6.4604650173371081E-2</v>
      </c>
      <c r="I642" s="7">
        <v>48.610999999999997</v>
      </c>
      <c r="J642" s="8">
        <f t="shared" si="6"/>
        <v>828.0156662365813</v>
      </c>
      <c r="K642" s="6">
        <v>4</v>
      </c>
      <c r="L642" s="20">
        <f>(J642-J644)/0.45</f>
        <v>661.16124953603605</v>
      </c>
      <c r="M642" s="11">
        <f>AVERAGE(L642:L643)</f>
        <v>565.79890672897398</v>
      </c>
    </row>
    <row r="643" spans="1:13">
      <c r="A643" s="13">
        <v>45112</v>
      </c>
      <c r="B643" s="5" t="s">
        <v>27</v>
      </c>
      <c r="C643">
        <v>2</v>
      </c>
      <c r="D643" t="s">
        <v>24</v>
      </c>
      <c r="E643" s="6">
        <v>8</v>
      </c>
      <c r="F643" s="7">
        <v>10</v>
      </c>
      <c r="G643" s="10">
        <v>40</v>
      </c>
      <c r="H643" s="14">
        <v>6.4604650173371081E-2</v>
      </c>
      <c r="I643" s="7">
        <v>43.571899999999999</v>
      </c>
      <c r="J643" s="8">
        <f t="shared" si="6"/>
        <v>742.18955771022547</v>
      </c>
      <c r="K643" s="6">
        <v>4</v>
      </c>
      <c r="L643" s="20">
        <f>(J643-J644)/0.45</f>
        <v>470.43656392191195</v>
      </c>
      <c r="M643" s="11"/>
    </row>
    <row r="644" spans="1:13">
      <c r="A644" s="13">
        <v>45112</v>
      </c>
      <c r="B644" s="5" t="s">
        <v>27</v>
      </c>
      <c r="C644" t="s">
        <v>25</v>
      </c>
      <c r="D644" t="s">
        <v>26</v>
      </c>
      <c r="E644" s="6">
        <v>8</v>
      </c>
      <c r="F644" s="7">
        <v>10.000999999999999</v>
      </c>
      <c r="G644" s="10">
        <v>40</v>
      </c>
      <c r="H644" s="14">
        <v>6.4604650173371081E-2</v>
      </c>
      <c r="I644" s="7">
        <v>31.146899999999999</v>
      </c>
      <c r="J644" s="8">
        <f t="shared" si="6"/>
        <v>530.49310394536508</v>
      </c>
      <c r="K644" s="6">
        <v>4</v>
      </c>
      <c r="L644" s="20" t="s">
        <v>25</v>
      </c>
      <c r="M644" s="11"/>
    </row>
    <row r="645" spans="1:13">
      <c r="A645" s="13">
        <v>45112</v>
      </c>
      <c r="B645" s="5" t="s">
        <v>28</v>
      </c>
      <c r="C645">
        <v>1</v>
      </c>
      <c r="D645" t="s">
        <v>24</v>
      </c>
      <c r="E645" s="6">
        <v>8</v>
      </c>
      <c r="F645" s="7">
        <v>10</v>
      </c>
      <c r="G645" s="10">
        <v>40</v>
      </c>
      <c r="H645" s="14">
        <v>0.17585542395187054</v>
      </c>
      <c r="I645" s="7">
        <v>94.091899999999995</v>
      </c>
      <c r="J645" s="8">
        <f t="shared" si="6"/>
        <v>1770.2155354389922</v>
      </c>
      <c r="K645" s="6">
        <v>4</v>
      </c>
      <c r="L645" s="20">
        <f>(J645-J647)/0.45</f>
        <v>1530.5937594785989</v>
      </c>
      <c r="M645" s="11">
        <f>AVERAGE(L645:L646)</f>
        <v>1382.6429266152788</v>
      </c>
    </row>
    <row r="646" spans="1:13">
      <c r="A646" s="13">
        <v>45112</v>
      </c>
      <c r="B646" s="5" t="s">
        <v>28</v>
      </c>
      <c r="C646">
        <v>2</v>
      </c>
      <c r="D646" t="s">
        <v>24</v>
      </c>
      <c r="E646" s="6">
        <v>8</v>
      </c>
      <c r="F646" s="7">
        <v>10</v>
      </c>
      <c r="G646" s="10">
        <v>40</v>
      </c>
      <c r="H646" s="14">
        <v>0.17585542395187054</v>
      </c>
      <c r="I646" s="7">
        <v>87.014300000000006</v>
      </c>
      <c r="J646" s="8">
        <f t="shared" si="6"/>
        <v>1637.0597858620042</v>
      </c>
      <c r="K646" s="6">
        <v>4</v>
      </c>
      <c r="L646" s="20">
        <f>(J646-J647)/0.45</f>
        <v>1234.6920937519587</v>
      </c>
      <c r="M646" s="11"/>
    </row>
    <row r="647" spans="1:13">
      <c r="A647" s="13">
        <v>45112</v>
      </c>
      <c r="B647" s="5" t="s">
        <v>28</v>
      </c>
      <c r="C647" t="s">
        <v>25</v>
      </c>
      <c r="D647" t="s">
        <v>26</v>
      </c>
      <c r="E647" s="6">
        <v>8</v>
      </c>
      <c r="F647" s="7">
        <v>10</v>
      </c>
      <c r="G647" s="10">
        <v>40</v>
      </c>
      <c r="H647" s="14">
        <v>0.17585542395187054</v>
      </c>
      <c r="I647" s="7">
        <v>57.481999999999999</v>
      </c>
      <c r="J647" s="8">
        <f t="shared" si="6"/>
        <v>1081.4483436736227</v>
      </c>
      <c r="K647" s="6">
        <v>4</v>
      </c>
      <c r="L647" s="20" t="s">
        <v>25</v>
      </c>
      <c r="M647" s="11"/>
    </row>
    <row r="648" spans="1:13">
      <c r="A648" s="13">
        <v>45112</v>
      </c>
      <c r="B648" s="5" t="s">
        <v>29</v>
      </c>
      <c r="C648">
        <v>1</v>
      </c>
      <c r="D648" t="s">
        <v>24</v>
      </c>
      <c r="E648" s="6">
        <v>8</v>
      </c>
      <c r="F648" s="7">
        <v>10.0001</v>
      </c>
      <c r="G648" s="10">
        <v>40</v>
      </c>
      <c r="H648" s="14">
        <v>9.2374565867936534E-2</v>
      </c>
      <c r="I648" s="7">
        <v>56.439700000000002</v>
      </c>
      <c r="J648" s="8">
        <f t="shared" si="6"/>
        <v>986.44282013526413</v>
      </c>
      <c r="K648" s="6">
        <v>4</v>
      </c>
      <c r="L648" s="20">
        <f>(J648-J650)/0.45</f>
        <v>710.81510135365761</v>
      </c>
      <c r="M648" s="11">
        <f>(L648:L649)</f>
        <v>710.81510135365761</v>
      </c>
    </row>
    <row r="649" spans="1:13">
      <c r="A649" s="13">
        <v>45112</v>
      </c>
      <c r="B649" s="5" t="s">
        <v>29</v>
      </c>
      <c r="C649">
        <v>2</v>
      </c>
      <c r="D649" t="s">
        <v>24</v>
      </c>
      <c r="E649" s="6">
        <v>8</v>
      </c>
      <c r="F649" s="7">
        <v>10</v>
      </c>
      <c r="G649" s="10">
        <v>40</v>
      </c>
      <c r="H649" s="14">
        <v>9.2374565867936534E-2</v>
      </c>
      <c r="I649" s="7">
        <v>55.866999999999997</v>
      </c>
      <c r="J649" s="8">
        <f t="shared" si="6"/>
        <v>976.44303794150403</v>
      </c>
      <c r="K649" s="6">
        <v>4</v>
      </c>
      <c r="L649" s="20">
        <f>(J649-J650)/0.45</f>
        <v>688.59336314530185</v>
      </c>
      <c r="M649" s="11"/>
    </row>
    <row r="650" spans="1:13">
      <c r="A650" s="13">
        <v>45112</v>
      </c>
      <c r="B650" s="5" t="s">
        <v>29</v>
      </c>
      <c r="C650" t="s">
        <v>25</v>
      </c>
      <c r="D650" t="s">
        <v>26</v>
      </c>
      <c r="E650" s="6">
        <v>8</v>
      </c>
      <c r="F650" s="7">
        <v>10.0001</v>
      </c>
      <c r="G650" s="10">
        <v>40</v>
      </c>
      <c r="H650" s="14">
        <v>9.2374565867936534E-2</v>
      </c>
      <c r="I650" s="7">
        <v>38.138399999999997</v>
      </c>
      <c r="J650" s="8">
        <f t="shared" si="6"/>
        <v>666.5760245261182</v>
      </c>
      <c r="K650" s="6">
        <v>4</v>
      </c>
      <c r="L650" s="20" t="s">
        <v>25</v>
      </c>
      <c r="M650" s="11"/>
    </row>
    <row r="651" spans="1:13">
      <c r="A651" s="13">
        <v>45112</v>
      </c>
      <c r="B651" s="5" t="s">
        <v>35</v>
      </c>
      <c r="C651">
        <v>1</v>
      </c>
      <c r="D651" t="s">
        <v>24</v>
      </c>
      <c r="E651" s="6">
        <v>8</v>
      </c>
      <c r="F651" s="7">
        <v>10.0001</v>
      </c>
      <c r="G651" s="10">
        <v>40</v>
      </c>
      <c r="H651" s="14">
        <v>8.7460072575563291E-2</v>
      </c>
      <c r="I651" s="7">
        <v>20.707100000000001</v>
      </c>
      <c r="J651" s="8">
        <f t="shared" si="6"/>
        <v>270.21503147563857</v>
      </c>
      <c r="K651" s="6">
        <v>3</v>
      </c>
      <c r="L651" s="20">
        <f>(J651-J653)/0.45</f>
        <v>102.9141163836009</v>
      </c>
      <c r="M651" s="23">
        <f>L651</f>
        <v>102.9141163836009</v>
      </c>
    </row>
    <row r="652" spans="1:13">
      <c r="A652" s="13">
        <v>45112</v>
      </c>
      <c r="B652" s="5" t="s">
        <v>35</v>
      </c>
      <c r="C652">
        <v>2</v>
      </c>
      <c r="D652" t="s">
        <v>24</v>
      </c>
      <c r="E652" s="6">
        <v>8</v>
      </c>
      <c r="F652" s="7">
        <v>10.0001</v>
      </c>
      <c r="G652" s="10">
        <v>40</v>
      </c>
      <c r="H652" s="14">
        <v>8.7460072575563291E-2</v>
      </c>
      <c r="I652" s="7">
        <v>17.307200000000002</v>
      </c>
      <c r="J652" s="8">
        <f t="shared" si="6"/>
        <v>225.84840913286615</v>
      </c>
      <c r="K652" s="6">
        <v>3</v>
      </c>
      <c r="L652" s="29">
        <f>(J652-J653)/0.45</f>
        <v>4.3216222885510858</v>
      </c>
    </row>
    <row r="653" spans="1:13">
      <c r="A653" s="13">
        <v>45112</v>
      </c>
      <c r="B653" s="5" t="s">
        <v>35</v>
      </c>
      <c r="C653" t="s">
        <v>25</v>
      </c>
      <c r="D653" t="s">
        <v>26</v>
      </c>
      <c r="E653" s="6">
        <v>8</v>
      </c>
      <c r="F653" s="7">
        <v>10</v>
      </c>
      <c r="G653" s="10">
        <v>40</v>
      </c>
      <c r="H653" s="14">
        <v>8.7460072575563291E-2</v>
      </c>
      <c r="I653" s="7">
        <v>17.158000000000001</v>
      </c>
      <c r="J653" s="8">
        <f t="shared" si="6"/>
        <v>223.90367910301816</v>
      </c>
      <c r="K653" s="6">
        <v>3</v>
      </c>
      <c r="L653" s="20" t="s">
        <v>25</v>
      </c>
    </row>
    <row r="654" spans="1:13">
      <c r="A654" s="13">
        <v>45112</v>
      </c>
      <c r="B654" s="5" t="s">
        <v>47</v>
      </c>
      <c r="C654">
        <v>1</v>
      </c>
      <c r="D654" t="s">
        <v>24</v>
      </c>
      <c r="E654" s="6">
        <v>8</v>
      </c>
      <c r="F654" s="7">
        <v>10</v>
      </c>
      <c r="G654" s="6">
        <v>40</v>
      </c>
      <c r="H654" s="14">
        <v>7.7037228208271719E-2</v>
      </c>
      <c r="I654" s="7">
        <v>10.320600000000001</v>
      </c>
      <c r="J654" s="8">
        <f t="shared" si="6"/>
        <v>88.92536333957031</v>
      </c>
      <c r="K654" s="6">
        <v>2</v>
      </c>
      <c r="L654" s="20">
        <f>(J654-J656)/0.45</f>
        <v>41.586082772365259</v>
      </c>
      <c r="M654" s="23">
        <f>AVERAGE(L654:L655)</f>
        <v>41.724868822972908</v>
      </c>
    </row>
    <row r="655" spans="1:13">
      <c r="A655" s="13">
        <v>45112</v>
      </c>
      <c r="B655" s="5" t="s">
        <v>47</v>
      </c>
      <c r="C655">
        <v>2</v>
      </c>
      <c r="D655" t="s">
        <v>24</v>
      </c>
      <c r="E655" s="6">
        <v>8</v>
      </c>
      <c r="F655" s="7">
        <v>10.0001</v>
      </c>
      <c r="G655" s="10">
        <v>40</v>
      </c>
      <c r="H655" s="14">
        <v>7.7037228208271719E-2</v>
      </c>
      <c r="I655" s="7">
        <v>10.3352</v>
      </c>
      <c r="J655" s="8">
        <f t="shared" si="6"/>
        <v>89.050270785117192</v>
      </c>
      <c r="K655" s="6">
        <v>2</v>
      </c>
      <c r="L655" s="20">
        <f>(J655-J656)/0.45</f>
        <v>41.86365487358055</v>
      </c>
    </row>
    <row r="656" spans="1:13">
      <c r="A656" s="13">
        <v>45112</v>
      </c>
      <c r="B656" s="5" t="s">
        <v>47</v>
      </c>
      <c r="C656" t="s">
        <v>25</v>
      </c>
      <c r="D656" t="s">
        <v>26</v>
      </c>
      <c r="E656" s="6">
        <v>8</v>
      </c>
      <c r="F656" s="7">
        <v>10</v>
      </c>
      <c r="G656" s="6">
        <v>40</v>
      </c>
      <c r="H656" s="14">
        <v>7.7037228208271719E-2</v>
      </c>
      <c r="I656" s="7">
        <v>8.1486999999999998</v>
      </c>
      <c r="J656" s="8">
        <f t="shared" si="6"/>
        <v>70.211626092005943</v>
      </c>
      <c r="K656" s="6">
        <v>2</v>
      </c>
      <c r="L656" s="20" t="s">
        <v>25</v>
      </c>
    </row>
    <row r="657" spans="1:13">
      <c r="A657" s="13">
        <v>45112</v>
      </c>
      <c r="B657" s="5" t="s">
        <v>48</v>
      </c>
      <c r="C657">
        <v>1</v>
      </c>
      <c r="D657" t="s">
        <v>24</v>
      </c>
      <c r="E657" s="6">
        <v>8</v>
      </c>
      <c r="F657" s="7">
        <v>10</v>
      </c>
      <c r="G657" s="10">
        <v>40</v>
      </c>
      <c r="H657" s="14">
        <v>7.6663151324710049E-2</v>
      </c>
      <c r="I657" s="7">
        <v>11.881</v>
      </c>
      <c r="J657" s="8">
        <f t="shared" si="6"/>
        <v>102.33467920711104</v>
      </c>
      <c r="K657" s="6">
        <v>2</v>
      </c>
      <c r="L657" s="20">
        <f>(J657-J659)/0.45</f>
        <v>2.58049765871132</v>
      </c>
      <c r="M657" s="23">
        <f>AVERAGE(L657:L658)</f>
        <v>3.8799566989300001</v>
      </c>
    </row>
    <row r="658" spans="1:13">
      <c r="A658" s="13">
        <v>45112</v>
      </c>
      <c r="B658" s="5" t="s">
        <v>48</v>
      </c>
      <c r="C658">
        <v>2</v>
      </c>
      <c r="D658" t="s">
        <v>24</v>
      </c>
      <c r="E658" s="6">
        <v>8</v>
      </c>
      <c r="F658" s="7">
        <v>10.0001</v>
      </c>
      <c r="G658" s="10">
        <v>40</v>
      </c>
      <c r="H658" s="14">
        <v>7.6663151324710049E-2</v>
      </c>
      <c r="I658" s="7">
        <v>12.0169</v>
      </c>
      <c r="J658" s="8">
        <f t="shared" si="6"/>
        <v>103.50419234330785</v>
      </c>
      <c r="K658" s="6">
        <v>2</v>
      </c>
      <c r="L658" s="20">
        <f>(J658-J659)/0.45</f>
        <v>5.1794157391486806</v>
      </c>
    </row>
    <row r="659" spans="1:13">
      <c r="A659" s="13">
        <v>45112</v>
      </c>
      <c r="B659" s="5" t="s">
        <v>48</v>
      </c>
      <c r="C659" t="s">
        <v>25</v>
      </c>
      <c r="D659" t="s">
        <v>26</v>
      </c>
      <c r="E659" s="6">
        <v>8</v>
      </c>
      <c r="F659" s="7">
        <v>10.0001</v>
      </c>
      <c r="G659" s="10">
        <v>40</v>
      </c>
      <c r="H659" s="14">
        <v>7.6663151324710049E-2</v>
      </c>
      <c r="I659" s="7">
        <v>11.7463</v>
      </c>
      <c r="J659" s="8">
        <f t="shared" si="6"/>
        <v>101.17345526069094</v>
      </c>
      <c r="K659" s="6">
        <v>2</v>
      </c>
      <c r="L659" s="20" t="s">
        <v>25</v>
      </c>
    </row>
    <row r="660" spans="1:13">
      <c r="A660" s="13">
        <v>45112</v>
      </c>
      <c r="B660" s="5" t="s">
        <v>49</v>
      </c>
      <c r="C660">
        <v>1</v>
      </c>
      <c r="D660" t="s">
        <v>24</v>
      </c>
      <c r="E660" s="6">
        <v>8</v>
      </c>
      <c r="F660" s="7">
        <v>10</v>
      </c>
      <c r="G660" s="6">
        <v>40</v>
      </c>
      <c r="H660" s="14">
        <v>7.1087714793178033E-2</v>
      </c>
      <c r="I660" s="7">
        <v>9.4384999999999994</v>
      </c>
      <c r="J660" s="8">
        <f t="shared" si="6"/>
        <v>80.875691168603282</v>
      </c>
      <c r="K660" s="6">
        <v>2</v>
      </c>
      <c r="L660" s="20">
        <f>(J660-J662)/0.45</f>
        <v>28.21348947135473</v>
      </c>
      <c r="M660" s="23">
        <f>L660</f>
        <v>28.21348947135473</v>
      </c>
    </row>
    <row r="661" spans="1:13">
      <c r="A661" s="13">
        <v>45112</v>
      </c>
      <c r="B661" s="5" t="s">
        <v>49</v>
      </c>
      <c r="C661">
        <v>2</v>
      </c>
      <c r="D661" t="s">
        <v>24</v>
      </c>
      <c r="E661" s="6">
        <v>8</v>
      </c>
      <c r="F661" s="7">
        <v>10.0001</v>
      </c>
      <c r="G661" s="6">
        <v>40</v>
      </c>
      <c r="H661" s="14">
        <v>7.1087714793178033E-2</v>
      </c>
      <c r="I661" s="7">
        <v>8.4665999999999997</v>
      </c>
      <c r="J661" s="8">
        <f t="shared" si="6"/>
        <v>72.547044498098387</v>
      </c>
      <c r="K661" s="6">
        <v>2</v>
      </c>
      <c r="L661" s="29">
        <f>(J661-J662)/0.45</f>
        <v>9.705385759121631</v>
      </c>
    </row>
    <row r="662" spans="1:13">
      <c r="A662" s="13">
        <v>45112</v>
      </c>
      <c r="B662" s="5" t="s">
        <v>49</v>
      </c>
      <c r="C662" t="s">
        <v>25</v>
      </c>
      <c r="D662" t="s">
        <v>26</v>
      </c>
      <c r="E662" s="6">
        <v>8</v>
      </c>
      <c r="F662" s="7">
        <v>10.0001</v>
      </c>
      <c r="G662" s="6">
        <v>40</v>
      </c>
      <c r="H662" s="14">
        <v>7.1087714793178033E-2</v>
      </c>
      <c r="I662" s="7">
        <v>7.9569000000000001</v>
      </c>
      <c r="J662" s="8">
        <f t="shared" si="6"/>
        <v>68.179620906493653</v>
      </c>
      <c r="K662" s="6">
        <v>2</v>
      </c>
      <c r="L662" s="20" t="s">
        <v>25</v>
      </c>
    </row>
    <row r="663" spans="1:13">
      <c r="A663" s="13">
        <v>45112</v>
      </c>
      <c r="B663" s="5" t="s">
        <v>50</v>
      </c>
      <c r="C663">
        <v>1</v>
      </c>
      <c r="D663" t="s">
        <v>24</v>
      </c>
      <c r="E663" s="6">
        <v>8</v>
      </c>
      <c r="F663" s="7">
        <v>10</v>
      </c>
      <c r="G663" s="10">
        <v>40</v>
      </c>
      <c r="H663" s="14">
        <v>7.4334041685448798E-2</v>
      </c>
      <c r="I663" s="7">
        <v>16.374099999999999</v>
      </c>
      <c r="J663" s="8">
        <f t="shared" si="6"/>
        <v>140.73002425569362</v>
      </c>
      <c r="K663" s="6">
        <v>2</v>
      </c>
      <c r="L663" s="20">
        <f>(J663-J665)/0.45</f>
        <v>83.775136125242369</v>
      </c>
      <c r="M663" s="23">
        <f>AVERAGE(L663:L664)</f>
        <v>77.979866294644026</v>
      </c>
    </row>
    <row r="664" spans="1:13">
      <c r="A664" s="13">
        <v>45112</v>
      </c>
      <c r="B664" s="5" t="s">
        <v>50</v>
      </c>
      <c r="C664">
        <v>2</v>
      </c>
      <c r="D664" t="s">
        <v>24</v>
      </c>
      <c r="E664" s="6">
        <v>8</v>
      </c>
      <c r="F664" s="7">
        <v>10.0001</v>
      </c>
      <c r="G664" s="6">
        <v>40</v>
      </c>
      <c r="H664" s="14">
        <v>7.4334041685448798E-2</v>
      </c>
      <c r="I664" s="7">
        <v>15.7674</v>
      </c>
      <c r="J664" s="8">
        <f t="shared" si="6"/>
        <v>135.51428140815511</v>
      </c>
      <c r="K664" s="6">
        <v>2</v>
      </c>
      <c r="L664" s="20">
        <f>(J664-J665)/0.45</f>
        <v>72.184596464045683</v>
      </c>
    </row>
    <row r="665" spans="1:13">
      <c r="A665" s="13">
        <v>45112</v>
      </c>
      <c r="B665" s="5" t="s">
        <v>50</v>
      </c>
      <c r="C665" t="s">
        <v>25</v>
      </c>
      <c r="D665" t="s">
        <v>26</v>
      </c>
      <c r="E665" s="6">
        <v>8</v>
      </c>
      <c r="F665" s="7">
        <v>10</v>
      </c>
      <c r="G665" s="10">
        <v>40</v>
      </c>
      <c r="H665" s="14">
        <v>7.4334041685448798E-2</v>
      </c>
      <c r="I665" s="7">
        <v>11.9878</v>
      </c>
      <c r="J665" s="8">
        <f t="shared" si="6"/>
        <v>103.03121299933456</v>
      </c>
      <c r="K665" s="6">
        <v>2</v>
      </c>
      <c r="L665" s="20" t="s">
        <v>25</v>
      </c>
    </row>
    <row r="666" spans="1:13">
      <c r="A666" s="13">
        <v>45112</v>
      </c>
      <c r="B666" s="5" t="s">
        <v>34</v>
      </c>
      <c r="C666">
        <v>1</v>
      </c>
      <c r="D666" t="s">
        <v>24</v>
      </c>
      <c r="E666" s="6">
        <v>8</v>
      </c>
      <c r="F666" s="7">
        <v>10.0001</v>
      </c>
      <c r="G666" s="10">
        <v>40</v>
      </c>
      <c r="H666" s="14">
        <v>0.04</v>
      </c>
      <c r="I666" s="7">
        <v>8.8317999999999994</v>
      </c>
      <c r="J666" s="8">
        <f t="shared" si="6"/>
        <v>146.95968240317598</v>
      </c>
      <c r="K666" s="6">
        <v>4</v>
      </c>
      <c r="L666" s="20">
        <f>(J666-J668)/0.45</f>
        <v>80.492421742449253</v>
      </c>
      <c r="M666" s="22">
        <f>AVERAGE(L666:L667)</f>
        <v>83.744584776374452</v>
      </c>
    </row>
    <row r="667" spans="1:13">
      <c r="A667" s="13">
        <v>45112</v>
      </c>
      <c r="B667" s="5" t="s">
        <v>34</v>
      </c>
      <c r="C667">
        <v>2</v>
      </c>
      <c r="D667" t="s">
        <v>24</v>
      </c>
      <c r="E667" s="6">
        <v>8</v>
      </c>
      <c r="F667" s="7">
        <v>10.0001</v>
      </c>
      <c r="G667" s="10">
        <v>40</v>
      </c>
      <c r="H667" s="14">
        <v>0.04</v>
      </c>
      <c r="I667" s="7">
        <v>9.0076999999999998</v>
      </c>
      <c r="J667" s="8">
        <f t="shared" si="6"/>
        <v>149.88662913370865</v>
      </c>
      <c r="K667" s="6">
        <v>4</v>
      </c>
      <c r="L667" s="20">
        <f>(J667-J668)/0.45</f>
        <v>86.996747810299652</v>
      </c>
    </row>
    <row r="668" spans="1:13">
      <c r="A668" s="13">
        <v>45112</v>
      </c>
      <c r="B668" s="5" t="s">
        <v>34</v>
      </c>
      <c r="C668" t="s">
        <v>25</v>
      </c>
      <c r="D668" t="s">
        <v>26</v>
      </c>
      <c r="E668" s="6">
        <v>8</v>
      </c>
      <c r="F668" s="7">
        <v>10.0001</v>
      </c>
      <c r="G668" s="10">
        <v>40</v>
      </c>
      <c r="H668" s="14">
        <v>0.04</v>
      </c>
      <c r="I668" s="7">
        <v>6.6550000000000002</v>
      </c>
      <c r="J668" s="8">
        <f t="shared" si="6"/>
        <v>110.73809261907381</v>
      </c>
      <c r="K668" s="6">
        <v>4</v>
      </c>
      <c r="L668" s="20" t="s">
        <v>25</v>
      </c>
    </row>
    <row r="669" spans="1:13">
      <c r="A669" s="13">
        <v>45112</v>
      </c>
      <c r="B669" s="34" t="s">
        <v>246</v>
      </c>
      <c r="C669" s="6">
        <v>1</v>
      </c>
      <c r="D669" s="6" t="s">
        <v>24</v>
      </c>
      <c r="E669" s="6">
        <v>8</v>
      </c>
      <c r="F669" s="7">
        <v>10</v>
      </c>
      <c r="G669" s="6">
        <v>40</v>
      </c>
      <c r="H669" s="8">
        <v>0.61516959630167201</v>
      </c>
      <c r="I669" s="7">
        <v>256.7912</v>
      </c>
      <c r="J669" s="8">
        <f t="shared" si="6"/>
        <v>19908.544264215452</v>
      </c>
      <c r="K669" s="6">
        <v>12</v>
      </c>
      <c r="L669" s="35">
        <f>(J669-J671)/0.45</f>
        <v>7310.2737184672151</v>
      </c>
      <c r="M669" s="23">
        <f>AVERAGE(L669:L670)</f>
        <v>6045.3418045465187</v>
      </c>
    </row>
    <row r="670" spans="1:13">
      <c r="A670" s="13">
        <v>45112</v>
      </c>
      <c r="B670" s="34" t="s">
        <v>246</v>
      </c>
      <c r="C670" s="6">
        <v>2</v>
      </c>
      <c r="D670" s="6" t="s">
        <v>24</v>
      </c>
      <c r="E670" s="6">
        <v>8</v>
      </c>
      <c r="F670" s="7">
        <v>10</v>
      </c>
      <c r="G670" s="6">
        <v>40</v>
      </c>
      <c r="H670" s="8">
        <v>0.61516959630167201</v>
      </c>
      <c r="I670" s="7">
        <v>242.107</v>
      </c>
      <c r="J670" s="8">
        <f t="shared" si="6"/>
        <v>18770.105541686826</v>
      </c>
      <c r="K670" s="6">
        <v>12</v>
      </c>
      <c r="L670" s="35">
        <f>(J670-J671)/0.45</f>
        <v>4780.4098906258232</v>
      </c>
    </row>
    <row r="671" spans="1:13">
      <c r="A671" s="13">
        <v>45112</v>
      </c>
      <c r="B671" s="34" t="s">
        <v>246</v>
      </c>
      <c r="C671" s="6" t="s">
        <v>25</v>
      </c>
      <c r="D671" s="6" t="s">
        <v>26</v>
      </c>
      <c r="E671" s="6">
        <v>8</v>
      </c>
      <c r="F671" s="7">
        <v>10.0001</v>
      </c>
      <c r="G671" s="6">
        <v>40</v>
      </c>
      <c r="H671" s="8">
        <v>0.61516959630167201</v>
      </c>
      <c r="I671" s="7">
        <v>214.36199999999999</v>
      </c>
      <c r="J671" s="8">
        <f t="shared" si="6"/>
        <v>16618.921090905205</v>
      </c>
      <c r="K671" s="6">
        <v>12</v>
      </c>
      <c r="L671" s="35" t="s">
        <v>25</v>
      </c>
    </row>
    <row r="672" spans="1:13">
      <c r="A672" s="13">
        <v>45112</v>
      </c>
      <c r="B672" s="5" t="s">
        <v>318</v>
      </c>
      <c r="C672">
        <v>1</v>
      </c>
      <c r="D672" t="s">
        <v>24</v>
      </c>
      <c r="E672" s="6">
        <v>8</v>
      </c>
      <c r="F672" s="7">
        <v>10.0001</v>
      </c>
      <c r="G672" s="6">
        <v>40</v>
      </c>
      <c r="H672" s="14">
        <v>6.4388311045071797E-2</v>
      </c>
      <c r="I672" s="7">
        <v>12.9573</v>
      </c>
      <c r="J672" s="8">
        <f t="shared" si="6"/>
        <v>110.33168598477462</v>
      </c>
      <c r="K672" s="6">
        <v>2</v>
      </c>
      <c r="L672" s="20">
        <f>(J672-J674)/0.45</f>
        <v>40.433105767450947</v>
      </c>
      <c r="M672" s="23">
        <f>AVERAGE(L672:L673)</f>
        <v>29.400476453658229</v>
      </c>
    </row>
    <row r="673" spans="1:13">
      <c r="A673" s="13">
        <v>45112</v>
      </c>
      <c r="B673" s="5" t="s">
        <v>318</v>
      </c>
      <c r="C673">
        <v>2</v>
      </c>
      <c r="D673" t="s">
        <v>24</v>
      </c>
      <c r="E673" s="6">
        <v>8</v>
      </c>
      <c r="F673" s="7">
        <v>10.0001</v>
      </c>
      <c r="G673" s="6">
        <v>40</v>
      </c>
      <c r="H673" s="14">
        <v>6.4388311045071797E-2</v>
      </c>
      <c r="I673" s="7">
        <v>11.7912</v>
      </c>
      <c r="J673" s="8">
        <f t="shared" si="6"/>
        <v>100.40231960236117</v>
      </c>
      <c r="K673" s="6">
        <v>2</v>
      </c>
      <c r="L673" s="20">
        <f>(J673-J674)/0.45</f>
        <v>18.367847139865507</v>
      </c>
    </row>
    <row r="674" spans="1:13">
      <c r="A674" s="13">
        <v>45112</v>
      </c>
      <c r="B674" s="5" t="s">
        <v>318</v>
      </c>
      <c r="C674" t="s">
        <v>25</v>
      </c>
      <c r="D674" t="s">
        <v>26</v>
      </c>
      <c r="E674" s="6">
        <v>8</v>
      </c>
      <c r="F674" s="7">
        <v>10.0001</v>
      </c>
      <c r="G674" s="6">
        <v>40</v>
      </c>
      <c r="H674" s="14">
        <v>6.4388311045071797E-2</v>
      </c>
      <c r="I674" s="7">
        <v>10.820499999999999</v>
      </c>
      <c r="J674" s="8">
        <f t="shared" si="6"/>
        <v>92.136788389421696</v>
      </c>
      <c r="K674" s="6">
        <v>2</v>
      </c>
      <c r="L674" s="20" t="s">
        <v>25</v>
      </c>
    </row>
    <row r="675" spans="1:13">
      <c r="A675" s="13">
        <v>45112</v>
      </c>
      <c r="B675" s="5" t="s">
        <v>212</v>
      </c>
      <c r="C675">
        <v>1</v>
      </c>
      <c r="D675" t="s">
        <v>24</v>
      </c>
      <c r="E675" s="6">
        <v>8</v>
      </c>
      <c r="F675" s="7">
        <v>10</v>
      </c>
      <c r="G675" s="6">
        <v>40</v>
      </c>
      <c r="H675" s="14">
        <v>0.14826382509645414</v>
      </c>
      <c r="I675" s="7">
        <v>48.101100000000002</v>
      </c>
      <c r="J675" s="8">
        <f t="shared" si="6"/>
        <v>883.72404923755278</v>
      </c>
      <c r="K675" s="6">
        <v>4</v>
      </c>
      <c r="L675" s="20">
        <f>(J675-J677)/0.45</f>
        <v>174.16457427480762</v>
      </c>
      <c r="M675" s="23">
        <f>AVERAGE(L675:L676)</f>
        <v>205.69137822207</v>
      </c>
    </row>
    <row r="676" spans="1:13">
      <c r="A676" s="13">
        <v>45112</v>
      </c>
      <c r="B676" s="5" t="s">
        <v>212</v>
      </c>
      <c r="C676">
        <v>2</v>
      </c>
      <c r="D676" t="s">
        <v>24</v>
      </c>
      <c r="E676" s="6">
        <v>8</v>
      </c>
      <c r="F676" s="7">
        <v>10.0001</v>
      </c>
      <c r="G676" s="6">
        <v>40</v>
      </c>
      <c r="H676" s="14">
        <v>0.14826382509645414</v>
      </c>
      <c r="I676" s="7">
        <v>49.646000000000001</v>
      </c>
      <c r="J676" s="8">
        <f t="shared" si="6"/>
        <v>912.09817279008894</v>
      </c>
      <c r="K676" s="6">
        <v>4</v>
      </c>
      <c r="L676" s="20">
        <f>(J676-J677)/0.45</f>
        <v>237.21818216933241</v>
      </c>
    </row>
    <row r="677" spans="1:13">
      <c r="A677" s="13">
        <v>45112</v>
      </c>
      <c r="B677" s="5" t="s">
        <v>212</v>
      </c>
      <c r="C677" t="s">
        <v>25</v>
      </c>
      <c r="D677" t="s">
        <v>26</v>
      </c>
      <c r="E677" s="6">
        <v>8</v>
      </c>
      <c r="F677" s="7">
        <v>10</v>
      </c>
      <c r="G677" s="6">
        <v>40</v>
      </c>
      <c r="H677" s="14">
        <v>0.14826382509645414</v>
      </c>
      <c r="I677" s="7">
        <v>43.8352</v>
      </c>
      <c r="J677" s="8">
        <f t="shared" si="6"/>
        <v>805.34999081388935</v>
      </c>
      <c r="K677" s="6">
        <v>4</v>
      </c>
      <c r="L677" s="20" t="s">
        <v>25</v>
      </c>
    </row>
    <row r="678" spans="1:13">
      <c r="A678" s="13">
        <v>45112</v>
      </c>
      <c r="B678" s="5" t="s">
        <v>220</v>
      </c>
      <c r="C678">
        <v>1</v>
      </c>
      <c r="D678" t="s">
        <v>24</v>
      </c>
      <c r="E678" s="6">
        <v>8</v>
      </c>
      <c r="F678" s="7">
        <v>10.0001</v>
      </c>
      <c r="G678" s="6">
        <v>40</v>
      </c>
      <c r="H678" s="14">
        <v>4.7441438929168946E-2</v>
      </c>
      <c r="I678" s="7">
        <v>49.028399999999998</v>
      </c>
      <c r="J678" s="8">
        <f t="shared" si="6"/>
        <v>410.83091444601445</v>
      </c>
      <c r="K678" s="6">
        <v>2</v>
      </c>
      <c r="L678" s="20">
        <f>(J678-J680)/0.45</f>
        <v>24.421434846195528</v>
      </c>
      <c r="M678" s="23">
        <f>L678</f>
        <v>24.421434846195528</v>
      </c>
    </row>
    <row r="679" spans="1:13">
      <c r="A679" s="13">
        <v>45112</v>
      </c>
      <c r="B679" s="5" t="s">
        <v>220</v>
      </c>
      <c r="C679">
        <v>2</v>
      </c>
      <c r="D679" t="s">
        <v>24</v>
      </c>
      <c r="E679" s="6">
        <v>8</v>
      </c>
      <c r="F679" s="7">
        <v>10.0001</v>
      </c>
      <c r="G679" s="6">
        <v>40</v>
      </c>
      <c r="H679" s="14">
        <v>4.7441438929168946E-2</v>
      </c>
      <c r="I679" s="7">
        <v>47.917000000000002</v>
      </c>
      <c r="J679" s="8">
        <f t="shared" si="6"/>
        <v>401.51799625338941</v>
      </c>
      <c r="K679" s="6">
        <v>2</v>
      </c>
      <c r="L679" s="29">
        <f>(J679-J680)/0.45</f>
        <v>3.7260610848065627</v>
      </c>
    </row>
    <row r="680" spans="1:13">
      <c r="A680" s="13">
        <v>45112</v>
      </c>
      <c r="B680" s="5" t="s">
        <v>220</v>
      </c>
      <c r="C680" t="s">
        <v>25</v>
      </c>
      <c r="D680" t="s">
        <v>26</v>
      </c>
      <c r="E680" s="6">
        <v>8</v>
      </c>
      <c r="F680" s="7">
        <v>10.0001</v>
      </c>
      <c r="G680" s="6">
        <v>40</v>
      </c>
      <c r="H680" s="14">
        <v>4.7441438929168946E-2</v>
      </c>
      <c r="I680" s="7">
        <v>47.716900000000003</v>
      </c>
      <c r="J680" s="8">
        <f t="shared" si="6"/>
        <v>399.84126876522646</v>
      </c>
      <c r="K680" s="6">
        <v>2</v>
      </c>
      <c r="L680" s="20" t="s">
        <v>25</v>
      </c>
    </row>
    <row r="681" spans="1:13">
      <c r="A681" s="13">
        <v>45112</v>
      </c>
      <c r="B681" s="5" t="s">
        <v>221</v>
      </c>
      <c r="C681">
        <v>1</v>
      </c>
      <c r="D681" t="s">
        <v>24</v>
      </c>
      <c r="E681" s="6">
        <v>8</v>
      </c>
      <c r="F681" s="7">
        <v>10.0001</v>
      </c>
      <c r="G681" s="6">
        <v>40</v>
      </c>
      <c r="H681" s="14">
        <v>5.3674099004347137E-2</v>
      </c>
      <c r="I681" s="7">
        <v>47.989800000000002</v>
      </c>
      <c r="J681" s="8">
        <f t="shared" si="6"/>
        <v>404.52082900290048</v>
      </c>
      <c r="K681" s="6">
        <v>2</v>
      </c>
      <c r="L681" s="29">
        <f>(J681-J683)/0.45</f>
        <v>0.93284347388374855</v>
      </c>
      <c r="M681" s="23">
        <f>L682</f>
        <v>28.238079884646492</v>
      </c>
    </row>
    <row r="682" spans="1:13">
      <c r="A682" s="13">
        <v>45112</v>
      </c>
      <c r="B682" s="5" t="s">
        <v>221</v>
      </c>
      <c r="C682">
        <v>2</v>
      </c>
      <c r="D682" t="s">
        <v>24</v>
      </c>
      <c r="E682" s="6">
        <v>8</v>
      </c>
      <c r="F682" s="7">
        <v>10</v>
      </c>
      <c r="G682" s="6">
        <v>40</v>
      </c>
      <c r="H682" s="14">
        <v>5.3674099004347137E-2</v>
      </c>
      <c r="I682" s="7">
        <v>49.447000000000003</v>
      </c>
      <c r="J682" s="8">
        <f t="shared" si="6"/>
        <v>416.80818538774372</v>
      </c>
      <c r="K682" s="6">
        <v>2</v>
      </c>
      <c r="L682" s="20">
        <f>(J682-J683)/0.45</f>
        <v>28.238079884646492</v>
      </c>
    </row>
    <row r="683" spans="1:13">
      <c r="A683" s="13">
        <v>45112</v>
      </c>
      <c r="B683" s="5" t="s">
        <v>221</v>
      </c>
      <c r="C683" t="s">
        <v>25</v>
      </c>
      <c r="D683" t="s">
        <v>26</v>
      </c>
      <c r="E683" s="6">
        <v>8</v>
      </c>
      <c r="F683" s="7">
        <v>10.0001</v>
      </c>
      <c r="G683" s="6">
        <v>40</v>
      </c>
      <c r="H683" s="14">
        <v>5.3674099004347137E-2</v>
      </c>
      <c r="I683" s="7">
        <v>47.94</v>
      </c>
      <c r="J683" s="8">
        <f t="shared" si="6"/>
        <v>404.1010494396528</v>
      </c>
      <c r="K683" s="6">
        <v>2</v>
      </c>
      <c r="L683" s="20" t="s">
        <v>25</v>
      </c>
    </row>
    <row r="684" spans="1:13">
      <c r="A684" s="13">
        <v>45112</v>
      </c>
      <c r="B684" s="5" t="s">
        <v>222</v>
      </c>
      <c r="C684">
        <v>1</v>
      </c>
      <c r="D684" t="s">
        <v>24</v>
      </c>
      <c r="E684" s="6">
        <v>8</v>
      </c>
      <c r="F684" s="7">
        <v>10.0001</v>
      </c>
      <c r="G684" s="6">
        <v>40</v>
      </c>
      <c r="H684" s="14">
        <v>5.1619220815555776E-2</v>
      </c>
      <c r="I684" s="7">
        <v>36.554900000000004</v>
      </c>
      <c r="J684" s="8">
        <f t="shared" si="6"/>
        <v>307.53160832384123</v>
      </c>
      <c r="K684" s="6">
        <v>2</v>
      </c>
      <c r="L684" s="20">
        <f>(J684-J686)/0.45</f>
        <v>17.670765292611399</v>
      </c>
      <c r="M684" s="23">
        <f>AVERAGE(L684:L685)</f>
        <v>16.825739275656197</v>
      </c>
    </row>
    <row r="685" spans="1:13">
      <c r="A685" s="13">
        <v>45112</v>
      </c>
      <c r="B685" s="5" t="s">
        <v>222</v>
      </c>
      <c r="C685">
        <v>2</v>
      </c>
      <c r="D685" t="s">
        <v>24</v>
      </c>
      <c r="E685" s="6">
        <v>8</v>
      </c>
      <c r="F685" s="7">
        <v>10.0001</v>
      </c>
      <c r="G685" s="6">
        <v>40</v>
      </c>
      <c r="H685" s="14">
        <v>5.1619220815555776E-2</v>
      </c>
      <c r="I685" s="7">
        <v>36.464500000000001</v>
      </c>
      <c r="J685" s="8">
        <f t="shared" si="6"/>
        <v>306.77108490858154</v>
      </c>
      <c r="K685" s="6">
        <v>2</v>
      </c>
      <c r="L685" s="20">
        <f>(J685-J686)/0.45</f>
        <v>15.980713258700991</v>
      </c>
    </row>
    <row r="686" spans="1:13">
      <c r="A686" s="13">
        <v>45112</v>
      </c>
      <c r="B686" s="5" t="s">
        <v>222</v>
      </c>
      <c r="C686" t="s">
        <v>25</v>
      </c>
      <c r="D686" t="s">
        <v>26</v>
      </c>
      <c r="E686" s="6">
        <v>8</v>
      </c>
      <c r="F686" s="7">
        <v>10.0001</v>
      </c>
      <c r="G686" s="6">
        <v>40</v>
      </c>
      <c r="H686" s="14">
        <v>5.1619220815555776E-2</v>
      </c>
      <c r="I686" s="7">
        <v>35.609699999999997</v>
      </c>
      <c r="J686" s="8">
        <f t="shared" si="6"/>
        <v>299.5797639421661</v>
      </c>
      <c r="K686" s="6">
        <v>2</v>
      </c>
      <c r="L686" s="20" t="s">
        <v>25</v>
      </c>
    </row>
    <row r="687" spans="1:13">
      <c r="A687" s="13">
        <v>45112</v>
      </c>
      <c r="B687" s="5" t="s">
        <v>223</v>
      </c>
      <c r="C687">
        <v>1</v>
      </c>
      <c r="D687" t="s">
        <v>24</v>
      </c>
      <c r="E687" s="6">
        <v>8</v>
      </c>
      <c r="F687" s="7">
        <v>5.0000999999999998</v>
      </c>
      <c r="G687" s="6">
        <v>25</v>
      </c>
      <c r="H687" s="14">
        <v>8.7082518293124578E-2</v>
      </c>
      <c r="I687" s="7">
        <v>33.800600000000003</v>
      </c>
      <c r="J687" s="8">
        <f t="shared" si="6"/>
        <v>734.86613003377113</v>
      </c>
      <c r="K687" s="6">
        <v>4</v>
      </c>
      <c r="L687" s="29">
        <f>(J687-J689)/0.45</f>
        <v>28.374701972340972</v>
      </c>
      <c r="M687" s="23">
        <f>L688</f>
        <v>268.12113666751253</v>
      </c>
    </row>
    <row r="688" spans="1:13">
      <c r="A688" s="13">
        <v>45112</v>
      </c>
      <c r="B688" s="5" t="s">
        <v>223</v>
      </c>
      <c r="C688">
        <v>2</v>
      </c>
      <c r="D688" t="s">
        <v>24</v>
      </c>
      <c r="E688" s="6">
        <v>8</v>
      </c>
      <c r="F688" s="7">
        <v>5</v>
      </c>
      <c r="G688" s="6">
        <v>25</v>
      </c>
      <c r="H688" s="14">
        <v>8.7082518293124578E-2</v>
      </c>
      <c r="I688" s="7">
        <v>38.762099999999997</v>
      </c>
      <c r="J688" s="8">
        <f t="shared" si="6"/>
        <v>842.75202564659833</v>
      </c>
      <c r="K688" s="6">
        <v>4</v>
      </c>
      <c r="L688" s="20">
        <f>(J688-J689)/0.45</f>
        <v>268.12113666751253</v>
      </c>
    </row>
    <row r="689" spans="1:13">
      <c r="A689" s="13">
        <v>45112</v>
      </c>
      <c r="B689" s="5" t="s">
        <v>223</v>
      </c>
      <c r="C689" t="s">
        <v>25</v>
      </c>
      <c r="D689" t="s">
        <v>26</v>
      </c>
      <c r="E689" s="6">
        <v>8</v>
      </c>
      <c r="F689" s="7">
        <v>5.0000999999999998</v>
      </c>
      <c r="G689" s="6">
        <v>25</v>
      </c>
      <c r="H689" s="14">
        <v>8.7082518293124578E-2</v>
      </c>
      <c r="I689" s="7">
        <v>33.213299999999997</v>
      </c>
      <c r="J689" s="8">
        <f t="shared" si="6"/>
        <v>722.09751414621769</v>
      </c>
      <c r="K689" s="6">
        <v>4</v>
      </c>
      <c r="L689" s="20" t="s">
        <v>25</v>
      </c>
    </row>
    <row r="690" spans="1:13">
      <c r="A690" s="13">
        <v>45112</v>
      </c>
      <c r="B690" s="34" t="s">
        <v>238</v>
      </c>
      <c r="C690" s="6">
        <v>1</v>
      </c>
      <c r="D690" s="6" t="s">
        <v>24</v>
      </c>
      <c r="E690" s="6">
        <v>8</v>
      </c>
      <c r="F690" s="7">
        <v>10</v>
      </c>
      <c r="G690" s="6">
        <v>40</v>
      </c>
      <c r="H690" s="8">
        <v>0.13908863825599885</v>
      </c>
      <c r="I690" s="7">
        <v>74.782300000000006</v>
      </c>
      <c r="J690" s="8">
        <f t="shared" si="6"/>
        <v>1362.9386923624254</v>
      </c>
      <c r="K690" s="6">
        <v>4</v>
      </c>
      <c r="L690" s="35">
        <f>(J690-J692)/0.45</f>
        <v>1147.5518940351601</v>
      </c>
      <c r="M690" s="23">
        <f>AVERAGE(L690:L691)</f>
        <v>1451.1610814076848</v>
      </c>
    </row>
    <row r="691" spans="1:13">
      <c r="A691" s="13">
        <v>45112</v>
      </c>
      <c r="B691" s="34" t="s">
        <v>238</v>
      </c>
      <c r="C691" s="6">
        <v>2</v>
      </c>
      <c r="D691" s="6" t="s">
        <v>24</v>
      </c>
      <c r="E691" s="6">
        <v>8</v>
      </c>
      <c r="F691" s="7">
        <v>10.0001</v>
      </c>
      <c r="G691" s="6">
        <v>40</v>
      </c>
      <c r="H691" s="8">
        <v>0.13908863825599885</v>
      </c>
      <c r="I691" s="7">
        <v>89.775899999999993</v>
      </c>
      <c r="J691" s="8">
        <f t="shared" si="6"/>
        <v>1636.1869609976975</v>
      </c>
      <c r="K691" s="6">
        <v>4</v>
      </c>
      <c r="L691" s="35">
        <f>(J691-J692)/0.45</f>
        <v>1754.7702687802093</v>
      </c>
    </row>
    <row r="692" spans="1:13">
      <c r="A692" s="13">
        <v>45112</v>
      </c>
      <c r="B692" s="34" t="s">
        <v>238</v>
      </c>
      <c r="C692" s="6" t="s">
        <v>25</v>
      </c>
      <c r="D692" s="6" t="s">
        <v>26</v>
      </c>
      <c r="E692" s="6">
        <v>8</v>
      </c>
      <c r="F692" s="7">
        <v>10.0001</v>
      </c>
      <c r="G692" s="6">
        <v>40</v>
      </c>
      <c r="H692" s="8">
        <v>0.13908863825599885</v>
      </c>
      <c r="I692" s="7">
        <v>46.448799999999999</v>
      </c>
      <c r="J692" s="8">
        <f t="shared" si="6"/>
        <v>846.54034004660332</v>
      </c>
      <c r="K692" s="6">
        <v>4</v>
      </c>
      <c r="L692" s="35" t="s">
        <v>25</v>
      </c>
    </row>
    <row r="693" spans="1:13">
      <c r="A693" s="13">
        <v>45112</v>
      </c>
      <c r="B693" s="34" t="s">
        <v>239</v>
      </c>
      <c r="C693" s="6">
        <v>1</v>
      </c>
      <c r="D693" s="6" t="s">
        <v>24</v>
      </c>
      <c r="E693" s="6">
        <v>8</v>
      </c>
      <c r="F693" s="7">
        <v>10</v>
      </c>
      <c r="G693" s="6">
        <v>40</v>
      </c>
      <c r="H693" s="8">
        <v>0.18484383000512036</v>
      </c>
      <c r="I693" s="7">
        <v>88.434799999999996</v>
      </c>
      <c r="J693" s="8">
        <f t="shared" si="6"/>
        <v>3353.0056684075776</v>
      </c>
      <c r="K693" s="6">
        <v>8</v>
      </c>
      <c r="L693" s="35">
        <f>(J693-J695)/0.45</f>
        <v>4963.6467729419119</v>
      </c>
      <c r="M693" s="23">
        <f>AVERAGE(L693:L694)</f>
        <v>6501.5951528023115</v>
      </c>
    </row>
    <row r="694" spans="1:13">
      <c r="A694" s="13">
        <v>45112</v>
      </c>
      <c r="B694" s="34" t="s">
        <v>239</v>
      </c>
      <c r="C694" s="6">
        <v>2</v>
      </c>
      <c r="D694" s="6" t="s">
        <v>24</v>
      </c>
      <c r="E694" s="6">
        <v>8</v>
      </c>
      <c r="F694" s="7">
        <v>10.0001</v>
      </c>
      <c r="G694" s="6">
        <v>40</v>
      </c>
      <c r="H694" s="8">
        <v>0.18484383000512036</v>
      </c>
      <c r="I694" s="7">
        <v>124.94280000000001</v>
      </c>
      <c r="J694" s="8">
        <f t="shared" si="6"/>
        <v>4737.1592102819377</v>
      </c>
      <c r="K694" s="6">
        <v>8</v>
      </c>
      <c r="L694" s="35">
        <f>(J694-J695)/0.45</f>
        <v>8039.5435326627112</v>
      </c>
    </row>
    <row r="695" spans="1:13">
      <c r="A695" s="13">
        <v>45112</v>
      </c>
      <c r="B695" s="34" t="s">
        <v>239</v>
      </c>
      <c r="C695" s="6" t="s">
        <v>25</v>
      </c>
      <c r="D695" s="6" t="s">
        <v>26</v>
      </c>
      <c r="E695" s="6">
        <v>8</v>
      </c>
      <c r="F695" s="7">
        <v>10</v>
      </c>
      <c r="G695" s="6">
        <v>40</v>
      </c>
      <c r="H695" s="8">
        <v>0.18484383000512036</v>
      </c>
      <c r="I695" s="7">
        <v>59.045999999999999</v>
      </c>
      <c r="J695" s="8">
        <f t="shared" si="6"/>
        <v>1119.3646205837174</v>
      </c>
      <c r="K695" s="6">
        <v>4</v>
      </c>
      <c r="L695" s="35" t="s">
        <v>25</v>
      </c>
    </row>
    <row r="696" spans="1:13">
      <c r="A696" s="13">
        <v>45112</v>
      </c>
      <c r="B696" s="34" t="s">
        <v>240</v>
      </c>
      <c r="C696" s="6">
        <v>1</v>
      </c>
      <c r="D696" s="6" t="s">
        <v>24</v>
      </c>
      <c r="E696" s="6">
        <v>8</v>
      </c>
      <c r="F696" s="7">
        <v>5.0000999999999998</v>
      </c>
      <c r="G696" s="6">
        <v>25</v>
      </c>
      <c r="H696" s="8">
        <v>0.11487263153991642</v>
      </c>
      <c r="I696" s="7">
        <v>57.864199999999997</v>
      </c>
      <c r="J696" s="8">
        <f t="shared" ref="J696:J737" si="7">I696*(((G696/1000)/(F696/(1+H696)))*1000)*K696</f>
        <v>1290.1984545499497</v>
      </c>
      <c r="K696" s="6">
        <v>4</v>
      </c>
      <c r="L696" s="35">
        <f>(J696-J698)/0.45</f>
        <v>708.64842153307541</v>
      </c>
      <c r="M696" s="23">
        <f>AVERAGE(L696:L697)</f>
        <v>805.29443235382917</v>
      </c>
    </row>
    <row r="697" spans="1:13">
      <c r="A697" s="13">
        <v>45112</v>
      </c>
      <c r="B697" s="34" t="s">
        <v>240</v>
      </c>
      <c r="C697" s="6">
        <v>2</v>
      </c>
      <c r="D697" s="6" t="s">
        <v>24</v>
      </c>
      <c r="E697" s="6">
        <v>8</v>
      </c>
      <c r="F697" s="7">
        <v>5</v>
      </c>
      <c r="G697" s="6">
        <v>25</v>
      </c>
      <c r="H697" s="8">
        <v>0.11487263153991642</v>
      </c>
      <c r="I697" s="7">
        <v>61.764000000000003</v>
      </c>
      <c r="J697" s="8">
        <f t="shared" si="7"/>
        <v>1377.1798642886281</v>
      </c>
      <c r="K697" s="6">
        <v>4</v>
      </c>
      <c r="L697" s="35">
        <f>(J697-J698)/0.45</f>
        <v>901.94044317458292</v>
      </c>
    </row>
    <row r="698" spans="1:13">
      <c r="A698" s="13">
        <v>45112</v>
      </c>
      <c r="B698" s="34" t="s">
        <v>240</v>
      </c>
      <c r="C698" s="6" t="s">
        <v>25</v>
      </c>
      <c r="D698" s="6" t="s">
        <v>26</v>
      </c>
      <c r="E698" s="6">
        <v>8</v>
      </c>
      <c r="F698" s="7">
        <v>5.0000999999999998</v>
      </c>
      <c r="G698" s="6">
        <v>25</v>
      </c>
      <c r="H698" s="8">
        <v>0.11487263153991642</v>
      </c>
      <c r="I698" s="7">
        <v>43.562199999999997</v>
      </c>
      <c r="J698" s="8">
        <f t="shared" si="7"/>
        <v>971.30666486006578</v>
      </c>
      <c r="K698" s="6">
        <v>4</v>
      </c>
      <c r="L698" s="35" t="s">
        <v>25</v>
      </c>
    </row>
    <row r="699" spans="1:13">
      <c r="A699" s="13">
        <v>45112</v>
      </c>
      <c r="B699" s="34" t="s">
        <v>241</v>
      </c>
      <c r="C699" s="6">
        <v>1</v>
      </c>
      <c r="D699" s="6" t="s">
        <v>24</v>
      </c>
      <c r="E699" s="6">
        <v>8</v>
      </c>
      <c r="F699" s="7">
        <v>5</v>
      </c>
      <c r="G699" s="6">
        <v>25</v>
      </c>
      <c r="H699" s="8">
        <v>0.16579284632412924</v>
      </c>
      <c r="I699" s="7">
        <v>64.212599999999995</v>
      </c>
      <c r="J699" s="8">
        <f t="shared" si="7"/>
        <v>1497.1717944774555</v>
      </c>
      <c r="K699" s="6">
        <v>4</v>
      </c>
      <c r="L699" s="35">
        <f>(J699-J701)/0.45</f>
        <v>1102.7156813856848</v>
      </c>
      <c r="M699" s="23">
        <f>AVERAGE(L699:L700)</f>
        <v>1112.8349688817116</v>
      </c>
    </row>
    <row r="700" spans="1:13">
      <c r="A700" s="13">
        <v>45112</v>
      </c>
      <c r="B700" s="34" t="s">
        <v>241</v>
      </c>
      <c r="C700" s="6">
        <v>2</v>
      </c>
      <c r="D700" s="6" t="s">
        <v>24</v>
      </c>
      <c r="E700" s="6">
        <v>8</v>
      </c>
      <c r="F700" s="7">
        <v>5.0000999999999998</v>
      </c>
      <c r="G700" s="6">
        <v>25</v>
      </c>
      <c r="H700" s="8">
        <v>0.16579284632412924</v>
      </c>
      <c r="I700" s="7">
        <v>64.604500000000002</v>
      </c>
      <c r="J700" s="8">
        <f t="shared" si="7"/>
        <v>1506.2791532238796</v>
      </c>
      <c r="K700" s="6">
        <v>4</v>
      </c>
      <c r="L700" s="35">
        <f>(J700-J701)/0.45</f>
        <v>1122.9542563777384</v>
      </c>
    </row>
    <row r="701" spans="1:13">
      <c r="A701" s="13">
        <v>45112</v>
      </c>
      <c r="B701" s="34" t="s">
        <v>241</v>
      </c>
      <c r="C701" s="6" t="s">
        <v>25</v>
      </c>
      <c r="D701" s="6" t="s">
        <v>26</v>
      </c>
      <c r="E701" s="6">
        <v>8</v>
      </c>
      <c r="F701" s="7">
        <v>5</v>
      </c>
      <c r="G701" s="6">
        <v>25</v>
      </c>
      <c r="H701" s="8">
        <v>0.16579284632412924</v>
      </c>
      <c r="I701" s="7">
        <v>42.93</v>
      </c>
      <c r="J701" s="8">
        <f t="shared" si="7"/>
        <v>1000.9497378538973</v>
      </c>
      <c r="K701" s="6">
        <v>4</v>
      </c>
      <c r="L701" s="35" t="s">
        <v>25</v>
      </c>
    </row>
    <row r="702" spans="1:13">
      <c r="A702" s="13">
        <v>45112</v>
      </c>
      <c r="B702" s="5" t="s">
        <v>351</v>
      </c>
      <c r="C702">
        <v>1</v>
      </c>
      <c r="D702" t="s">
        <v>24</v>
      </c>
      <c r="E702" s="6">
        <v>8</v>
      </c>
      <c r="F702" s="7">
        <v>10.0001</v>
      </c>
      <c r="G702" s="6">
        <v>40</v>
      </c>
      <c r="H702" s="14">
        <v>0.21726769051321929</v>
      </c>
      <c r="I702" s="7">
        <v>41.379300000000001</v>
      </c>
      <c r="J702" s="8">
        <f t="shared" si="7"/>
        <v>805.9069000678578</v>
      </c>
      <c r="K702" s="6">
        <v>4</v>
      </c>
      <c r="L702" s="20">
        <f>(J702-J704)/0.45</f>
        <v>427.61634575300678</v>
      </c>
      <c r="M702" s="23">
        <f>AVERAGE(L702:L703)</f>
        <v>393.61325961314071</v>
      </c>
    </row>
    <row r="703" spans="1:13">
      <c r="A703" s="13">
        <v>45112</v>
      </c>
      <c r="B703" s="5" t="s">
        <v>351</v>
      </c>
      <c r="C703">
        <v>2</v>
      </c>
      <c r="D703" t="s">
        <v>24</v>
      </c>
      <c r="E703" s="6">
        <v>8</v>
      </c>
      <c r="F703" s="7">
        <v>10.0001</v>
      </c>
      <c r="G703" s="6">
        <v>40</v>
      </c>
      <c r="H703" s="14">
        <v>0.21726769051321929</v>
      </c>
      <c r="I703" s="7">
        <v>39.808</v>
      </c>
      <c r="J703" s="8">
        <f t="shared" si="7"/>
        <v>775.30412254197836</v>
      </c>
      <c r="K703" s="6">
        <v>4</v>
      </c>
      <c r="L703" s="20">
        <f>(J703-J704)/0.45</f>
        <v>359.6101734732747</v>
      </c>
    </row>
    <row r="704" spans="1:13">
      <c r="A704" s="13">
        <v>45112</v>
      </c>
      <c r="B704" s="5" t="s">
        <v>351</v>
      </c>
      <c r="C704" t="s">
        <v>25</v>
      </c>
      <c r="D704" t="s">
        <v>26</v>
      </c>
      <c r="E704" s="6">
        <v>8</v>
      </c>
      <c r="F704" s="7">
        <v>10</v>
      </c>
      <c r="G704" s="6">
        <v>40</v>
      </c>
      <c r="H704" s="14">
        <v>0.21726769051321929</v>
      </c>
      <c r="I704" s="7">
        <v>31.498799999999999</v>
      </c>
      <c r="J704" s="8">
        <f t="shared" si="7"/>
        <v>613.47954447900474</v>
      </c>
      <c r="K704" s="6">
        <v>4</v>
      </c>
      <c r="L704" s="20" t="s">
        <v>25</v>
      </c>
    </row>
    <row r="705" spans="1:13">
      <c r="A705" s="13">
        <v>45112</v>
      </c>
      <c r="B705" s="5" t="s">
        <v>352</v>
      </c>
      <c r="C705">
        <v>1</v>
      </c>
      <c r="D705" t="s">
        <v>24</v>
      </c>
      <c r="E705" s="6">
        <v>8</v>
      </c>
      <c r="F705" s="7">
        <v>10</v>
      </c>
      <c r="G705" s="6">
        <v>40</v>
      </c>
      <c r="H705" s="14">
        <v>0.22372343024676281</v>
      </c>
      <c r="I705" s="7">
        <v>45.779000000000003</v>
      </c>
      <c r="J705" s="8">
        <f t="shared" si="7"/>
        <v>896.33335861226487</v>
      </c>
      <c r="K705" s="6">
        <v>4</v>
      </c>
      <c r="L705" s="20">
        <f>(J705-J707)/0.45</f>
        <v>59.254066527319587</v>
      </c>
      <c r="M705" s="23">
        <f>AVERAGE(L705:L706)</f>
        <v>125.8705589246108</v>
      </c>
    </row>
    <row r="706" spans="1:13">
      <c r="A706" s="13">
        <v>45112</v>
      </c>
      <c r="B706" s="5" t="s">
        <v>352</v>
      </c>
      <c r="C706">
        <v>2</v>
      </c>
      <c r="D706" t="s">
        <v>24</v>
      </c>
      <c r="E706" s="6">
        <v>8</v>
      </c>
      <c r="F706" s="7">
        <v>10.0001</v>
      </c>
      <c r="G706" s="6">
        <v>40</v>
      </c>
      <c r="H706" s="14">
        <v>0.22372343024676281</v>
      </c>
      <c r="I706" s="7">
        <v>48.8416</v>
      </c>
      <c r="J706" s="8">
        <f t="shared" si="7"/>
        <v>956.28820176982697</v>
      </c>
      <c r="K706" s="6">
        <v>4</v>
      </c>
      <c r="L706" s="20">
        <f>(J706-J707)/0.45</f>
        <v>192.48705132190202</v>
      </c>
    </row>
    <row r="707" spans="1:13">
      <c r="A707" s="13">
        <v>45112</v>
      </c>
      <c r="B707" s="5" t="s">
        <v>352</v>
      </c>
      <c r="C707" t="s">
        <v>25</v>
      </c>
      <c r="D707" t="s">
        <v>26</v>
      </c>
      <c r="E707" s="6">
        <v>8</v>
      </c>
      <c r="F707" s="7">
        <v>10.0001</v>
      </c>
      <c r="G707" s="6">
        <v>40</v>
      </c>
      <c r="H707" s="14">
        <v>0.22372343024676281</v>
      </c>
      <c r="I707" s="7">
        <v>44.4176</v>
      </c>
      <c r="J707" s="8">
        <f t="shared" si="7"/>
        <v>869.66902867497106</v>
      </c>
      <c r="K707" s="6">
        <v>4</v>
      </c>
      <c r="L707" s="20" t="s">
        <v>25</v>
      </c>
    </row>
    <row r="708" spans="1:13">
      <c r="A708" s="13">
        <v>45112</v>
      </c>
      <c r="B708" s="34" t="s">
        <v>361</v>
      </c>
      <c r="C708" s="6">
        <v>1</v>
      </c>
      <c r="D708" s="6" t="s">
        <v>24</v>
      </c>
      <c r="E708" s="6">
        <v>8</v>
      </c>
      <c r="F708" s="7">
        <v>10</v>
      </c>
      <c r="G708" s="6">
        <v>40</v>
      </c>
      <c r="H708" s="8">
        <v>0.38599650882491493</v>
      </c>
      <c r="I708" s="7">
        <v>115.87649999999999</v>
      </c>
      <c r="J708" s="8">
        <f t="shared" si="7"/>
        <v>5139.3415825552074</v>
      </c>
      <c r="K708" s="6">
        <v>8</v>
      </c>
      <c r="L708" s="35">
        <f>(J708-J710)/0.45</f>
        <v>6805.9715324865201</v>
      </c>
      <c r="M708" s="23">
        <f>AVERAGE(L708:L709)</f>
        <v>6759.3897637006121</v>
      </c>
    </row>
    <row r="709" spans="1:13">
      <c r="A709" s="13">
        <v>45112</v>
      </c>
      <c r="B709" s="34" t="s">
        <v>361</v>
      </c>
      <c r="C709" s="6">
        <v>2</v>
      </c>
      <c r="D709" s="6" t="s">
        <v>24</v>
      </c>
      <c r="E709" s="6">
        <v>8</v>
      </c>
      <c r="F709" s="7">
        <v>10.0001</v>
      </c>
      <c r="G709" s="6">
        <v>40</v>
      </c>
      <c r="H709" s="8">
        <v>0.38599650882491493</v>
      </c>
      <c r="I709" s="7">
        <v>114.9324</v>
      </c>
      <c r="J709" s="8">
        <f t="shared" si="7"/>
        <v>5097.4179906478903</v>
      </c>
      <c r="K709" s="6">
        <v>8</v>
      </c>
      <c r="L709" s="35">
        <f>(J709-J710)/0.45</f>
        <v>6712.8079949147041</v>
      </c>
    </row>
    <row r="710" spans="1:13">
      <c r="A710" s="13">
        <v>45112</v>
      </c>
      <c r="B710" s="34" t="s">
        <v>361</v>
      </c>
      <c r="C710" s="6" t="s">
        <v>25</v>
      </c>
      <c r="D710" s="6" t="s">
        <v>26</v>
      </c>
      <c r="E710" s="6">
        <v>8</v>
      </c>
      <c r="F710" s="7">
        <v>10.0001</v>
      </c>
      <c r="G710" s="6">
        <v>40</v>
      </c>
      <c r="H710" s="8">
        <v>0.38599650882491493</v>
      </c>
      <c r="I710" s="7">
        <v>93.645399999999995</v>
      </c>
      <c r="J710" s="8">
        <f t="shared" si="7"/>
        <v>2076.6543929362733</v>
      </c>
      <c r="K710" s="6">
        <v>4</v>
      </c>
      <c r="L710" s="35" t="s">
        <v>25</v>
      </c>
    </row>
    <row r="711" spans="1:13">
      <c r="A711" s="13">
        <v>45112</v>
      </c>
      <c r="B711" s="5" t="s">
        <v>448</v>
      </c>
      <c r="C711">
        <v>1</v>
      </c>
      <c r="D711" t="s">
        <v>24</v>
      </c>
      <c r="E711" s="6">
        <v>8</v>
      </c>
      <c r="F711" s="7">
        <v>10</v>
      </c>
      <c r="G711" s="6">
        <v>40</v>
      </c>
      <c r="I711" s="7">
        <v>10.0791</v>
      </c>
      <c r="J711" s="8">
        <f t="shared" si="7"/>
        <v>161.26560000000001</v>
      </c>
      <c r="K711" s="6">
        <v>4</v>
      </c>
      <c r="L711" s="20">
        <f>(J711-J713)/0.45</f>
        <v>151.38488888888892</v>
      </c>
      <c r="M711" s="23">
        <f>AVERAGE(L711:L712)</f>
        <v>107.8528657024541</v>
      </c>
    </row>
    <row r="712" spans="1:13">
      <c r="A712" s="13">
        <v>45112</v>
      </c>
      <c r="B712" s="5" t="s">
        <v>448</v>
      </c>
      <c r="C712">
        <v>2</v>
      </c>
      <c r="D712" t="s">
        <v>24</v>
      </c>
      <c r="E712" s="6">
        <v>8</v>
      </c>
      <c r="F712" s="7">
        <v>10.0001</v>
      </c>
      <c r="G712" s="6">
        <v>40</v>
      </c>
      <c r="I712" s="7">
        <v>7.6304999999999996</v>
      </c>
      <c r="J712" s="8">
        <f t="shared" si="7"/>
        <v>122.08677913220868</v>
      </c>
      <c r="K712" s="6">
        <v>4</v>
      </c>
      <c r="L712" s="20">
        <f>(J712-J713)/0.45</f>
        <v>64.320842516019283</v>
      </c>
    </row>
    <row r="713" spans="1:13">
      <c r="A713" s="13">
        <v>45112</v>
      </c>
      <c r="B713" s="5" t="s">
        <v>448</v>
      </c>
      <c r="C713" t="s">
        <v>25</v>
      </c>
      <c r="D713" t="s">
        <v>26</v>
      </c>
      <c r="E713" s="6">
        <v>8</v>
      </c>
      <c r="F713" s="7">
        <v>10</v>
      </c>
      <c r="G713" s="6">
        <v>40</v>
      </c>
      <c r="I713" s="7">
        <v>5.8213999999999997</v>
      </c>
      <c r="J713" s="8">
        <f t="shared" si="7"/>
        <v>93.142399999999995</v>
      </c>
      <c r="K713" s="6">
        <v>4</v>
      </c>
      <c r="L713" s="20" t="s">
        <v>25</v>
      </c>
    </row>
    <row r="714" spans="1:13">
      <c r="A714" s="13">
        <v>45112</v>
      </c>
      <c r="B714" s="5" t="s">
        <v>34</v>
      </c>
      <c r="C714">
        <v>1</v>
      </c>
      <c r="D714" t="s">
        <v>24</v>
      </c>
      <c r="E714" s="6">
        <v>8</v>
      </c>
      <c r="F714" s="7">
        <v>10</v>
      </c>
      <c r="G714" s="6">
        <v>40</v>
      </c>
      <c r="H714" s="14">
        <v>0.04</v>
      </c>
      <c r="I714" s="7">
        <v>9.3863000000000003</v>
      </c>
      <c r="J714" s="8">
        <f t="shared" si="7"/>
        <v>156.18803200000002</v>
      </c>
      <c r="K714" s="6">
        <v>4</v>
      </c>
      <c r="L714" s="20">
        <f>(J714-J716)/0.45</f>
        <v>168.83861801453099</v>
      </c>
      <c r="M714" s="22">
        <f>AVERAGE(L714:L715)</f>
        <v>165.85451134786433</v>
      </c>
    </row>
    <row r="715" spans="1:13">
      <c r="A715" s="13">
        <v>45112</v>
      </c>
      <c r="B715" s="5" t="s">
        <v>34</v>
      </c>
      <c r="C715">
        <v>2</v>
      </c>
      <c r="D715" t="s">
        <v>24</v>
      </c>
      <c r="E715" s="6">
        <v>8</v>
      </c>
      <c r="F715" s="7">
        <v>10</v>
      </c>
      <c r="G715" s="6">
        <v>40</v>
      </c>
      <c r="H715" s="14">
        <v>0.04</v>
      </c>
      <c r="I715" s="7">
        <v>9.2248999999999999</v>
      </c>
      <c r="J715" s="8">
        <f t="shared" si="7"/>
        <v>153.50233600000001</v>
      </c>
      <c r="K715" s="6">
        <v>4</v>
      </c>
      <c r="L715" s="20">
        <f>(J715-J716)/0.45</f>
        <v>162.87040468119764</v>
      </c>
    </row>
    <row r="716" spans="1:13">
      <c r="A716" s="13">
        <v>45112</v>
      </c>
      <c r="B716" s="5" t="s">
        <v>34</v>
      </c>
      <c r="C716" t="s">
        <v>25</v>
      </c>
      <c r="D716" t="s">
        <v>26</v>
      </c>
      <c r="E716" s="6">
        <v>8</v>
      </c>
      <c r="F716" s="7">
        <v>10.0001</v>
      </c>
      <c r="G716" s="6">
        <v>40</v>
      </c>
      <c r="H716" s="14">
        <v>0.04</v>
      </c>
      <c r="I716" s="7">
        <v>4.8204000000000002</v>
      </c>
      <c r="J716" s="8">
        <f t="shared" si="7"/>
        <v>80.210653893461071</v>
      </c>
      <c r="K716" s="6">
        <v>4</v>
      </c>
      <c r="L716" s="20" t="s">
        <v>25</v>
      </c>
    </row>
    <row r="717" spans="1:13">
      <c r="A717" s="13">
        <v>45112</v>
      </c>
      <c r="B717" s="5" t="s">
        <v>449</v>
      </c>
      <c r="C717">
        <v>1</v>
      </c>
      <c r="D717" t="s">
        <v>24</v>
      </c>
      <c r="E717" s="6">
        <v>8</v>
      </c>
      <c r="F717" s="7">
        <v>10.0001</v>
      </c>
      <c r="G717" s="6">
        <v>40</v>
      </c>
      <c r="I717" s="7">
        <v>6.4851000000000001</v>
      </c>
      <c r="J717" s="8">
        <f t="shared" si="7"/>
        <v>103.76056239437607</v>
      </c>
      <c r="K717" s="6">
        <v>4</v>
      </c>
      <c r="L717" s="20">
        <f>(J717-J719)/0.45</f>
        <v>20.750014722075004</v>
      </c>
      <c r="M717" s="23">
        <f>AVERAGE(L717:L718)</f>
        <v>54.401233765440118</v>
      </c>
    </row>
    <row r="718" spans="1:13">
      <c r="A718" s="13">
        <v>45112</v>
      </c>
      <c r="B718" s="5" t="s">
        <v>449</v>
      </c>
      <c r="C718">
        <v>2</v>
      </c>
      <c r="D718" t="s">
        <v>24</v>
      </c>
      <c r="E718" s="6">
        <v>8</v>
      </c>
      <c r="F718" s="7">
        <v>10.0001</v>
      </c>
      <c r="G718" s="6">
        <v>40</v>
      </c>
      <c r="I718" s="7">
        <v>8.3780000000000001</v>
      </c>
      <c r="J718" s="8">
        <f t="shared" si="7"/>
        <v>134.04665953340466</v>
      </c>
      <c r="K718" s="6">
        <v>4</v>
      </c>
      <c r="L718" s="20">
        <f>(J718-J719)/0.45</f>
        <v>88.052452808805228</v>
      </c>
    </row>
    <row r="719" spans="1:13">
      <c r="A719" s="13">
        <v>45112</v>
      </c>
      <c r="B719" s="5" t="s">
        <v>449</v>
      </c>
      <c r="C719" t="s">
        <v>25</v>
      </c>
      <c r="D719" t="s">
        <v>26</v>
      </c>
      <c r="E719" s="6">
        <v>8</v>
      </c>
      <c r="F719" s="7">
        <v>10.0001</v>
      </c>
      <c r="G719" s="6">
        <v>40</v>
      </c>
      <c r="I719" s="7">
        <v>5.9015000000000004</v>
      </c>
      <c r="J719" s="8">
        <f t="shared" si="7"/>
        <v>94.423055769442314</v>
      </c>
      <c r="K719" s="6">
        <v>4</v>
      </c>
      <c r="L719" s="20" t="s">
        <v>25</v>
      </c>
    </row>
    <row r="720" spans="1:13">
      <c r="A720" s="13">
        <v>45112</v>
      </c>
      <c r="B720" s="5" t="s">
        <v>450</v>
      </c>
      <c r="C720">
        <v>1</v>
      </c>
      <c r="D720" t="s">
        <v>24</v>
      </c>
      <c r="E720" s="6">
        <v>8</v>
      </c>
      <c r="F720" s="7">
        <v>10.0001</v>
      </c>
      <c r="G720" s="6">
        <v>40</v>
      </c>
      <c r="I720" s="7">
        <v>9.2175999999999991</v>
      </c>
      <c r="J720" s="8">
        <f t="shared" si="7"/>
        <v>147.480125198748</v>
      </c>
      <c r="K720" s="6">
        <v>4</v>
      </c>
      <c r="L720" s="20">
        <f>(J720-J722)/0.45</f>
        <v>38.478500441662185</v>
      </c>
      <c r="M720" s="23">
        <f>AVERAGE(L720:L721)</f>
        <v>37.314067641545762</v>
      </c>
    </row>
    <row r="721" spans="1:13">
      <c r="A721" s="13">
        <v>45112</v>
      </c>
      <c r="B721" s="5" t="s">
        <v>450</v>
      </c>
      <c r="C721">
        <v>2</v>
      </c>
      <c r="D721" t="s">
        <v>24</v>
      </c>
      <c r="E721" s="6">
        <v>8</v>
      </c>
      <c r="F721" s="7">
        <v>10.0001</v>
      </c>
      <c r="G721" s="6">
        <v>40</v>
      </c>
      <c r="I721" s="7">
        <v>9.1521000000000008</v>
      </c>
      <c r="J721" s="8">
        <f t="shared" si="7"/>
        <v>146.43213567864322</v>
      </c>
      <c r="K721" s="6">
        <v>4</v>
      </c>
      <c r="L721" s="20">
        <f>(J721-J722)/0.45</f>
        <v>36.149634841429346</v>
      </c>
    </row>
    <row r="722" spans="1:13">
      <c r="A722" s="13">
        <v>45112</v>
      </c>
      <c r="B722" s="5" t="s">
        <v>450</v>
      </c>
      <c r="C722" t="s">
        <v>25</v>
      </c>
      <c r="D722" t="s">
        <v>26</v>
      </c>
      <c r="E722" s="6">
        <v>8</v>
      </c>
      <c r="F722" s="7">
        <v>10</v>
      </c>
      <c r="G722" s="6">
        <v>40</v>
      </c>
      <c r="I722" s="7">
        <v>8.1353000000000009</v>
      </c>
      <c r="J722" s="8">
        <f t="shared" si="7"/>
        <v>130.16480000000001</v>
      </c>
      <c r="K722" s="6">
        <v>4</v>
      </c>
      <c r="L722" s="20" t="s">
        <v>25</v>
      </c>
    </row>
    <row r="723" spans="1:13">
      <c r="A723" s="13">
        <v>45112</v>
      </c>
      <c r="B723" s="5" t="s">
        <v>451</v>
      </c>
      <c r="C723">
        <v>1</v>
      </c>
      <c r="D723" t="s">
        <v>24</v>
      </c>
      <c r="E723" s="6">
        <v>8</v>
      </c>
      <c r="F723" s="7">
        <v>10.0001</v>
      </c>
      <c r="G723" s="6">
        <v>40</v>
      </c>
      <c r="I723" s="7">
        <v>7.0468999999999999</v>
      </c>
      <c r="J723" s="8">
        <f t="shared" si="7"/>
        <v>112.74927250727494</v>
      </c>
      <c r="K723" s="6">
        <v>4</v>
      </c>
      <c r="L723" s="20">
        <f>(J723-J725)/0.45</f>
        <v>87.791272238388743</v>
      </c>
      <c r="M723" s="23">
        <f>AVERAGE(L723:L724)</f>
        <v>57.18180055532779</v>
      </c>
    </row>
    <row r="724" spans="1:13">
      <c r="A724" s="13">
        <v>45112</v>
      </c>
      <c r="B724" s="5" t="s">
        <v>451</v>
      </c>
      <c r="C724">
        <v>2</v>
      </c>
      <c r="D724" t="s">
        <v>24</v>
      </c>
      <c r="E724" s="6">
        <v>8</v>
      </c>
      <c r="F724" s="7">
        <v>10.0001</v>
      </c>
      <c r="G724" s="6">
        <v>40</v>
      </c>
      <c r="I724" s="7">
        <v>5.3250999999999999</v>
      </c>
      <c r="J724" s="8">
        <f t="shared" si="7"/>
        <v>85.200747992520078</v>
      </c>
      <c r="K724" s="6">
        <v>4</v>
      </c>
      <c r="L724" s="20">
        <f>(J724-J725)/0.45</f>
        <v>26.572328872266837</v>
      </c>
    </row>
    <row r="725" spans="1:13">
      <c r="A725" s="13">
        <v>45112</v>
      </c>
      <c r="B725" s="5" t="s">
        <v>451</v>
      </c>
      <c r="C725" t="s">
        <v>25</v>
      </c>
      <c r="D725" t="s">
        <v>26</v>
      </c>
      <c r="E725" s="6">
        <v>8</v>
      </c>
      <c r="F725" s="7">
        <v>10</v>
      </c>
      <c r="G725" s="6">
        <v>40</v>
      </c>
      <c r="I725" s="7">
        <v>4.5777000000000001</v>
      </c>
      <c r="J725" s="8">
        <f t="shared" si="7"/>
        <v>73.243200000000002</v>
      </c>
      <c r="K725" s="6">
        <v>4</v>
      </c>
      <c r="L725" s="20" t="s">
        <v>25</v>
      </c>
    </row>
    <row r="726" spans="1:13">
      <c r="A726" s="13">
        <v>45112</v>
      </c>
      <c r="B726" s="5" t="s">
        <v>452</v>
      </c>
      <c r="C726">
        <v>1</v>
      </c>
      <c r="D726" t="s">
        <v>24</v>
      </c>
      <c r="E726" s="6">
        <v>8</v>
      </c>
      <c r="F726" s="7">
        <v>10</v>
      </c>
      <c r="G726" s="6">
        <v>40</v>
      </c>
      <c r="I726" s="7">
        <v>7.9471999999999996</v>
      </c>
      <c r="J726" s="8">
        <f t="shared" si="7"/>
        <v>127.15519999999999</v>
      </c>
      <c r="K726" s="6">
        <v>4</v>
      </c>
      <c r="L726" s="20">
        <f>(J726-J728)/0.45</f>
        <v>88.871111111111091</v>
      </c>
      <c r="M726" s="23">
        <f>AVERAGE(L726:L727)</f>
        <v>85.269333333333321</v>
      </c>
    </row>
    <row r="727" spans="1:13">
      <c r="A727" s="13">
        <v>45112</v>
      </c>
      <c r="B727" s="5" t="s">
        <v>452</v>
      </c>
      <c r="C727">
        <v>2</v>
      </c>
      <c r="D727" t="s">
        <v>24</v>
      </c>
      <c r="E727" s="6">
        <v>8</v>
      </c>
      <c r="F727" s="7">
        <v>10</v>
      </c>
      <c r="G727" s="6">
        <v>40</v>
      </c>
      <c r="I727" s="7">
        <v>7.7446000000000002</v>
      </c>
      <c r="J727" s="8">
        <f t="shared" si="7"/>
        <v>123.9136</v>
      </c>
      <c r="K727" s="6">
        <v>4</v>
      </c>
      <c r="L727" s="20">
        <f>(J727-J728)/0.45</f>
        <v>81.667555555555552</v>
      </c>
    </row>
    <row r="728" spans="1:13">
      <c r="A728" s="13">
        <v>45112</v>
      </c>
      <c r="B728" s="5" t="s">
        <v>452</v>
      </c>
      <c r="C728" t="s">
        <v>25</v>
      </c>
      <c r="D728" t="s">
        <v>26</v>
      </c>
      <c r="E728" s="6">
        <v>8</v>
      </c>
      <c r="F728" s="7">
        <v>10</v>
      </c>
      <c r="G728" s="6">
        <v>40</v>
      </c>
      <c r="I728" s="7">
        <v>5.4477000000000002</v>
      </c>
      <c r="J728" s="8">
        <f t="shared" si="7"/>
        <v>87.163200000000003</v>
      </c>
      <c r="K728" s="6">
        <v>4</v>
      </c>
      <c r="L728" s="20" t="s">
        <v>25</v>
      </c>
    </row>
    <row r="729" spans="1:13">
      <c r="A729" s="13">
        <v>45112</v>
      </c>
      <c r="B729" s="5" t="s">
        <v>453</v>
      </c>
      <c r="C729">
        <v>1</v>
      </c>
      <c r="D729" t="s">
        <v>24</v>
      </c>
      <c r="E729" s="6">
        <v>8</v>
      </c>
      <c r="F729" s="7">
        <v>10</v>
      </c>
      <c r="G729" s="6">
        <v>40</v>
      </c>
      <c r="I729" s="7">
        <v>7.9351000000000003</v>
      </c>
      <c r="J729" s="8">
        <f t="shared" si="7"/>
        <v>126.9616</v>
      </c>
      <c r="K729" s="6">
        <v>4</v>
      </c>
      <c r="L729" s="20">
        <f>(J729-J731)/0.45</f>
        <v>46.24711111111111</v>
      </c>
      <c r="M729" s="23">
        <f>AVERAGE(L729:L730)</f>
        <v>44.888888888888879</v>
      </c>
    </row>
    <row r="730" spans="1:13">
      <c r="A730" s="13">
        <v>45112</v>
      </c>
      <c r="B730" s="5" t="s">
        <v>453</v>
      </c>
      <c r="C730">
        <v>2</v>
      </c>
      <c r="D730" t="s">
        <v>24</v>
      </c>
      <c r="E730" s="6">
        <v>8</v>
      </c>
      <c r="F730" s="7">
        <v>10</v>
      </c>
      <c r="G730" s="6">
        <v>40</v>
      </c>
      <c r="I730" s="7">
        <v>7.8586999999999998</v>
      </c>
      <c r="J730" s="8">
        <f t="shared" si="7"/>
        <v>125.7392</v>
      </c>
      <c r="K730" s="6">
        <v>4</v>
      </c>
      <c r="L730" s="20">
        <f>(J730-J731)/0.45</f>
        <v>43.530666666666647</v>
      </c>
    </row>
    <row r="731" spans="1:13">
      <c r="A731" s="13">
        <v>45112</v>
      </c>
      <c r="B731" s="5" t="s">
        <v>453</v>
      </c>
      <c r="C731" t="s">
        <v>25</v>
      </c>
      <c r="D731" t="s">
        <v>26</v>
      </c>
      <c r="E731" s="6">
        <v>8</v>
      </c>
      <c r="F731" s="7">
        <v>10</v>
      </c>
      <c r="G731" s="6">
        <v>40</v>
      </c>
      <c r="I731" s="7">
        <v>6.6344000000000003</v>
      </c>
      <c r="J731" s="8">
        <f t="shared" si="7"/>
        <v>106.1504</v>
      </c>
      <c r="K731" s="6">
        <v>4</v>
      </c>
      <c r="L731" s="20" t="s">
        <v>25</v>
      </c>
    </row>
    <row r="732" spans="1:13">
      <c r="A732" s="13">
        <v>45112</v>
      </c>
      <c r="B732" s="5" t="s">
        <v>454</v>
      </c>
      <c r="C732">
        <v>1</v>
      </c>
      <c r="D732" t="s">
        <v>24</v>
      </c>
      <c r="E732" s="6">
        <v>8</v>
      </c>
      <c r="F732" s="7">
        <v>10</v>
      </c>
      <c r="G732" s="6">
        <v>40</v>
      </c>
      <c r="I732" s="7">
        <v>7.2034000000000002</v>
      </c>
      <c r="J732" s="8">
        <f t="shared" si="7"/>
        <v>115.2544</v>
      </c>
      <c r="K732" s="6">
        <v>4</v>
      </c>
      <c r="L732" s="20">
        <f>(J732-J734)/0.45</f>
        <v>90.812444444444438</v>
      </c>
      <c r="M732" s="23">
        <f>AVERAGE(L732:L733)</f>
        <v>88.332444444444434</v>
      </c>
    </row>
    <row r="733" spans="1:13">
      <c r="A733" s="13">
        <v>45112</v>
      </c>
      <c r="B733" s="5" t="s">
        <v>454</v>
      </c>
      <c r="C733">
        <v>2</v>
      </c>
      <c r="D733" t="s">
        <v>24</v>
      </c>
      <c r="E733" s="6">
        <v>8</v>
      </c>
      <c r="F733" s="7">
        <v>10</v>
      </c>
      <c r="G733" s="6">
        <v>40</v>
      </c>
      <c r="I733" s="7">
        <v>7.0639000000000003</v>
      </c>
      <c r="J733" s="8">
        <f t="shared" si="7"/>
        <v>113.0224</v>
      </c>
      <c r="K733" s="6">
        <v>4</v>
      </c>
      <c r="L733" s="20">
        <f>(J733-J734)/0.45</f>
        <v>85.852444444444444</v>
      </c>
    </row>
    <row r="734" spans="1:13">
      <c r="A734" s="13">
        <v>45112</v>
      </c>
      <c r="B734" s="5" t="s">
        <v>454</v>
      </c>
      <c r="C734" t="s">
        <v>25</v>
      </c>
      <c r="D734" t="s">
        <v>26</v>
      </c>
      <c r="E734" s="6">
        <v>8</v>
      </c>
      <c r="F734" s="7">
        <v>10</v>
      </c>
      <c r="G734" s="6">
        <v>40</v>
      </c>
      <c r="I734" s="7">
        <v>4.6493000000000002</v>
      </c>
      <c r="J734" s="8">
        <f t="shared" si="7"/>
        <v>74.388800000000003</v>
      </c>
      <c r="K734" s="6">
        <v>4</v>
      </c>
      <c r="L734" s="20" t="s">
        <v>25</v>
      </c>
    </row>
    <row r="735" spans="1:13">
      <c r="A735" s="13">
        <v>45112</v>
      </c>
      <c r="B735" s="5" t="s">
        <v>455</v>
      </c>
      <c r="C735">
        <v>1</v>
      </c>
      <c r="D735" t="s">
        <v>24</v>
      </c>
      <c r="E735" s="6">
        <v>8</v>
      </c>
      <c r="F735" s="7">
        <v>10</v>
      </c>
      <c r="G735" s="6">
        <v>40</v>
      </c>
      <c r="I735" s="7">
        <v>6.5336999999999996</v>
      </c>
      <c r="J735" s="8">
        <f t="shared" si="7"/>
        <v>104.53919999999999</v>
      </c>
      <c r="K735" s="6">
        <v>4</v>
      </c>
      <c r="L735" s="20">
        <f>(J735-J737)/0.45</f>
        <v>57.034666666666659</v>
      </c>
      <c r="M735" s="23">
        <f>AVERAGE(L735:L736)</f>
        <v>54.272000000000006</v>
      </c>
    </row>
    <row r="736" spans="1:13">
      <c r="A736" s="13">
        <v>45112</v>
      </c>
      <c r="B736" s="5" t="s">
        <v>455</v>
      </c>
      <c r="C736">
        <v>2</v>
      </c>
      <c r="D736" t="s">
        <v>24</v>
      </c>
      <c r="E736" s="6">
        <v>8</v>
      </c>
      <c r="F736" s="7">
        <v>10</v>
      </c>
      <c r="G736" s="6">
        <v>40</v>
      </c>
      <c r="I736" s="7">
        <v>6.3783000000000003</v>
      </c>
      <c r="J736" s="8">
        <f t="shared" si="7"/>
        <v>102.0528</v>
      </c>
      <c r="K736" s="6">
        <v>4</v>
      </c>
      <c r="L736" s="20">
        <f>(J736-J737)/0.45</f>
        <v>51.509333333333352</v>
      </c>
    </row>
    <row r="737" spans="1:12">
      <c r="A737" s="13">
        <v>45112</v>
      </c>
      <c r="B737" s="5" t="s">
        <v>455</v>
      </c>
      <c r="C737" t="s">
        <v>25</v>
      </c>
      <c r="D737" t="s">
        <v>26</v>
      </c>
      <c r="E737" s="6">
        <v>8</v>
      </c>
      <c r="F737" s="7">
        <v>10</v>
      </c>
      <c r="G737" s="6">
        <v>40</v>
      </c>
      <c r="I737" s="7">
        <v>4.9295999999999998</v>
      </c>
      <c r="J737" s="8">
        <f t="shared" si="7"/>
        <v>78.873599999999996</v>
      </c>
      <c r="K737" s="6">
        <v>4</v>
      </c>
      <c r="L737" s="20" t="s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K15" sqref="K15"/>
    </sheetView>
  </sheetViews>
  <sheetFormatPr baseColWidth="10" defaultRowHeight="15"/>
  <cols>
    <col min="3" max="3" width="15.140625" customWidth="1"/>
    <col min="4" max="4" width="15.85546875" customWidth="1"/>
    <col min="5" max="5" width="15.28515625" customWidth="1"/>
    <col min="6" max="6" width="14.42578125" customWidth="1"/>
  </cols>
  <sheetData>
    <row r="1" spans="1:6">
      <c r="A1" s="40" t="s">
        <v>470</v>
      </c>
      <c r="B1" s="40" t="s">
        <v>471</v>
      </c>
      <c r="C1" s="47" t="s">
        <v>472</v>
      </c>
      <c r="D1" s="47" t="s">
        <v>473</v>
      </c>
      <c r="E1" s="47" t="s">
        <v>474</v>
      </c>
      <c r="F1" s="47" t="s">
        <v>475</v>
      </c>
    </row>
    <row r="2" spans="1:6">
      <c r="A2" s="40"/>
      <c r="B2" s="40"/>
      <c r="C2" s="48" t="s">
        <v>476</v>
      </c>
      <c r="D2" s="48"/>
      <c r="E2" s="48"/>
      <c r="F2" s="48"/>
    </row>
    <row r="3" spans="1:6">
      <c r="A3" s="40" t="s">
        <v>477</v>
      </c>
      <c r="B3" s="40" t="s">
        <v>466</v>
      </c>
      <c r="C3" s="40"/>
      <c r="D3" s="40"/>
      <c r="E3" s="46">
        <f>'Evento 3 Referencia'!K4</f>
        <v>945.10403708125727</v>
      </c>
      <c r="F3" s="46">
        <f>'Evento 4 Referencia'!$K$4</f>
        <v>849.47240005371987</v>
      </c>
    </row>
    <row r="4" spans="1:6">
      <c r="A4" s="40" t="s">
        <v>478</v>
      </c>
      <c r="B4" s="40" t="s">
        <v>466</v>
      </c>
      <c r="C4" s="40"/>
      <c r="D4" s="40"/>
      <c r="E4" s="46">
        <f>'Evento 3 Referencia'!K6</f>
        <v>844.46019105065614</v>
      </c>
      <c r="F4" s="46">
        <f>'Evento 4 Referencia'!$K$6</f>
        <v>782.4241847636963</v>
      </c>
    </row>
    <row r="5" spans="1:6">
      <c r="A5" s="40" t="s">
        <v>479</v>
      </c>
      <c r="B5" s="40" t="s">
        <v>466</v>
      </c>
      <c r="C5" s="40"/>
      <c r="D5" s="40"/>
      <c r="E5" s="46">
        <f>'Evento 3 Referencia'!K8</f>
        <v>1480.7060352239625</v>
      </c>
      <c r="F5" s="46">
        <f>'Evento 4 Referencia'!$K$8</f>
        <v>424.5927935177582</v>
      </c>
    </row>
    <row r="6" spans="1:6">
      <c r="A6" s="40" t="s">
        <v>480</v>
      </c>
      <c r="B6" s="40" t="s">
        <v>466</v>
      </c>
      <c r="C6" s="40"/>
      <c r="D6" s="40"/>
      <c r="E6" s="46">
        <f>'Evento 3 Referencia'!K10</f>
        <v>84.401597668502689</v>
      </c>
      <c r="F6" s="46">
        <f>'Evento 4 Referencia'!$K$10</f>
        <v>355.3699289318505</v>
      </c>
    </row>
    <row r="7" spans="1:6">
      <c r="A7" s="40" t="s">
        <v>481</v>
      </c>
      <c r="B7" s="40" t="s">
        <v>466</v>
      </c>
      <c r="C7" s="40"/>
      <c r="D7" s="40"/>
      <c r="E7" s="46">
        <f>'Evento 3 Referencia'!K12</f>
        <v>503.11271113974811</v>
      </c>
      <c r="F7" s="46">
        <f>'Evento 4 Referencia'!$K$12</f>
        <v>234.35945523827755</v>
      </c>
    </row>
    <row r="8" spans="1:6">
      <c r="A8" s="40" t="s">
        <v>482</v>
      </c>
      <c r="B8" s="40" t="s">
        <v>466</v>
      </c>
      <c r="C8" s="40"/>
      <c r="D8" s="40"/>
      <c r="E8" s="46">
        <f>'Evento 3 Referencia'!K14</f>
        <v>2467.7214088613846</v>
      </c>
      <c r="F8" s="46">
        <f>'Evento 4 Referencia'!$K$14</f>
        <v>3552.6635681569783</v>
      </c>
    </row>
    <row r="9" spans="1:6">
      <c r="A9" s="40" t="s">
        <v>483</v>
      </c>
      <c r="B9" s="40" t="s">
        <v>466</v>
      </c>
      <c r="C9" s="40"/>
      <c r="D9" s="46">
        <f>'Evento 2 impactado'!M4</f>
        <v>721.59639806777477</v>
      </c>
      <c r="E9" s="46">
        <f>'Evento 3 impactado'!J4</f>
        <v>2377.5941947595993</v>
      </c>
      <c r="F9" s="40"/>
    </row>
    <row r="10" spans="1:6">
      <c r="A10" s="40" t="s">
        <v>484</v>
      </c>
      <c r="B10" s="40" t="s">
        <v>466</v>
      </c>
      <c r="C10" s="40"/>
      <c r="D10" s="46">
        <f>'Evento 2 impactado'!M6</f>
        <v>96.380104076033732</v>
      </c>
      <c r="E10" s="46">
        <f>'Evento 3 impactado'!J6</f>
        <v>1734.7408926657363</v>
      </c>
      <c r="F10" s="40"/>
    </row>
    <row r="11" spans="1:6">
      <c r="A11" s="40" t="s">
        <v>485</v>
      </c>
      <c r="B11" s="40" t="s">
        <v>466</v>
      </c>
      <c r="C11" s="40"/>
      <c r="D11" s="46">
        <f>'Evento 2 impactado'!M8</f>
        <v>347.60940187326383</v>
      </c>
      <c r="E11" s="46">
        <f>'Evento 3 impactado'!J8</f>
        <v>446.07443287197037</v>
      </c>
      <c r="F11" s="40"/>
    </row>
    <row r="12" spans="1:6">
      <c r="A12" s="40" t="s">
        <v>486</v>
      </c>
      <c r="B12" s="40" t="s">
        <v>466</v>
      </c>
      <c r="C12" s="40"/>
      <c r="D12" s="46">
        <f>'Evento 2 impactado'!M10</f>
        <v>139.42024808922432</v>
      </c>
      <c r="E12" s="46">
        <f>'Evento 3 impactado'!J10</f>
        <v>176.71162502630477</v>
      </c>
      <c r="F12" s="40"/>
    </row>
    <row r="13" spans="1:6">
      <c r="A13" s="40" t="s">
        <v>487</v>
      </c>
      <c r="B13" s="40" t="s">
        <v>466</v>
      </c>
      <c r="C13" s="40"/>
      <c r="D13" s="46">
        <f>'Evento 2 impactado'!M12</f>
        <v>448.473043334127</v>
      </c>
      <c r="E13" s="46">
        <f>'Evento 3 impactado'!J12</f>
        <v>339.43565799247688</v>
      </c>
      <c r="F13" s="40"/>
    </row>
    <row r="14" spans="1:6">
      <c r="A14" s="40" t="s">
        <v>488</v>
      </c>
      <c r="B14" s="40" t="s">
        <v>466</v>
      </c>
      <c r="C14" s="40"/>
      <c r="D14" s="46">
        <f>'Evento 2 impactado'!M14</f>
        <v>220.9746960731585</v>
      </c>
      <c r="E14" s="46">
        <f>'Evento 3 impactado'!J14</f>
        <v>150.77694649564592</v>
      </c>
      <c r="F14" s="40"/>
    </row>
    <row r="15" spans="1:6">
      <c r="A15" s="40" t="s">
        <v>477</v>
      </c>
      <c r="B15" s="40" t="s">
        <v>467</v>
      </c>
      <c r="C15" s="40"/>
      <c r="D15" s="40"/>
      <c r="E15" s="46">
        <f>'Evento 3 Referencia'!K5</f>
        <v>405.47601801832872</v>
      </c>
      <c r="F15" s="46">
        <f>'Evento 4 Referencia'!$K$5</f>
        <v>385.14493383844979</v>
      </c>
    </row>
    <row r="16" spans="1:6">
      <c r="A16" s="40" t="s">
        <v>478</v>
      </c>
      <c r="B16" s="40" t="s">
        <v>467</v>
      </c>
      <c r="C16" s="40"/>
      <c r="D16" s="40"/>
      <c r="E16" s="46">
        <f>'Evento 3 Referencia'!K7</f>
        <v>281.92640245935962</v>
      </c>
      <c r="F16" s="46">
        <f>'Evento 4 Referencia'!$K$7</f>
        <v>553.95513697617662</v>
      </c>
    </row>
    <row r="17" spans="1:6">
      <c r="A17" s="40" t="s">
        <v>479</v>
      </c>
      <c r="B17" s="40" t="s">
        <v>467</v>
      </c>
      <c r="C17" s="40"/>
      <c r="D17" s="40"/>
      <c r="E17" s="46">
        <f>'Evento 3 Referencia'!K9</f>
        <v>350.84545151932798</v>
      </c>
      <c r="F17" s="46">
        <f>'Evento 4 Referencia'!$K$9</f>
        <v>151.0820400694551</v>
      </c>
    </row>
    <row r="18" spans="1:6">
      <c r="A18" s="40" t="s">
        <v>480</v>
      </c>
      <c r="B18" s="40" t="s">
        <v>467</v>
      </c>
      <c r="C18" s="40"/>
      <c r="D18" s="40"/>
      <c r="E18" s="46">
        <f>'Evento 3 Referencia'!K11</f>
        <v>75.459053431544447</v>
      </c>
      <c r="F18" s="46">
        <f>'Evento 4 Referencia'!$K$11</f>
        <v>66.332136424254415</v>
      </c>
    </row>
    <row r="19" spans="1:6">
      <c r="A19" s="40" t="s">
        <v>481</v>
      </c>
      <c r="B19" s="40" t="s">
        <v>467</v>
      </c>
      <c r="C19" s="40"/>
      <c r="D19" s="40"/>
      <c r="E19" s="46">
        <f>'Evento 3 Referencia'!K13</f>
        <v>171.21632495706686</v>
      </c>
      <c r="F19" s="46">
        <f>'Evento 4 Referencia'!$K$13</f>
        <v>67.199145732261741</v>
      </c>
    </row>
    <row r="20" spans="1:6">
      <c r="A20" s="40" t="s">
        <v>482</v>
      </c>
      <c r="B20" s="40" t="s">
        <v>467</v>
      </c>
      <c r="C20" s="40"/>
      <c r="D20" s="40"/>
      <c r="E20" s="46">
        <f>'Evento 3 Referencia'!K15</f>
        <v>27.633023767563419</v>
      </c>
      <c r="F20" s="46">
        <f>'Evento 4 Referencia'!$K$15</f>
        <v>24.493304504649061</v>
      </c>
    </row>
    <row r="21" spans="1:6">
      <c r="A21" s="40" t="s">
        <v>483</v>
      </c>
      <c r="B21" s="40" t="s">
        <v>467</v>
      </c>
      <c r="C21" s="40"/>
      <c r="D21" s="46">
        <f>'Evento 2 impactado'!M5</f>
        <v>177.42289014335353</v>
      </c>
      <c r="E21" s="46">
        <f>'Evento 3 impactado'!J5</f>
        <v>399.82918335057781</v>
      </c>
      <c r="F21" s="40"/>
    </row>
    <row r="22" spans="1:6">
      <c r="A22" s="40" t="s">
        <v>484</v>
      </c>
      <c r="B22" s="40" t="s">
        <v>467</v>
      </c>
      <c r="C22" s="40"/>
      <c r="D22" s="46">
        <f>'Evento 2 impactado'!M7</f>
        <v>77.240899318582976</v>
      </c>
      <c r="E22" s="46">
        <f>'Evento 3 impactado'!J7</f>
        <v>108.70700955483279</v>
      </c>
      <c r="F22" s="40"/>
    </row>
    <row r="23" spans="1:6">
      <c r="A23" s="40" t="s">
        <v>485</v>
      </c>
      <c r="B23" s="40" t="s">
        <v>467</v>
      </c>
      <c r="C23" s="40"/>
      <c r="D23" s="46">
        <f>'Evento 2 impactado'!M9</f>
        <v>37.949545321975421</v>
      </c>
      <c r="E23" s="46">
        <f>'Evento 3 impactado'!J9</f>
        <v>33.206000915694261</v>
      </c>
      <c r="F23" s="40"/>
    </row>
    <row r="24" spans="1:6">
      <c r="A24" s="40" t="s">
        <v>486</v>
      </c>
      <c r="B24" s="40" t="s">
        <v>467</v>
      </c>
      <c r="C24" s="40"/>
      <c r="D24" s="46">
        <f>'Evento 2 impactado'!M11</f>
        <v>52.275435250159724</v>
      </c>
      <c r="E24" s="46">
        <f>'Evento 3 impactado'!J11</f>
        <v>58.896924699748105</v>
      </c>
      <c r="F24" s="40"/>
    </row>
    <row r="25" spans="1:6">
      <c r="A25" s="40" t="s">
        <v>487</v>
      </c>
      <c r="B25" s="40" t="s">
        <v>467</v>
      </c>
      <c r="C25" s="40"/>
      <c r="D25" s="46">
        <f>'Evento 2 impactado'!M13</f>
        <v>134.44777623923488</v>
      </c>
      <c r="E25" s="46">
        <f>'Evento 3 impactado'!J13</f>
        <v>148.97988661396164</v>
      </c>
      <c r="F25" s="40"/>
    </row>
    <row r="26" spans="1:6">
      <c r="A26" s="40" t="s">
        <v>488</v>
      </c>
      <c r="B26" s="40" t="s">
        <v>467</v>
      </c>
      <c r="C26" s="40"/>
      <c r="D26" s="46">
        <f>'Evento 2 impactado'!M15</f>
        <v>89.565778697806991</v>
      </c>
      <c r="E26" s="46">
        <f>'Evento 3 impactado'!J15</f>
        <v>66.474643140740383</v>
      </c>
      <c r="F26" s="40"/>
    </row>
  </sheetData>
  <mergeCells count="1">
    <mergeCell ref="C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="90" zoomScaleNormal="90" workbookViewId="0">
      <selection activeCell="K3" sqref="K3"/>
    </sheetView>
  </sheetViews>
  <sheetFormatPr baseColWidth="10" defaultRowHeight="15"/>
  <cols>
    <col min="3" max="3" width="13" style="5" bestFit="1" customWidth="1"/>
    <col min="4" max="4" width="13" style="3" bestFit="1" customWidth="1"/>
    <col min="6" max="6" width="13" style="5" bestFit="1" customWidth="1"/>
    <col min="10" max="10" width="12" bestFit="1" customWidth="1"/>
    <col min="11" max="11" width="12.85546875" customWidth="1"/>
  </cols>
  <sheetData>
    <row r="1" spans="1:11">
      <c r="A1" s="2" t="s">
        <v>51</v>
      </c>
      <c r="B1" s="2" t="s">
        <v>52</v>
      </c>
      <c r="C1" s="3" t="s">
        <v>11</v>
      </c>
      <c r="D1" s="3" t="s">
        <v>11</v>
      </c>
      <c r="E1" s="2"/>
      <c r="F1" s="3" t="s">
        <v>456</v>
      </c>
    </row>
    <row r="2" spans="1:11">
      <c r="A2" s="2"/>
      <c r="B2" s="2"/>
      <c r="C2" s="3" t="s">
        <v>89</v>
      </c>
      <c r="D2" s="3" t="s">
        <v>89</v>
      </c>
      <c r="E2" s="2"/>
      <c r="F2" s="3" t="s">
        <v>89</v>
      </c>
      <c r="I2" s="40" t="s">
        <v>51</v>
      </c>
      <c r="J2" s="40" t="s">
        <v>458</v>
      </c>
      <c r="K2" s="45" t="s">
        <v>469</v>
      </c>
    </row>
    <row r="3" spans="1:11">
      <c r="A3" s="2"/>
      <c r="B3" s="2"/>
      <c r="C3" s="3"/>
      <c r="E3" s="2"/>
      <c r="F3" s="3"/>
      <c r="I3" s="40"/>
      <c r="J3" s="41" t="s">
        <v>459</v>
      </c>
      <c r="K3" s="40" t="s">
        <v>468</v>
      </c>
    </row>
    <row r="4" spans="1:11">
      <c r="A4" t="s">
        <v>150</v>
      </c>
      <c r="B4" t="s">
        <v>151</v>
      </c>
      <c r="C4" s="14">
        <f>'Raw Data'!M174</f>
        <v>743.7007576777014</v>
      </c>
      <c r="D4" s="38">
        <f>AVERAGE(C4:C7)</f>
        <v>945.10403708125727</v>
      </c>
      <c r="I4" s="40" t="s">
        <v>150</v>
      </c>
      <c r="J4" s="42" t="s">
        <v>460</v>
      </c>
      <c r="K4" s="46">
        <f>D4</f>
        <v>945.10403708125727</v>
      </c>
    </row>
    <row r="5" spans="1:11">
      <c r="B5" t="s">
        <v>152</v>
      </c>
      <c r="C5" s="14">
        <f>'Raw Data'!M177</f>
        <v>1441.6279384742102</v>
      </c>
      <c r="I5" s="40"/>
      <c r="J5" s="42" t="s">
        <v>461</v>
      </c>
      <c r="K5" s="46">
        <f>D8</f>
        <v>405.47601801832872</v>
      </c>
    </row>
    <row r="6" spans="1:11">
      <c r="B6" t="s">
        <v>153</v>
      </c>
      <c r="C6" s="14">
        <f>'Raw Data'!M180</f>
        <v>1127.1554941624863</v>
      </c>
      <c r="I6" s="40" t="s">
        <v>159</v>
      </c>
      <c r="J6" s="42" t="s">
        <v>460</v>
      </c>
      <c r="K6" s="46">
        <f>D13</f>
        <v>844.46019105065614</v>
      </c>
    </row>
    <row r="7" spans="1:11">
      <c r="B7" t="s">
        <v>154</v>
      </c>
      <c r="C7" s="14">
        <f>'Raw Data'!M183</f>
        <v>467.93195801063121</v>
      </c>
      <c r="I7" s="40"/>
      <c r="J7" s="42" t="s">
        <v>462</v>
      </c>
      <c r="K7" s="46">
        <f>D17</f>
        <v>281.92640245935962</v>
      </c>
    </row>
    <row r="8" spans="1:11">
      <c r="B8" t="s">
        <v>155</v>
      </c>
      <c r="C8" s="14">
        <f>'Raw Data'!M185</f>
        <v>256.89125197807419</v>
      </c>
      <c r="D8" s="38">
        <f>AVERAGE(C8:C11)</f>
        <v>405.47601801832872</v>
      </c>
      <c r="I8" s="40" t="s">
        <v>168</v>
      </c>
      <c r="J8" s="42" t="s">
        <v>463</v>
      </c>
      <c r="K8" s="46">
        <f>D22</f>
        <v>1480.7060352239625</v>
      </c>
    </row>
    <row r="9" spans="1:11">
      <c r="B9" t="s">
        <v>156</v>
      </c>
      <c r="C9" s="14">
        <f>'Raw Data'!M188</f>
        <v>273.45153892854808</v>
      </c>
      <c r="I9" s="40"/>
      <c r="J9" s="42" t="s">
        <v>464</v>
      </c>
      <c r="K9" s="46">
        <f>D26</f>
        <v>350.84545151932798</v>
      </c>
    </row>
    <row r="10" spans="1:11">
      <c r="B10" t="s">
        <v>157</v>
      </c>
      <c r="C10" s="14">
        <f>'Raw Data'!M191</f>
        <v>548.07438326485203</v>
      </c>
      <c r="I10" s="40" t="s">
        <v>177</v>
      </c>
      <c r="J10" s="42" t="s">
        <v>460</v>
      </c>
      <c r="K10" s="46">
        <f>G31</f>
        <v>84.401597668502689</v>
      </c>
    </row>
    <row r="11" spans="1:11">
      <c r="B11" t="s">
        <v>158</v>
      </c>
      <c r="C11" s="14">
        <f>'Raw Data'!M194</f>
        <v>543.48689790184062</v>
      </c>
      <c r="I11" s="40"/>
      <c r="J11" s="42" t="s">
        <v>461</v>
      </c>
      <c r="K11" s="46">
        <f>D35</f>
        <v>75.459053431544447</v>
      </c>
    </row>
    <row r="12" spans="1:11">
      <c r="I12" s="40" t="s">
        <v>71</v>
      </c>
      <c r="J12" s="42" t="s">
        <v>460</v>
      </c>
      <c r="K12" s="46">
        <f>D40</f>
        <v>503.11271113974811</v>
      </c>
    </row>
    <row r="13" spans="1:11">
      <c r="A13" t="s">
        <v>159</v>
      </c>
      <c r="B13" t="s">
        <v>160</v>
      </c>
      <c r="C13" s="14">
        <f>'Raw Data'!M197</f>
        <v>984.29136275936844</v>
      </c>
      <c r="D13" s="38">
        <f>AVERAGE(C13:C16)</f>
        <v>844.46019105065614</v>
      </c>
      <c r="I13" s="40"/>
      <c r="J13" s="42" t="s">
        <v>462</v>
      </c>
      <c r="K13" s="46">
        <f>D44</f>
        <v>171.21632495706686</v>
      </c>
    </row>
    <row r="14" spans="1:11">
      <c r="B14" t="s">
        <v>161</v>
      </c>
      <c r="C14" s="14">
        <f>'Raw Data'!M200</f>
        <v>700.31578354987414</v>
      </c>
      <c r="I14" s="40" t="s">
        <v>195</v>
      </c>
      <c r="J14" s="42" t="s">
        <v>460</v>
      </c>
      <c r="K14" s="46">
        <f>G49</f>
        <v>2467.7214088613846</v>
      </c>
    </row>
    <row r="15" spans="1:11">
      <c r="B15" t="s">
        <v>162</v>
      </c>
      <c r="C15" s="14">
        <f>'Raw Data'!M203</f>
        <v>932.45237125425467</v>
      </c>
      <c r="I15" s="40"/>
      <c r="J15" s="42" t="s">
        <v>465</v>
      </c>
      <c r="K15" s="46">
        <f>D53</f>
        <v>27.633023767563419</v>
      </c>
    </row>
    <row r="16" spans="1:11">
      <c r="B16" t="s">
        <v>163</v>
      </c>
      <c r="C16" s="14">
        <f>'Raw Data'!M206</f>
        <v>760.78124663912752</v>
      </c>
      <c r="I16" s="43"/>
      <c r="J16" s="44"/>
    </row>
    <row r="17" spans="1:7">
      <c r="B17" t="s">
        <v>164</v>
      </c>
      <c r="C17" s="14">
        <f>'Raw Data'!M209</f>
        <v>350.14054192304911</v>
      </c>
      <c r="D17" s="38">
        <f>AVERAGE(C17:C20)</f>
        <v>281.92640245935962</v>
      </c>
    </row>
    <row r="18" spans="1:7">
      <c r="B18" t="s">
        <v>165</v>
      </c>
      <c r="C18" s="14">
        <f>'Raw Data'!M211</f>
        <v>143.20889253738719</v>
      </c>
    </row>
    <row r="19" spans="1:7">
      <c r="B19" t="s">
        <v>166</v>
      </c>
      <c r="C19" s="14">
        <f>'Raw Data'!M214</f>
        <v>466.84676621732808</v>
      </c>
    </row>
    <row r="20" spans="1:7">
      <c r="B20" t="s">
        <v>167</v>
      </c>
      <c r="C20" s="14">
        <f>'Raw Data'!M216</f>
        <v>167.50940915967402</v>
      </c>
    </row>
    <row r="22" spans="1:7">
      <c r="A22" t="s">
        <v>168</v>
      </c>
      <c r="B22" t="s">
        <v>169</v>
      </c>
      <c r="C22" s="17">
        <f>'Raw Data'!M219</f>
        <v>136.20610177632744</v>
      </c>
      <c r="D22" s="38">
        <f>(F22+C23+C24+C25)/4</f>
        <v>1480.7060352239625</v>
      </c>
      <c r="F22" s="36">
        <f>'Raw Data'!M675</f>
        <v>205.69137822207</v>
      </c>
    </row>
    <row r="23" spans="1:7">
      <c r="B23" t="s">
        <v>170</v>
      </c>
      <c r="C23" s="14">
        <f>'Raw Data'!M222</f>
        <v>697.65349852582813</v>
      </c>
    </row>
    <row r="24" spans="1:7">
      <c r="B24" t="s">
        <v>171</v>
      </c>
      <c r="C24" s="14">
        <f>'Raw Data'!M225</f>
        <v>3830.4836155807393</v>
      </c>
    </row>
    <row r="25" spans="1:7">
      <c r="B25" t="s">
        <v>172</v>
      </c>
      <c r="C25" s="14">
        <f>'Raw Data'!M228</f>
        <v>1188.995648567213</v>
      </c>
    </row>
    <row r="26" spans="1:7">
      <c r="B26" t="s">
        <v>173</v>
      </c>
      <c r="C26" s="14">
        <f>'Raw Data'!M231</f>
        <v>177.52653869775082</v>
      </c>
      <c r="D26" s="38">
        <f>AVERAGE(C26:C29)</f>
        <v>350.84545151932798</v>
      </c>
    </row>
    <row r="27" spans="1:7">
      <c r="B27" t="s">
        <v>174</v>
      </c>
      <c r="C27" s="14">
        <f>'Raw Data'!M234</f>
        <v>416.89970848354301</v>
      </c>
    </row>
    <row r="28" spans="1:7">
      <c r="B28" t="s">
        <v>175</v>
      </c>
      <c r="C28" s="14">
        <f>'Raw Data'!M237</f>
        <v>494.65890246106608</v>
      </c>
    </row>
    <row r="29" spans="1:7">
      <c r="B29" t="s">
        <v>176</v>
      </c>
      <c r="C29" s="14">
        <f>'Raw Data'!M240</f>
        <v>314.2966564349523</v>
      </c>
    </row>
    <row r="31" spans="1:7">
      <c r="A31" t="s">
        <v>177</v>
      </c>
      <c r="B31" t="s">
        <v>178</v>
      </c>
      <c r="C31" s="17">
        <f>'Raw Data'!M243</f>
        <v>16.535542428139376</v>
      </c>
      <c r="D31" s="38">
        <f>AVERAGE(C31:C34)</f>
        <v>117.17391603700942</v>
      </c>
      <c r="F31" s="36">
        <f>'Raw Data'!M678</f>
        <v>24.421434846195528</v>
      </c>
      <c r="G31" s="23">
        <f>AVERAGE(F31:F34)</f>
        <v>84.401597668502689</v>
      </c>
    </row>
    <row r="32" spans="1:7">
      <c r="B32" t="s">
        <v>179</v>
      </c>
      <c r="C32" s="17">
        <f>'Raw Data'!M246</f>
        <v>27.472684792680045</v>
      </c>
      <c r="F32" s="36">
        <f>'Raw Data'!M681</f>
        <v>28.238079884646492</v>
      </c>
    </row>
    <row r="33" spans="1:6">
      <c r="B33" t="s">
        <v>180</v>
      </c>
      <c r="C33" s="17">
        <f>'Raw Data'!M249</f>
        <v>41.91849730621022</v>
      </c>
      <c r="F33" s="36">
        <f>'Raw Data'!M684</f>
        <v>16.825739275656197</v>
      </c>
    </row>
    <row r="34" spans="1:6">
      <c r="B34" t="s">
        <v>181</v>
      </c>
      <c r="C34" s="17">
        <f>'Raw Data'!M252</f>
        <v>382.76893962100803</v>
      </c>
      <c r="F34" s="36">
        <f>'Raw Data'!M687</f>
        <v>268.12113666751253</v>
      </c>
    </row>
    <row r="35" spans="1:6">
      <c r="B35" t="s">
        <v>182</v>
      </c>
      <c r="C35" s="14">
        <f>'Raw Data'!M255</f>
        <v>99.545890080552255</v>
      </c>
      <c r="D35" s="38">
        <f>AVERAGE(C35:C38)</f>
        <v>75.459053431544447</v>
      </c>
    </row>
    <row r="36" spans="1:6">
      <c r="B36" t="s">
        <v>183</v>
      </c>
      <c r="C36" s="14">
        <f>'Raw Data'!M258</f>
        <v>80.400260504578242</v>
      </c>
    </row>
    <row r="37" spans="1:6">
      <c r="B37" t="s">
        <v>184</v>
      </c>
      <c r="C37" s="14">
        <f>'Raw Data'!M261</f>
        <v>33.515827420096052</v>
      </c>
    </row>
    <row r="38" spans="1:6">
      <c r="B38" t="s">
        <v>185</v>
      </c>
      <c r="C38" s="14">
        <f>'Raw Data'!M264</f>
        <v>88.374235720951205</v>
      </c>
    </row>
    <row r="40" spans="1:6">
      <c r="A40" t="s">
        <v>186</v>
      </c>
      <c r="B40" t="s">
        <v>187</v>
      </c>
      <c r="C40" s="14">
        <f>'Raw Data'!M273</f>
        <v>605.67152369023222</v>
      </c>
      <c r="D40" s="38">
        <f>AVERAGE(C40:C43)</f>
        <v>503.11271113974811</v>
      </c>
    </row>
    <row r="41" spans="1:6">
      <c r="B41" t="s">
        <v>188</v>
      </c>
      <c r="C41" s="14">
        <f>'Raw Data'!M276</f>
        <v>634.69328364073942</v>
      </c>
    </row>
    <row r="42" spans="1:6">
      <c r="B42" t="s">
        <v>189</v>
      </c>
      <c r="C42" s="14">
        <f>'Raw Data'!M279</f>
        <v>465.47012864000669</v>
      </c>
    </row>
    <row r="43" spans="1:6">
      <c r="B43" t="s">
        <v>190</v>
      </c>
      <c r="C43" s="14">
        <f>'Raw Data'!M282</f>
        <v>306.61590858801424</v>
      </c>
    </row>
    <row r="44" spans="1:6">
      <c r="B44" t="s">
        <v>191</v>
      </c>
      <c r="C44" s="14">
        <f>'Raw Data'!M285</f>
        <v>88.845359827976779</v>
      </c>
      <c r="D44" s="38">
        <f>AVERAGE(C44:C47)</f>
        <v>171.21632495706686</v>
      </c>
    </row>
    <row r="45" spans="1:6">
      <c r="B45" t="s">
        <v>192</v>
      </c>
      <c r="C45" s="14">
        <f>'Raw Data'!M288</f>
        <v>436.51787583481439</v>
      </c>
    </row>
    <row r="46" spans="1:6">
      <c r="B46" t="s">
        <v>193</v>
      </c>
      <c r="C46" s="14">
        <f>'Raw Data'!M291</f>
        <v>50.624954169032733</v>
      </c>
    </row>
    <row r="47" spans="1:6">
      <c r="B47" t="s">
        <v>194</v>
      </c>
      <c r="C47" s="14">
        <f>'Raw Data'!M294</f>
        <v>108.87710999644352</v>
      </c>
    </row>
    <row r="49" spans="1:7">
      <c r="A49" t="s">
        <v>195</v>
      </c>
      <c r="B49" t="s">
        <v>196</v>
      </c>
      <c r="C49" s="17">
        <f>'Raw Data'!M300</f>
        <v>1398.5096215450944</v>
      </c>
      <c r="D49" s="38">
        <f>AVERAGE(C49:C52)</f>
        <v>7291.0878271338115</v>
      </c>
      <c r="F49" s="36">
        <f>'Raw Data'!M690</f>
        <v>1451.1610814076848</v>
      </c>
      <c r="G49" s="39">
        <f>AVERAGE(F49:F52)</f>
        <v>2467.7214088613846</v>
      </c>
    </row>
    <row r="50" spans="1:7">
      <c r="B50" t="s">
        <v>197</v>
      </c>
      <c r="C50" s="17">
        <f>'Raw Data'!M303</f>
        <v>1913.8911927144536</v>
      </c>
      <c r="F50" s="36">
        <f>'Raw Data'!M693</f>
        <v>6501.5951528023115</v>
      </c>
    </row>
    <row r="51" spans="1:7">
      <c r="B51" t="s">
        <v>198</v>
      </c>
      <c r="C51" s="17">
        <f>'Raw Data'!M306</f>
        <v>1393.8234299711676</v>
      </c>
      <c r="F51" s="36">
        <f>'Raw Data'!M696</f>
        <v>805.29443235382917</v>
      </c>
    </row>
    <row r="52" spans="1:7">
      <c r="B52" t="s">
        <v>199</v>
      </c>
      <c r="C52" s="17">
        <f>'Raw Data'!M309</f>
        <v>24458.127064304532</v>
      </c>
      <c r="F52" s="36">
        <f>'Raw Data'!M699</f>
        <v>1112.8349688817116</v>
      </c>
    </row>
    <row r="53" spans="1:7">
      <c r="B53" t="s">
        <v>200</v>
      </c>
      <c r="C53" s="14">
        <f>'Raw Data'!M312</f>
        <v>19.598500731024821</v>
      </c>
      <c r="D53" s="38">
        <f>AVERAGE(C53:C56)</f>
        <v>27.633023767563419</v>
      </c>
    </row>
    <row r="54" spans="1:7">
      <c r="B54" t="s">
        <v>201</v>
      </c>
      <c r="C54" s="14">
        <f>'Raw Data'!M315</f>
        <v>46.993573012658565</v>
      </c>
    </row>
    <row r="55" spans="1:7">
      <c r="B55" t="s">
        <v>202</v>
      </c>
      <c r="C55" s="14">
        <f>'Raw Data'!M318</f>
        <v>16.306449106659436</v>
      </c>
    </row>
    <row r="56" spans="1:7">
      <c r="B56" t="s">
        <v>203</v>
      </c>
      <c r="C56" s="14">
        <f>'Raw Data'!M321</f>
        <v>27.633572219910842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P20" sqref="P20"/>
    </sheetView>
  </sheetViews>
  <sheetFormatPr baseColWidth="10" defaultRowHeight="15"/>
  <cols>
    <col min="3" max="3" width="13" style="5" bestFit="1" customWidth="1"/>
    <col min="4" max="4" width="13" style="3" bestFit="1" customWidth="1"/>
    <col min="6" max="6" width="13" style="5" bestFit="1" customWidth="1"/>
    <col min="10" max="10" width="12" bestFit="1" customWidth="1"/>
    <col min="11" max="11" width="13.140625" customWidth="1"/>
  </cols>
  <sheetData>
    <row r="1" spans="1:11">
      <c r="A1" s="2" t="s">
        <v>51</v>
      </c>
      <c r="B1" s="2" t="s">
        <v>52</v>
      </c>
      <c r="C1" s="3" t="s">
        <v>11</v>
      </c>
      <c r="D1" s="3" t="s">
        <v>11</v>
      </c>
      <c r="E1" s="2"/>
      <c r="F1" s="3" t="s">
        <v>456</v>
      </c>
    </row>
    <row r="2" spans="1:11">
      <c r="A2" s="2"/>
      <c r="B2" s="2"/>
      <c r="C2" s="3" t="s">
        <v>89</v>
      </c>
      <c r="D2" s="3" t="s">
        <v>89</v>
      </c>
      <c r="E2" s="2"/>
      <c r="F2" s="3" t="s">
        <v>89</v>
      </c>
      <c r="I2" s="40" t="s">
        <v>51</v>
      </c>
      <c r="J2" s="40" t="s">
        <v>458</v>
      </c>
      <c r="K2" s="45" t="s">
        <v>469</v>
      </c>
    </row>
    <row r="3" spans="1:11">
      <c r="I3" s="40"/>
      <c r="J3" s="41" t="s">
        <v>459</v>
      </c>
      <c r="K3" s="40" t="s">
        <v>89</v>
      </c>
    </row>
    <row r="4" spans="1:11">
      <c r="A4" t="s">
        <v>150</v>
      </c>
      <c r="B4" t="s">
        <v>364</v>
      </c>
      <c r="C4" s="14">
        <f>'Raw Data'!M483</f>
        <v>1959.7632231159732</v>
      </c>
      <c r="D4" s="38">
        <f>AVERAGE(C4:C7)</f>
        <v>849.47240005371987</v>
      </c>
      <c r="I4" s="40" t="s">
        <v>150</v>
      </c>
      <c r="J4" s="42" t="s">
        <v>460</v>
      </c>
      <c r="K4" s="46">
        <f>D4</f>
        <v>849.47240005371987</v>
      </c>
    </row>
    <row r="5" spans="1:11">
      <c r="B5" t="s">
        <v>365</v>
      </c>
      <c r="C5" s="14">
        <f>'Raw Data'!M486</f>
        <v>635.67797386685129</v>
      </c>
      <c r="I5" s="40"/>
      <c r="J5" s="42" t="s">
        <v>461</v>
      </c>
      <c r="K5" s="46">
        <f>D8</f>
        <v>385.14493383844979</v>
      </c>
    </row>
    <row r="6" spans="1:11">
      <c r="B6" t="s">
        <v>366</v>
      </c>
      <c r="C6" s="14">
        <f>'Raw Data'!M489</f>
        <v>320.36282466074618</v>
      </c>
      <c r="I6" s="40" t="s">
        <v>159</v>
      </c>
      <c r="J6" s="42" t="s">
        <v>460</v>
      </c>
      <c r="K6" s="46">
        <f>D13</f>
        <v>782.4241847636963</v>
      </c>
    </row>
    <row r="7" spans="1:11">
      <c r="B7" t="s">
        <v>367</v>
      </c>
      <c r="C7" s="14">
        <f>'Raw Data'!M492</f>
        <v>482.08557857130899</v>
      </c>
      <c r="I7" s="40"/>
      <c r="J7" s="42" t="s">
        <v>462</v>
      </c>
      <c r="K7" s="46">
        <f>D17</f>
        <v>553.95513697617662</v>
      </c>
    </row>
    <row r="8" spans="1:11">
      <c r="B8" t="s">
        <v>368</v>
      </c>
      <c r="C8" s="14">
        <f>'Raw Data'!M495</f>
        <v>700.35302498683927</v>
      </c>
      <c r="D8" s="38">
        <f>(C8+F9+F10+C11)/4</f>
        <v>385.14493383844979</v>
      </c>
      <c r="I8" s="40" t="s">
        <v>168</v>
      </c>
      <c r="J8" s="42" t="s">
        <v>463</v>
      </c>
      <c r="K8" s="46">
        <f>D22</f>
        <v>424.5927935177582</v>
      </c>
    </row>
    <row r="9" spans="1:11">
      <c r="B9" t="s">
        <v>369</v>
      </c>
      <c r="C9" s="17">
        <f>'Raw Data'!M498</f>
        <v>179.72101469584925</v>
      </c>
      <c r="F9" s="36">
        <f>'Raw Data'!M702</f>
        <v>393.61325961314071</v>
      </c>
      <c r="I9" s="40"/>
      <c r="J9" s="42" t="s">
        <v>464</v>
      </c>
      <c r="K9" s="46">
        <f>D26</f>
        <v>151.0820400694551</v>
      </c>
    </row>
    <row r="10" spans="1:11">
      <c r="B10" t="s">
        <v>370</v>
      </c>
      <c r="C10" s="17">
        <f>'Raw Data'!M501</f>
        <v>64.711310951194918</v>
      </c>
      <c r="F10" s="36">
        <f>'Raw Data'!M705</f>
        <v>125.8705589246108</v>
      </c>
      <c r="I10" s="40" t="s">
        <v>177</v>
      </c>
      <c r="J10" s="42" t="s">
        <v>460</v>
      </c>
      <c r="K10" s="46">
        <f>D31</f>
        <v>355.3699289318505</v>
      </c>
    </row>
    <row r="11" spans="1:11">
      <c r="B11" t="s">
        <v>371</v>
      </c>
      <c r="C11" s="14">
        <f>'Raw Data'!M504</f>
        <v>320.74289182920825</v>
      </c>
      <c r="I11" s="40"/>
      <c r="J11" s="42" t="s">
        <v>461</v>
      </c>
      <c r="K11" s="46">
        <f>D35</f>
        <v>66.332136424254415</v>
      </c>
    </row>
    <row r="12" spans="1:11">
      <c r="I12" s="40" t="s">
        <v>71</v>
      </c>
      <c r="J12" s="42" t="s">
        <v>460</v>
      </c>
      <c r="K12" s="46">
        <f>D40</f>
        <v>234.35945523827755</v>
      </c>
    </row>
    <row r="13" spans="1:11">
      <c r="A13" t="s">
        <v>159</v>
      </c>
      <c r="B13" t="s">
        <v>372</v>
      </c>
      <c r="C13" s="14">
        <f>'Raw Data'!M507</f>
        <v>903.11346340568844</v>
      </c>
      <c r="D13" s="38">
        <f>AVERAGE(C13:C16)</f>
        <v>782.4241847636963</v>
      </c>
      <c r="I13" s="40"/>
      <c r="J13" s="42" t="s">
        <v>462</v>
      </c>
      <c r="K13" s="46">
        <f>D44</f>
        <v>67.199145732261741</v>
      </c>
    </row>
    <row r="14" spans="1:11">
      <c r="B14" t="s">
        <v>373</v>
      </c>
      <c r="C14" s="14">
        <f>'Raw Data'!M510</f>
        <v>490.5103722389963</v>
      </c>
      <c r="I14" s="40" t="s">
        <v>195</v>
      </c>
      <c r="J14" s="42" t="s">
        <v>460</v>
      </c>
      <c r="K14" s="46">
        <f>D49</f>
        <v>3552.6635681569783</v>
      </c>
    </row>
    <row r="15" spans="1:11">
      <c r="B15" t="s">
        <v>374</v>
      </c>
      <c r="C15" s="14">
        <f>'Raw Data'!M513</f>
        <v>879.83189502535265</v>
      </c>
      <c r="I15" s="40"/>
      <c r="J15" s="42" t="s">
        <v>465</v>
      </c>
      <c r="K15" s="46">
        <f>D53</f>
        <v>24.493304504649061</v>
      </c>
    </row>
    <row r="16" spans="1:11">
      <c r="B16" t="s">
        <v>375</v>
      </c>
      <c r="C16" s="14">
        <f>'Raw Data'!M516</f>
        <v>856.24100838474783</v>
      </c>
    </row>
    <row r="17" spans="1:6">
      <c r="B17" t="s">
        <v>376</v>
      </c>
      <c r="C17" s="14">
        <f>'Raw Data'!M519</f>
        <v>846.40619489096116</v>
      </c>
      <c r="D17" s="38">
        <f>AVERAGE(C17:C20)</f>
        <v>553.95513697617662</v>
      </c>
    </row>
    <row r="18" spans="1:6">
      <c r="B18" t="s">
        <v>377</v>
      </c>
      <c r="C18" s="14">
        <f>'Raw Data'!M522</f>
        <v>229.05104441281657</v>
      </c>
    </row>
    <row r="19" spans="1:6">
      <c r="B19" t="s">
        <v>378</v>
      </c>
      <c r="C19" s="14">
        <f>'Raw Data'!M525</f>
        <v>196.51002536156454</v>
      </c>
    </row>
    <row r="20" spans="1:6">
      <c r="B20" t="s">
        <v>379</v>
      </c>
      <c r="C20" s="17">
        <f>'Raw Data'!M528</f>
        <v>943.85328323936437</v>
      </c>
      <c r="F20" s="36">
        <f>'Raw Data'!M708</f>
        <v>6759.3897637006121</v>
      </c>
    </row>
    <row r="22" spans="1:6">
      <c r="A22" t="s">
        <v>168</v>
      </c>
      <c r="B22" t="s">
        <v>380</v>
      </c>
      <c r="C22" s="14">
        <f>'Raw Data'!M534</f>
        <v>264.74152733343027</v>
      </c>
      <c r="D22" s="38">
        <f>AVERAGE(C22:C25)</f>
        <v>424.5927935177582</v>
      </c>
    </row>
    <row r="23" spans="1:6">
      <c r="B23" t="s">
        <v>381</v>
      </c>
      <c r="C23" s="14">
        <f>'Raw Data'!M537</f>
        <v>444.19650444032766</v>
      </c>
    </row>
    <row r="24" spans="1:6">
      <c r="B24" t="s">
        <v>382</v>
      </c>
      <c r="C24" s="14">
        <f>'Raw Data'!M540</f>
        <v>383.7871092964009</v>
      </c>
    </row>
    <row r="25" spans="1:6">
      <c r="B25" t="s">
        <v>383</v>
      </c>
      <c r="C25" s="14">
        <f>'Raw Data'!M543</f>
        <v>605.64603300087401</v>
      </c>
    </row>
    <row r="26" spans="1:6">
      <c r="B26" t="s">
        <v>384</v>
      </c>
      <c r="C26" s="14">
        <f>'Raw Data'!M546</f>
        <v>177.2034206230008</v>
      </c>
      <c r="D26" s="38">
        <f>AVERAGE(C26:C29)</f>
        <v>151.0820400694551</v>
      </c>
    </row>
    <row r="27" spans="1:6">
      <c r="B27" t="s">
        <v>385</v>
      </c>
      <c r="C27" s="14">
        <f>'Raw Data'!M549</f>
        <v>99.733816026344158</v>
      </c>
    </row>
    <row r="28" spans="1:6">
      <c r="B28" t="s">
        <v>386</v>
      </c>
      <c r="C28" s="14">
        <f>'Raw Data'!M552</f>
        <v>148.88165782770076</v>
      </c>
    </row>
    <row r="29" spans="1:6">
      <c r="B29" t="s">
        <v>387</v>
      </c>
      <c r="C29" s="14">
        <f>'Raw Data'!M555</f>
        <v>178.50926580077459</v>
      </c>
    </row>
    <row r="31" spans="1:6">
      <c r="A31" t="s">
        <v>177</v>
      </c>
      <c r="B31" t="s">
        <v>388</v>
      </c>
      <c r="C31" s="14">
        <f>'Raw Data'!M561</f>
        <v>217.87105404418577</v>
      </c>
      <c r="D31" s="38">
        <f>AVERAGE(C31:C34)</f>
        <v>355.3699289318505</v>
      </c>
    </row>
    <row r="32" spans="1:6">
      <c r="B32" t="s">
        <v>389</v>
      </c>
      <c r="C32" s="14">
        <f>'Raw Data'!M564</f>
        <v>268.78201280518977</v>
      </c>
    </row>
    <row r="33" spans="1:4">
      <c r="B33" t="s">
        <v>390</v>
      </c>
      <c r="C33" s="14">
        <f>'Raw Data'!M567</f>
        <v>499.42429977976087</v>
      </c>
    </row>
    <row r="34" spans="1:4">
      <c r="B34" t="s">
        <v>391</v>
      </c>
      <c r="C34" s="14">
        <f>'Raw Data'!M570</f>
        <v>435.40234909826552</v>
      </c>
    </row>
    <row r="35" spans="1:4">
      <c r="B35" t="s">
        <v>392</v>
      </c>
      <c r="C35" s="14">
        <f>'Raw Data'!M573</f>
        <v>61.474151641426396</v>
      </c>
      <c r="D35" s="38">
        <f>AVERAGE(C35:C38)</f>
        <v>66.332136424254415</v>
      </c>
    </row>
    <row r="36" spans="1:4">
      <c r="B36" t="s">
        <v>393</v>
      </c>
      <c r="C36" s="14">
        <f>'Raw Data'!M576</f>
        <v>108.90738744388045</v>
      </c>
    </row>
    <row r="37" spans="1:4">
      <c r="B37" t="s">
        <v>394</v>
      </c>
      <c r="C37" s="14">
        <f>'Raw Data'!M579</f>
        <v>37.904964854206717</v>
      </c>
    </row>
    <row r="38" spans="1:4">
      <c r="B38" t="s">
        <v>395</v>
      </c>
      <c r="C38" s="14">
        <f>'Raw Data'!M582</f>
        <v>57.042041757504066</v>
      </c>
    </row>
    <row r="40" spans="1:4">
      <c r="A40" t="s">
        <v>186</v>
      </c>
      <c r="B40" t="s">
        <v>396</v>
      </c>
      <c r="C40" s="14">
        <f>'Raw Data'!M585</f>
        <v>127.51576578526732</v>
      </c>
      <c r="D40" s="38">
        <f>AVERAGE(C40:C43)</f>
        <v>234.35945523827755</v>
      </c>
    </row>
    <row r="41" spans="1:4">
      <c r="B41" t="s">
        <v>397</v>
      </c>
      <c r="C41" s="14">
        <f>'Raw Data'!M588</f>
        <v>323.30398798083036</v>
      </c>
    </row>
    <row r="42" spans="1:4">
      <c r="B42" t="s">
        <v>398</v>
      </c>
      <c r="C42" s="14">
        <f>'Raw Data'!M591</f>
        <v>199.1686520842099</v>
      </c>
    </row>
    <row r="43" spans="1:4">
      <c r="B43" t="s">
        <v>399</v>
      </c>
      <c r="C43" s="14">
        <f>'Raw Data'!M594</f>
        <v>287.44941510280262</v>
      </c>
    </row>
    <row r="44" spans="1:4">
      <c r="B44" t="s">
        <v>400</v>
      </c>
      <c r="C44" s="14">
        <f>'Raw Data'!M597</f>
        <v>79.694954322687664</v>
      </c>
      <c r="D44" s="38">
        <f>AVERAGE(C44:C47)</f>
        <v>67.199145732261741</v>
      </c>
    </row>
    <row r="45" spans="1:4">
      <c r="B45" t="s">
        <v>401</v>
      </c>
      <c r="C45" s="14">
        <f>'Raw Data'!M600</f>
        <v>67.928381364331244</v>
      </c>
    </row>
    <row r="46" spans="1:4">
      <c r="B46" t="s">
        <v>402</v>
      </c>
      <c r="C46" s="14">
        <f>'Raw Data'!M603</f>
        <v>71.43792767182282</v>
      </c>
    </row>
    <row r="47" spans="1:4">
      <c r="B47" t="s">
        <v>403</v>
      </c>
      <c r="C47" s="14">
        <f>'Raw Data'!M606</f>
        <v>49.735319570205228</v>
      </c>
    </row>
    <row r="49" spans="1:4">
      <c r="A49" t="s">
        <v>195</v>
      </c>
      <c r="B49" t="s">
        <v>404</v>
      </c>
      <c r="C49" s="14">
        <f>'Raw Data'!M612</f>
        <v>1185.3708796775127</v>
      </c>
      <c r="D49" s="38">
        <f>AVERAGE(C49:C52)</f>
        <v>3552.6635681569783</v>
      </c>
    </row>
    <row r="50" spans="1:4">
      <c r="B50" t="s">
        <v>405</v>
      </c>
      <c r="C50" s="14">
        <f>'Raw Data'!M615</f>
        <v>8199.7334439184378</v>
      </c>
    </row>
    <row r="51" spans="1:4">
      <c r="B51" t="s">
        <v>406</v>
      </c>
      <c r="C51" s="14">
        <f>'Raw Data'!M618</f>
        <v>3253.2281986974731</v>
      </c>
    </row>
    <row r="52" spans="1:4">
      <c r="B52" t="s">
        <v>407</v>
      </c>
      <c r="C52" s="14">
        <f>'Raw Data'!M621</f>
        <v>1572.3217503344879</v>
      </c>
    </row>
    <row r="53" spans="1:4">
      <c r="B53" t="s">
        <v>408</v>
      </c>
      <c r="C53" s="14">
        <f>'Raw Data'!M624</f>
        <v>16.367489450991666</v>
      </c>
      <c r="D53" s="38">
        <f>AVERAGE(C53:C56)</f>
        <v>24.493304504649061</v>
      </c>
    </row>
    <row r="54" spans="1:4">
      <c r="B54" t="s">
        <v>409</v>
      </c>
      <c r="C54" s="14">
        <f>'Raw Data'!M627</f>
        <v>36.556204226066832</v>
      </c>
    </row>
    <row r="55" spans="1:4">
      <c r="B55" t="s">
        <v>410</v>
      </c>
      <c r="C55" s="14">
        <f>'Raw Data'!M630</f>
        <v>23.146969011075651</v>
      </c>
    </row>
    <row r="56" spans="1:4">
      <c r="B56" t="s">
        <v>411</v>
      </c>
      <c r="C56" s="14">
        <f>'Raw Data'!M633</f>
        <v>21.902555330462089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M2" sqref="M2:M3"/>
    </sheetView>
  </sheetViews>
  <sheetFormatPr baseColWidth="10" defaultRowHeight="15"/>
  <cols>
    <col min="3" max="3" width="14.7109375" customWidth="1"/>
    <col min="4" max="4" width="13" style="3" bestFit="1" customWidth="1"/>
    <col min="5" max="5" width="13" customWidth="1"/>
    <col min="6" max="6" width="13" bestFit="1" customWidth="1"/>
    <col min="9" max="9" width="8" bestFit="1" customWidth="1"/>
    <col min="11" max="11" width="13.7109375" bestFit="1" customWidth="1"/>
    <col min="13" max="13" width="13" bestFit="1" customWidth="1"/>
  </cols>
  <sheetData>
    <row r="1" spans="1:13">
      <c r="A1" s="3" t="s">
        <v>51</v>
      </c>
      <c r="B1" s="3" t="s">
        <v>52</v>
      </c>
      <c r="C1" s="3" t="s">
        <v>11</v>
      </c>
      <c r="D1" s="3" t="s">
        <v>11</v>
      </c>
      <c r="E1" s="3"/>
      <c r="F1" s="3" t="s">
        <v>456</v>
      </c>
      <c r="I1" t="s">
        <v>11</v>
      </c>
    </row>
    <row r="2" spans="1:13">
      <c r="A2" s="3"/>
      <c r="B2" s="3"/>
      <c r="C2" s="3" t="s">
        <v>89</v>
      </c>
      <c r="D2" s="3" t="s">
        <v>89</v>
      </c>
      <c r="E2" s="3"/>
      <c r="F2" s="3" t="s">
        <v>89</v>
      </c>
      <c r="K2" s="40" t="s">
        <v>51</v>
      </c>
      <c r="L2" s="40" t="s">
        <v>458</v>
      </c>
      <c r="M2" s="40" t="s">
        <v>11</v>
      </c>
    </row>
    <row r="3" spans="1:13">
      <c r="A3" t="s">
        <v>53</v>
      </c>
      <c r="B3" t="s">
        <v>54</v>
      </c>
      <c r="C3" s="17">
        <f>'Raw Data'!M9</f>
        <v>14.334296375616557</v>
      </c>
      <c r="D3" s="38">
        <f>AVERAGE(C3:C6)</f>
        <v>1484.9763427275309</v>
      </c>
      <c r="F3" s="36">
        <f>'Raw Data'!M639</f>
        <v>227.1286575731886</v>
      </c>
      <c r="G3" s="38">
        <f>AVERAGE(F3:F6)</f>
        <v>721.59639806777477</v>
      </c>
      <c r="I3" s="18">
        <v>189.77235421010946</v>
      </c>
      <c r="K3" s="40"/>
      <c r="L3" s="41" t="s">
        <v>459</v>
      </c>
      <c r="M3" s="40" t="s">
        <v>89</v>
      </c>
    </row>
    <row r="4" spans="1:13">
      <c r="B4" t="s">
        <v>55</v>
      </c>
      <c r="C4" s="17">
        <f>'Raw Data'!M12</f>
        <v>208.8954540651649</v>
      </c>
      <c r="F4" s="36">
        <f>'Raw Data'!M642</f>
        <v>565.79890672897398</v>
      </c>
      <c r="I4" s="18">
        <v>347.49420266120399</v>
      </c>
      <c r="K4" s="40" t="s">
        <v>53</v>
      </c>
      <c r="L4" s="40" t="s">
        <v>466</v>
      </c>
      <c r="M4" s="46">
        <f>G3</f>
        <v>721.59639806777477</v>
      </c>
    </row>
    <row r="5" spans="1:13">
      <c r="B5" t="s">
        <v>56</v>
      </c>
      <c r="C5" s="17">
        <f>'Raw Data'!M14</f>
        <v>4993.599395834668</v>
      </c>
      <c r="F5" s="36">
        <f>'Raw Data'!M645</f>
        <v>1382.6429266152788</v>
      </c>
      <c r="I5" s="18">
        <v>6201.8251445339665</v>
      </c>
      <c r="K5" s="40"/>
      <c r="L5" s="40" t="s">
        <v>467</v>
      </c>
      <c r="M5" s="46">
        <f>D7</f>
        <v>177.42289014335353</v>
      </c>
    </row>
    <row r="6" spans="1:13">
      <c r="B6" t="s">
        <v>57</v>
      </c>
      <c r="C6" s="17">
        <f>'Raw Data'!M17</f>
        <v>723.07622463467374</v>
      </c>
      <c r="F6" s="36">
        <f>'Raw Data'!M648</f>
        <v>710.81510135365761</v>
      </c>
      <c r="I6" s="18">
        <v>448.36937731120088</v>
      </c>
      <c r="K6" s="40" t="s">
        <v>62</v>
      </c>
      <c r="L6" s="40" t="s">
        <v>466</v>
      </c>
      <c r="M6" s="46">
        <f>D12</f>
        <v>96.380104076033732</v>
      </c>
    </row>
    <row r="7" spans="1:13">
      <c r="B7" t="s">
        <v>58</v>
      </c>
      <c r="C7" s="14">
        <f>'Raw Data'!M19</f>
        <v>115.29464365869545</v>
      </c>
      <c r="D7" s="38">
        <f>AVERAGE(C7:C10)</f>
        <v>177.42289014335353</v>
      </c>
      <c r="I7" s="18">
        <v>217.17385057293211</v>
      </c>
      <c r="K7" s="40"/>
      <c r="L7" s="40" t="s">
        <v>467</v>
      </c>
      <c r="M7" s="46">
        <f>D16</f>
        <v>77.240899318582976</v>
      </c>
    </row>
    <row r="8" spans="1:13">
      <c r="B8" t="s">
        <v>59</v>
      </c>
      <c r="C8" s="14">
        <f>'Raw Data'!M21</f>
        <v>273.57422453168761</v>
      </c>
      <c r="I8" s="18">
        <v>210.59365901363245</v>
      </c>
      <c r="K8" s="40" t="s">
        <v>71</v>
      </c>
      <c r="L8" s="40" t="s">
        <v>466</v>
      </c>
      <c r="M8" s="46">
        <f>D21</f>
        <v>347.60940187326383</v>
      </c>
    </row>
    <row r="9" spans="1:13">
      <c r="B9" t="s">
        <v>60</v>
      </c>
      <c r="C9" s="14">
        <f>'Raw Data'!M24</f>
        <v>149.66174277098716</v>
      </c>
      <c r="I9" s="18">
        <v>122.20868424146272</v>
      </c>
      <c r="K9" s="40"/>
      <c r="L9" s="40" t="s">
        <v>467</v>
      </c>
      <c r="M9" s="46">
        <f>G25</f>
        <v>37.949545321975421</v>
      </c>
    </row>
    <row r="10" spans="1:13">
      <c r="B10" t="s">
        <v>61</v>
      </c>
      <c r="C10" s="14">
        <f>'Raw Data'!M26</f>
        <v>171.16094961204391</v>
      </c>
      <c r="I10" s="18">
        <v>262.53210527385818</v>
      </c>
      <c r="K10" s="40" t="s">
        <v>123</v>
      </c>
      <c r="L10" s="40" t="s">
        <v>466</v>
      </c>
      <c r="M10" s="46">
        <f>D30</f>
        <v>139.42024808922432</v>
      </c>
    </row>
    <row r="11" spans="1:13">
      <c r="C11" s="5"/>
      <c r="I11" s="18"/>
      <c r="K11" s="40"/>
      <c r="L11" s="40" t="s">
        <v>467</v>
      </c>
      <c r="M11" s="46">
        <f>D34</f>
        <v>52.275435250159724</v>
      </c>
    </row>
    <row r="12" spans="1:13">
      <c r="A12" t="s">
        <v>62</v>
      </c>
      <c r="B12" t="s">
        <v>63</v>
      </c>
      <c r="C12" s="17">
        <f>'Raw Data'!M32</f>
        <v>-137.09352913804889</v>
      </c>
      <c r="D12" s="38">
        <f>(F12+C13+C14+C15)/4</f>
        <v>96.380104076033732</v>
      </c>
      <c r="F12" s="36">
        <f>'Raw Data'!M651</f>
        <v>102.9141163836009</v>
      </c>
      <c r="I12" s="18">
        <v>102.84653636383382</v>
      </c>
      <c r="K12" s="40" t="s">
        <v>132</v>
      </c>
      <c r="L12" s="40" t="s">
        <v>466</v>
      </c>
      <c r="M12" s="46">
        <f>D39</f>
        <v>448.473043334127</v>
      </c>
    </row>
    <row r="13" spans="1:13">
      <c r="B13" t="s">
        <v>64</v>
      </c>
      <c r="C13" s="14">
        <f>'Raw Data'!M34</f>
        <v>144.1897722310573</v>
      </c>
      <c r="I13" s="18">
        <v>135.28216670056577</v>
      </c>
      <c r="K13" s="40"/>
      <c r="L13" s="40" t="s">
        <v>467</v>
      </c>
      <c r="M13" s="46">
        <f>D43</f>
        <v>134.44777623923488</v>
      </c>
    </row>
    <row r="14" spans="1:13">
      <c r="B14" t="s">
        <v>65</v>
      </c>
      <c r="C14" s="14">
        <f>'Raw Data'!M37</f>
        <v>86.265944869786352</v>
      </c>
      <c r="I14" s="18">
        <v>6.06</v>
      </c>
      <c r="K14" s="40" t="s">
        <v>141</v>
      </c>
      <c r="L14" s="40" t="s">
        <v>466</v>
      </c>
      <c r="M14" s="46">
        <f>D48</f>
        <v>220.9746960731585</v>
      </c>
    </row>
    <row r="15" spans="1:13">
      <c r="B15" t="s">
        <v>66</v>
      </c>
      <c r="C15" s="14">
        <f>'Raw Data'!M39</f>
        <v>52.150582819690342</v>
      </c>
      <c r="I15" s="18">
        <v>72.189726403625571</v>
      </c>
      <c r="K15" s="40"/>
      <c r="L15" s="40" t="s">
        <v>467</v>
      </c>
      <c r="M15" s="46">
        <f>D52</f>
        <v>89.565778697806991</v>
      </c>
    </row>
    <row r="16" spans="1:13">
      <c r="B16" t="s">
        <v>67</v>
      </c>
      <c r="C16" s="14">
        <f>'Raw Data'!M42</f>
        <v>60.424600043907304</v>
      </c>
      <c r="D16" s="38">
        <f>AVERAGE(C16:C19)</f>
        <v>77.240899318582976</v>
      </c>
      <c r="I16" s="18">
        <v>66.444210838169639</v>
      </c>
    </row>
    <row r="17" spans="1:9">
      <c r="B17" t="s">
        <v>68</v>
      </c>
      <c r="C17" s="14">
        <f>'Raw Data'!M45</f>
        <v>90.56016356760513</v>
      </c>
      <c r="I17" s="18">
        <v>72.69416808755895</v>
      </c>
    </row>
    <row r="18" spans="1:9">
      <c r="B18" t="s">
        <v>69</v>
      </c>
      <c r="C18" s="14">
        <f>'Raw Data'!M47</f>
        <v>107.32283134676609</v>
      </c>
      <c r="I18" s="18">
        <v>81.734668422444784</v>
      </c>
    </row>
    <row r="19" spans="1:9">
      <c r="B19" t="s">
        <v>70</v>
      </c>
      <c r="C19" s="14">
        <f>'Raw Data'!M50</f>
        <v>50.656002316053382</v>
      </c>
      <c r="I19" s="18">
        <v>40.168314132292139</v>
      </c>
    </row>
    <row r="20" spans="1:9">
      <c r="C20" s="5"/>
      <c r="I20" s="18"/>
    </row>
    <row r="21" spans="1:9">
      <c r="A21" t="s">
        <v>71</v>
      </c>
      <c r="B21" t="s">
        <v>72</v>
      </c>
      <c r="C21" s="14">
        <f>'Raw Data'!M55</f>
        <v>354.51384539257322</v>
      </c>
      <c r="D21" s="38">
        <f>AVERAGE(C21:C24)</f>
        <v>347.60940187326383</v>
      </c>
      <c r="I21" s="18">
        <v>351.89838751936611</v>
      </c>
    </row>
    <row r="22" spans="1:9">
      <c r="B22" t="s">
        <v>73</v>
      </c>
      <c r="C22" s="14">
        <f>'Raw Data'!M57</f>
        <v>216.82992475135785</v>
      </c>
      <c r="I22" s="18">
        <v>236.67057968613904</v>
      </c>
    </row>
    <row r="23" spans="1:9">
      <c r="B23" t="s">
        <v>74</v>
      </c>
      <c r="C23" s="14">
        <f>'Raw Data'!M59</f>
        <v>505.16553105762023</v>
      </c>
      <c r="I23" s="18">
        <v>527.77298925202717</v>
      </c>
    </row>
    <row r="24" spans="1:9">
      <c r="B24" t="s">
        <v>75</v>
      </c>
      <c r="C24" s="14">
        <f>'Raw Data'!M62</f>
        <v>313.92830629150404</v>
      </c>
      <c r="I24" s="18">
        <v>430.88759915229008</v>
      </c>
    </row>
    <row r="25" spans="1:9">
      <c r="B25" t="s">
        <v>76</v>
      </c>
      <c r="C25" s="17">
        <f>'Raw Data'!M65</f>
        <v>20.422336356315391</v>
      </c>
      <c r="D25" s="38">
        <f>AVERAGE(C25:C28)</f>
        <v>34.329828318929032</v>
      </c>
      <c r="F25" s="36">
        <f>'Raw Data'!M654</f>
        <v>41.724868822972908</v>
      </c>
      <c r="G25" s="23">
        <f>AVERAGE(F25:F28)</f>
        <v>37.949545321975421</v>
      </c>
      <c r="I25" s="18">
        <v>63.631097129390483</v>
      </c>
    </row>
    <row r="26" spans="1:9">
      <c r="B26" t="s">
        <v>77</v>
      </c>
      <c r="C26" s="17">
        <f>'Raw Data'!M68</f>
        <v>42.07773759451846</v>
      </c>
      <c r="F26" s="36">
        <f>'Raw Data'!M657</f>
        <v>3.8799566989300001</v>
      </c>
      <c r="I26" s="18">
        <v>108.64510261258664</v>
      </c>
    </row>
    <row r="27" spans="1:9">
      <c r="B27" t="s">
        <v>78</v>
      </c>
      <c r="C27" s="17">
        <f>'Raw Data'!M70</f>
        <v>3.6159559655821263</v>
      </c>
      <c r="F27" s="36">
        <f>'Raw Data'!M660</f>
        <v>28.21348947135473</v>
      </c>
      <c r="I27" s="18">
        <v>59.906883282221258</v>
      </c>
    </row>
    <row r="28" spans="1:9">
      <c r="B28" t="s">
        <v>79</v>
      </c>
      <c r="C28" s="17">
        <f>'Raw Data'!M72</f>
        <v>71.20328335930013</v>
      </c>
      <c r="F28" s="36">
        <f>'Raw Data'!M663</f>
        <v>77.979866294644026</v>
      </c>
      <c r="I28" s="18">
        <v>141.66604233397354</v>
      </c>
    </row>
    <row r="29" spans="1:9">
      <c r="C29" s="5"/>
    </row>
    <row r="30" spans="1:9">
      <c r="A30" t="s">
        <v>123</v>
      </c>
      <c r="B30" t="s">
        <v>124</v>
      </c>
      <c r="C30" s="14">
        <f>'Raw Data'!M96</f>
        <v>202.94860359924172</v>
      </c>
      <c r="D30" s="38">
        <f>AVERAGE(C30:C33)</f>
        <v>139.42024808922432</v>
      </c>
    </row>
    <row r="31" spans="1:9">
      <c r="B31" t="s">
        <v>125</v>
      </c>
      <c r="C31" s="14">
        <f>'Raw Data'!M99</f>
        <v>128.46024133327629</v>
      </c>
    </row>
    <row r="32" spans="1:9">
      <c r="B32" t="s">
        <v>126</v>
      </c>
      <c r="C32" s="14">
        <f>'Raw Data'!M102</f>
        <v>182.20214945010042</v>
      </c>
    </row>
    <row r="33" spans="1:4">
      <c r="B33" t="s">
        <v>127</v>
      </c>
      <c r="C33" s="14">
        <f>'Raw Data'!M105</f>
        <v>44.069997974278891</v>
      </c>
    </row>
    <row r="34" spans="1:4">
      <c r="B34" t="s">
        <v>128</v>
      </c>
      <c r="C34" s="14">
        <f>'Raw Data'!M108</f>
        <v>65.53865617237436</v>
      </c>
      <c r="D34" s="38">
        <f>AVERAGE(C34:C37)</f>
        <v>52.275435250159724</v>
      </c>
    </row>
    <row r="35" spans="1:4">
      <c r="B35" t="s">
        <v>129</v>
      </c>
      <c r="C35" s="14">
        <f>'Raw Data'!M111</f>
        <v>46.79561734776069</v>
      </c>
    </row>
    <row r="36" spans="1:4">
      <c r="B36" t="s">
        <v>130</v>
      </c>
      <c r="C36" s="14">
        <f>'Raw Data'!M114</f>
        <v>72.77661420050454</v>
      </c>
    </row>
    <row r="37" spans="1:4">
      <c r="B37" t="s">
        <v>131</v>
      </c>
      <c r="C37" s="14">
        <f>'Raw Data'!M117</f>
        <v>23.9908532799993</v>
      </c>
    </row>
    <row r="38" spans="1:4">
      <c r="C38" s="5"/>
    </row>
    <row r="39" spans="1:4">
      <c r="A39" t="s">
        <v>132</v>
      </c>
      <c r="B39" t="s">
        <v>133</v>
      </c>
      <c r="C39" s="14">
        <f>'Raw Data'!M123</f>
        <v>496.96140745748897</v>
      </c>
      <c r="D39" s="38">
        <f>AVERAGE(C39:C42)</f>
        <v>448.473043334127</v>
      </c>
    </row>
    <row r="40" spans="1:4">
      <c r="B40" t="s">
        <v>134</v>
      </c>
      <c r="C40" s="14">
        <f>'Raw Data'!M126</f>
        <v>273.25200122189631</v>
      </c>
    </row>
    <row r="41" spans="1:4">
      <c r="B41" t="s">
        <v>135</v>
      </c>
      <c r="C41" s="14">
        <f>'Raw Data'!M129</f>
        <v>542.73784356142869</v>
      </c>
    </row>
    <row r="42" spans="1:4">
      <c r="B42" t="s">
        <v>136</v>
      </c>
      <c r="C42" s="14">
        <f>'Raw Data'!M132</f>
        <v>480.94092109569402</v>
      </c>
    </row>
    <row r="43" spans="1:4">
      <c r="B43" t="s">
        <v>137</v>
      </c>
      <c r="C43" s="14">
        <f>'Raw Data'!M135</f>
        <v>175.85406371937319</v>
      </c>
      <c r="D43" s="38">
        <f>AVERAGE(C43:C46)</f>
        <v>134.44777623923488</v>
      </c>
    </row>
    <row r="44" spans="1:4">
      <c r="B44" t="s">
        <v>138</v>
      </c>
      <c r="C44" s="14">
        <f>'Raw Data'!M138</f>
        <v>64.616360233689818</v>
      </c>
    </row>
    <row r="45" spans="1:4">
      <c r="B45" t="s">
        <v>139</v>
      </c>
      <c r="C45" s="14">
        <f>'Raw Data'!M141</f>
        <v>102.07170205247007</v>
      </c>
    </row>
    <row r="46" spans="1:4">
      <c r="B46" t="s">
        <v>140</v>
      </c>
      <c r="C46" s="14">
        <f>'Raw Data'!M144</f>
        <v>195.24897895140649</v>
      </c>
    </row>
    <row r="47" spans="1:4">
      <c r="C47" s="5"/>
    </row>
    <row r="48" spans="1:4">
      <c r="A48" t="s">
        <v>141</v>
      </c>
      <c r="B48" t="s">
        <v>142</v>
      </c>
      <c r="C48" s="14">
        <f>'Raw Data'!M147</f>
        <v>177.77027647832691</v>
      </c>
      <c r="D48" s="38">
        <f>AVERAGE(C48:C51)</f>
        <v>220.9746960731585</v>
      </c>
    </row>
    <row r="49" spans="2:4">
      <c r="B49" t="s">
        <v>143</v>
      </c>
      <c r="C49" s="14">
        <f>'Raw Data'!M150</f>
        <v>291.18842601559305</v>
      </c>
    </row>
    <row r="50" spans="2:4">
      <c r="B50" t="s">
        <v>144</v>
      </c>
      <c r="C50" s="14">
        <f>'Raw Data'!M153</f>
        <v>113.256572399356</v>
      </c>
    </row>
    <row r="51" spans="2:4">
      <c r="B51" t="s">
        <v>145</v>
      </c>
      <c r="C51" s="14">
        <f>'Raw Data'!M156</f>
        <v>301.683509399358</v>
      </c>
    </row>
    <row r="52" spans="2:4">
      <c r="B52" t="s">
        <v>146</v>
      </c>
      <c r="C52" s="14">
        <f>'Raw Data'!M159</f>
        <v>92.347287596132205</v>
      </c>
      <c r="D52" s="38">
        <f>AVERAGE(C52:C55)</f>
        <v>89.565778697806991</v>
      </c>
    </row>
    <row r="53" spans="2:4">
      <c r="B53" t="s">
        <v>147</v>
      </c>
      <c r="C53" s="14">
        <f>'Raw Data'!M162</f>
        <v>104.58084041915808</v>
      </c>
    </row>
    <row r="54" spans="2:4">
      <c r="B54" t="s">
        <v>148</v>
      </c>
      <c r="C54" s="14">
        <f>'Raw Data'!M165</f>
        <v>110.24521698857644</v>
      </c>
    </row>
    <row r="55" spans="2:4">
      <c r="B55" t="s">
        <v>149</v>
      </c>
      <c r="C55" s="14">
        <f>'Raw Data'!M168</f>
        <v>51.089769787361249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M17" sqref="M17"/>
    </sheetView>
  </sheetViews>
  <sheetFormatPr baseColWidth="10" defaultRowHeight="15"/>
  <cols>
    <col min="3" max="3" width="13" bestFit="1" customWidth="1"/>
    <col min="4" max="4" width="13" style="3" bestFit="1" customWidth="1"/>
    <col min="6" max="6" width="13" bestFit="1" customWidth="1"/>
    <col min="9" max="9" width="12" bestFit="1" customWidth="1"/>
    <col min="10" max="10" width="13" bestFit="1" customWidth="1"/>
  </cols>
  <sheetData>
    <row r="1" spans="1:10">
      <c r="A1" s="3" t="s">
        <v>51</v>
      </c>
      <c r="B1" s="3" t="s">
        <v>52</v>
      </c>
      <c r="C1" s="3" t="s">
        <v>11</v>
      </c>
      <c r="D1" s="3" t="s">
        <v>11</v>
      </c>
      <c r="E1" s="3"/>
      <c r="F1" s="3" t="s">
        <v>457</v>
      </c>
    </row>
    <row r="2" spans="1:10">
      <c r="A2" s="3"/>
      <c r="B2" s="3"/>
      <c r="C2" s="3" t="s">
        <v>89</v>
      </c>
      <c r="D2" s="3" t="s">
        <v>89</v>
      </c>
      <c r="E2" s="3"/>
      <c r="F2" s="3" t="s">
        <v>89</v>
      </c>
      <c r="H2" s="40" t="s">
        <v>51</v>
      </c>
      <c r="I2" s="40" t="s">
        <v>458</v>
      </c>
      <c r="J2" s="40" t="s">
        <v>11</v>
      </c>
    </row>
    <row r="3" spans="1:10">
      <c r="H3" s="40"/>
      <c r="I3" s="41" t="s">
        <v>459</v>
      </c>
      <c r="J3" s="40" t="s">
        <v>89</v>
      </c>
    </row>
    <row r="4" spans="1:10">
      <c r="A4" t="s">
        <v>53</v>
      </c>
      <c r="B4" t="s">
        <v>254</v>
      </c>
      <c r="C4" s="29">
        <f>'Raw Data'!M324</f>
        <v>16238.63085136806</v>
      </c>
      <c r="D4" s="38">
        <f>(F4+C5+C6+C7)/4</f>
        <v>2377.5941947595993</v>
      </c>
      <c r="F4" s="36">
        <f>'Raw Data'!M669</f>
        <v>6045.3418045465187</v>
      </c>
      <c r="H4" s="40" t="s">
        <v>53</v>
      </c>
      <c r="I4" s="40" t="s">
        <v>466</v>
      </c>
      <c r="J4" s="46">
        <f>D4</f>
        <v>2377.5941947595993</v>
      </c>
    </row>
    <row r="5" spans="1:10">
      <c r="B5" t="s">
        <v>255</v>
      </c>
      <c r="C5" s="20">
        <f>'Raw Data'!M327</f>
        <v>796.63787217092408</v>
      </c>
      <c r="H5" s="40"/>
      <c r="I5" s="40" t="s">
        <v>467</v>
      </c>
      <c r="J5" s="46">
        <f>D8</f>
        <v>399.82918335057781</v>
      </c>
    </row>
    <row r="6" spans="1:10">
      <c r="B6" t="s">
        <v>256</v>
      </c>
      <c r="C6" s="20">
        <f>'Raw Data'!M330</f>
        <v>1655.6830077803588</v>
      </c>
      <c r="H6" s="40" t="s">
        <v>62</v>
      </c>
      <c r="I6" s="40" t="s">
        <v>466</v>
      </c>
      <c r="J6" s="46">
        <f>D13</f>
        <v>1734.7408926657363</v>
      </c>
    </row>
    <row r="7" spans="1:10">
      <c r="B7" t="s">
        <v>257</v>
      </c>
      <c r="C7" s="20">
        <f>'Raw Data'!M333</f>
        <v>1012.7140945405945</v>
      </c>
      <c r="H7" s="40"/>
      <c r="I7" s="40" t="s">
        <v>467</v>
      </c>
      <c r="J7" s="46">
        <f>D17</f>
        <v>108.70700955483279</v>
      </c>
    </row>
    <row r="8" spans="1:10">
      <c r="B8" t="s">
        <v>258</v>
      </c>
      <c r="C8" s="20">
        <f>'Raw Data'!M336</f>
        <v>561.80887789638564</v>
      </c>
      <c r="D8" s="38">
        <f>AVERAGE(C8:C11)</f>
        <v>399.82918335057781</v>
      </c>
      <c r="H8" s="40" t="s">
        <v>71</v>
      </c>
      <c r="I8" s="40" t="s">
        <v>466</v>
      </c>
      <c r="J8" s="46">
        <f>D22</f>
        <v>446.07443287197037</v>
      </c>
    </row>
    <row r="9" spans="1:10">
      <c r="B9" t="s">
        <v>259</v>
      </c>
      <c r="C9" s="20">
        <f>'Raw Data'!M339</f>
        <v>278.9265450646601</v>
      </c>
      <c r="H9" s="40"/>
      <c r="I9" s="40" t="s">
        <v>467</v>
      </c>
      <c r="J9" s="46">
        <f>D26</f>
        <v>33.206000915694261</v>
      </c>
    </row>
    <row r="10" spans="1:10">
      <c r="B10" t="s">
        <v>260</v>
      </c>
      <c r="C10" s="20">
        <f>'Raw Data'!M342</f>
        <v>514.78395070179249</v>
      </c>
      <c r="H10" s="40" t="s">
        <v>123</v>
      </c>
      <c r="I10" s="40" t="s">
        <v>466</v>
      </c>
      <c r="J10" s="46">
        <f>D31</f>
        <v>176.71162502630477</v>
      </c>
    </row>
    <row r="11" spans="1:10">
      <c r="B11" t="s">
        <v>261</v>
      </c>
      <c r="C11" s="20">
        <f>'Raw Data'!M345</f>
        <v>243.79735973947291</v>
      </c>
      <c r="H11" s="40"/>
      <c r="I11" s="40" t="s">
        <v>467</v>
      </c>
      <c r="J11" s="46">
        <f>D35</f>
        <v>58.896924699748105</v>
      </c>
    </row>
    <row r="12" spans="1:10">
      <c r="H12" s="40" t="s">
        <v>132</v>
      </c>
      <c r="I12" s="40" t="s">
        <v>466</v>
      </c>
      <c r="J12" s="46">
        <f>D40</f>
        <v>339.43565799247688</v>
      </c>
    </row>
    <row r="13" spans="1:10">
      <c r="A13" t="s">
        <v>62</v>
      </c>
      <c r="B13" t="s">
        <v>262</v>
      </c>
      <c r="C13" s="20">
        <f>'Raw Data'!M351</f>
        <v>450.71348221633809</v>
      </c>
      <c r="D13" s="38">
        <f>AVERAGE(C13:C16)</f>
        <v>1734.7408926657363</v>
      </c>
      <c r="H13" s="40"/>
      <c r="I13" s="40" t="s">
        <v>467</v>
      </c>
      <c r="J13" s="46">
        <f>D44</f>
        <v>148.97988661396164</v>
      </c>
    </row>
    <row r="14" spans="1:10">
      <c r="B14" t="s">
        <v>263</v>
      </c>
      <c r="C14" s="20">
        <f>'Raw Data'!M354</f>
        <v>678.83658668603243</v>
      </c>
      <c r="H14" s="40" t="s">
        <v>141</v>
      </c>
      <c r="I14" s="40" t="s">
        <v>466</v>
      </c>
      <c r="J14" s="46">
        <f>D49</f>
        <v>150.77694649564592</v>
      </c>
    </row>
    <row r="15" spans="1:10">
      <c r="B15" t="s">
        <v>264</v>
      </c>
      <c r="C15" s="20">
        <f>'Raw Data'!M357</f>
        <v>1311.7611532820088</v>
      </c>
      <c r="H15" s="40"/>
      <c r="I15" s="40" t="s">
        <v>467</v>
      </c>
      <c r="J15" s="46">
        <f>D53</f>
        <v>66.474643140740383</v>
      </c>
    </row>
    <row r="16" spans="1:10">
      <c r="B16" t="s">
        <v>265</v>
      </c>
      <c r="C16" s="20">
        <f>'Raw Data'!M360</f>
        <v>4497.6523484785657</v>
      </c>
    </row>
    <row r="17" spans="1:6">
      <c r="B17" t="s">
        <v>266</v>
      </c>
      <c r="C17" s="20">
        <f>'Raw Data'!M363</f>
        <v>142.68174069537511</v>
      </c>
      <c r="D17" s="38">
        <f>AVERAGE(C17:C20)</f>
        <v>108.70700955483279</v>
      </c>
    </row>
    <row r="18" spans="1:6">
      <c r="B18" t="s">
        <v>267</v>
      </c>
      <c r="C18" s="20">
        <f>'Raw Data'!M366</f>
        <v>118.29641864846462</v>
      </c>
    </row>
    <row r="19" spans="1:6">
      <c r="B19" t="s">
        <v>268</v>
      </c>
      <c r="C19" s="20">
        <f>'Raw Data'!M369</f>
        <v>100.66999359858929</v>
      </c>
    </row>
    <row r="20" spans="1:6">
      <c r="B20" t="s">
        <v>269</v>
      </c>
      <c r="C20" s="20">
        <f>'Raw Data'!M372</f>
        <v>73.179885276902198</v>
      </c>
    </row>
    <row r="22" spans="1:6">
      <c r="A22" t="s">
        <v>71</v>
      </c>
      <c r="B22" t="s">
        <v>270</v>
      </c>
      <c r="C22" s="20">
        <f>'Raw Data'!M378</f>
        <v>280.41127904243172</v>
      </c>
      <c r="D22" s="38">
        <f>AVERAGE(C22:C25)</f>
        <v>446.07443287197037</v>
      </c>
    </row>
    <row r="23" spans="1:6">
      <c r="B23" t="s">
        <v>271</v>
      </c>
      <c r="C23" s="20">
        <f>'Raw Data'!M381</f>
        <v>188.76004654385591</v>
      </c>
    </row>
    <row r="24" spans="1:6">
      <c r="B24" t="s">
        <v>272</v>
      </c>
      <c r="C24" s="20">
        <f>'Raw Data'!M384</f>
        <v>812.57471063186836</v>
      </c>
    </row>
    <row r="25" spans="1:6">
      <c r="B25" t="s">
        <v>273</v>
      </c>
      <c r="C25" s="20">
        <f>'Raw Data'!M387</f>
        <v>502.55169526972549</v>
      </c>
    </row>
    <row r="26" spans="1:6">
      <c r="B26" t="s">
        <v>274</v>
      </c>
      <c r="C26" s="20">
        <f>'Raw Data'!M390</f>
        <v>26.663522305835997</v>
      </c>
      <c r="D26" s="38">
        <f>(C26+C27+F28+C29)/4</f>
        <v>33.206000915694261</v>
      </c>
    </row>
    <row r="27" spans="1:6">
      <c r="B27" t="s">
        <v>275</v>
      </c>
      <c r="C27" s="20">
        <f>'Raw Data'!M393</f>
        <v>36.869905196788295</v>
      </c>
    </row>
    <row r="28" spans="1:6">
      <c r="B28" t="s">
        <v>276</v>
      </c>
      <c r="C28" s="9"/>
      <c r="F28" s="37">
        <f>'Raw Data'!M672</f>
        <v>29.400476453658229</v>
      </c>
    </row>
    <row r="29" spans="1:6">
      <c r="B29" t="s">
        <v>277</v>
      </c>
      <c r="C29" s="20">
        <f>'Raw Data'!M399</f>
        <v>39.890099706494524</v>
      </c>
    </row>
    <row r="31" spans="1:6">
      <c r="A31" t="s">
        <v>123</v>
      </c>
      <c r="B31" t="s">
        <v>278</v>
      </c>
      <c r="C31" s="20">
        <f>'Raw Data'!M405</f>
        <v>121.79837491000329</v>
      </c>
      <c r="D31" s="38">
        <f>AVERAGE(C31:C34)</f>
        <v>176.71162502630477</v>
      </c>
    </row>
    <row r="32" spans="1:6">
      <c r="B32" t="s">
        <v>279</v>
      </c>
      <c r="C32" s="20">
        <f>'Raw Data'!M408</f>
        <v>217.62947357601956</v>
      </c>
    </row>
    <row r="33" spans="1:4">
      <c r="B33" t="s">
        <v>280</v>
      </c>
      <c r="C33" s="20">
        <f>'Raw Data'!M411</f>
        <v>220.90054268205009</v>
      </c>
    </row>
    <row r="34" spans="1:4">
      <c r="B34" t="s">
        <v>281</v>
      </c>
      <c r="C34" s="20">
        <f>'Raw Data'!M414</f>
        <v>146.51810893714611</v>
      </c>
    </row>
    <row r="35" spans="1:4">
      <c r="B35" t="s">
        <v>282</v>
      </c>
      <c r="C35" s="20">
        <f>'Raw Data'!M417</f>
        <v>45.918660015117169</v>
      </c>
      <c r="D35" s="38">
        <f>AVERAGE(C35:C38)</f>
        <v>58.896924699748105</v>
      </c>
    </row>
    <row r="36" spans="1:4">
      <c r="B36" t="s">
        <v>283</v>
      </c>
      <c r="C36" s="20">
        <f>'Raw Data'!M420</f>
        <v>88.122260755055407</v>
      </c>
    </row>
    <row r="37" spans="1:4">
      <c r="B37" t="s">
        <v>284</v>
      </c>
      <c r="C37" s="20">
        <f>'Raw Data'!M423</f>
        <v>59.647046985430904</v>
      </c>
    </row>
    <row r="38" spans="1:4">
      <c r="B38" t="s">
        <v>285</v>
      </c>
      <c r="C38" s="20">
        <f>'Raw Data'!M426</f>
        <v>41.899731043388925</v>
      </c>
    </row>
    <row r="40" spans="1:4">
      <c r="A40" t="s">
        <v>132</v>
      </c>
      <c r="B40" t="s">
        <v>286</v>
      </c>
      <c r="C40" s="20">
        <f>'Raw Data'!M429</f>
        <v>365.02993959658556</v>
      </c>
      <c r="D40" s="38">
        <f>AVERAGE(C40:C43)</f>
        <v>339.43565799247688</v>
      </c>
    </row>
    <row r="41" spans="1:4">
      <c r="B41" t="s">
        <v>287</v>
      </c>
      <c r="C41" s="20">
        <f>'Raw Data'!M432</f>
        <v>285.58819141256157</v>
      </c>
    </row>
    <row r="42" spans="1:4">
      <c r="B42" t="s">
        <v>288</v>
      </c>
      <c r="C42" s="20">
        <f>'Raw Data'!M435</f>
        <v>519.06918340888535</v>
      </c>
    </row>
    <row r="43" spans="1:4">
      <c r="B43" t="s">
        <v>289</v>
      </c>
      <c r="C43" s="20">
        <f>'Raw Data'!M438</f>
        <v>188.05531755187485</v>
      </c>
    </row>
    <row r="44" spans="1:4">
      <c r="B44" t="s">
        <v>290</v>
      </c>
      <c r="C44" s="20">
        <f>'Raw Data'!M441</f>
        <v>195.50270123851959</v>
      </c>
      <c r="D44" s="38">
        <f>AVERAGE(C44:C47)</f>
        <v>148.97988661396164</v>
      </c>
    </row>
    <row r="45" spans="1:4">
      <c r="B45" t="s">
        <v>291</v>
      </c>
      <c r="C45" s="20">
        <f>'Raw Data'!M444</f>
        <v>165.27231788441068</v>
      </c>
    </row>
    <row r="46" spans="1:4">
      <c r="B46" t="s">
        <v>292</v>
      </c>
      <c r="C46" s="20">
        <f>'Raw Data'!M447</f>
        <v>203.08520354993291</v>
      </c>
    </row>
    <row r="47" spans="1:4">
      <c r="B47" t="s">
        <v>293</v>
      </c>
      <c r="C47" s="20">
        <f>'Raw Data'!M450</f>
        <v>32.059323782983327</v>
      </c>
    </row>
    <row r="49" spans="1:4">
      <c r="A49" t="s">
        <v>141</v>
      </c>
      <c r="B49" t="s">
        <v>294</v>
      </c>
      <c r="C49" s="20">
        <f>'Raw Data'!M456</f>
        <v>200.57024757159851</v>
      </c>
      <c r="D49" s="38">
        <f>AVERAGE(C49:C52)</f>
        <v>150.77694649564592</v>
      </c>
    </row>
    <row r="50" spans="1:4">
      <c r="B50" t="s">
        <v>295</v>
      </c>
      <c r="C50" s="20">
        <f>'Raw Data'!M459</f>
        <v>115.81096681096675</v>
      </c>
    </row>
    <row r="51" spans="1:4">
      <c r="B51" t="s">
        <v>296</v>
      </c>
      <c r="C51" s="20">
        <f>'Raw Data'!M462</f>
        <v>142.87246376811592</v>
      </c>
    </row>
    <row r="52" spans="1:4">
      <c r="B52" t="s">
        <v>297</v>
      </c>
      <c r="C52" s="20">
        <f>'Raw Data'!M465</f>
        <v>143.85410783190255</v>
      </c>
    </row>
    <row r="53" spans="1:4">
      <c r="B53" t="s">
        <v>298</v>
      </c>
      <c r="C53" s="20">
        <f>'Raw Data'!M468</f>
        <v>135.80764187913675</v>
      </c>
      <c r="D53" s="38">
        <f>AVERAGE(C53:C56)</f>
        <v>66.474643140740383</v>
      </c>
    </row>
    <row r="54" spans="1:4">
      <c r="B54" t="s">
        <v>299</v>
      </c>
      <c r="C54" s="20">
        <f>'Raw Data'!M471</f>
        <v>29.09978760611251</v>
      </c>
    </row>
    <row r="55" spans="1:4">
      <c r="B55" t="s">
        <v>300</v>
      </c>
      <c r="C55" s="20">
        <f>'Raw Data'!M474</f>
        <v>52.726762131778109</v>
      </c>
    </row>
    <row r="56" spans="1:4">
      <c r="B56" t="s">
        <v>301</v>
      </c>
      <c r="C56" s="20">
        <f>'Raw Data'!M477</f>
        <v>48.264380945934164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8" zoomScale="160" zoomScaleNormal="160" workbookViewId="0">
      <selection activeCell="C19" sqref="C19"/>
    </sheetView>
  </sheetViews>
  <sheetFormatPr baseColWidth="10" defaultRowHeight="15"/>
  <sheetData>
    <row r="1" spans="1:11">
      <c r="A1" t="s">
        <v>52</v>
      </c>
      <c r="B1" t="s">
        <v>11</v>
      </c>
      <c r="D1" t="s">
        <v>11</v>
      </c>
      <c r="F1" t="s">
        <v>11</v>
      </c>
    </row>
    <row r="3" spans="1:11">
      <c r="A3" s="5" t="s">
        <v>80</v>
      </c>
      <c r="B3" s="14">
        <f>'Raw Data'!M78</f>
        <v>129.18183678607656</v>
      </c>
      <c r="D3" s="17">
        <v>224.07419256059325</v>
      </c>
      <c r="E3" s="14"/>
      <c r="F3" s="16">
        <v>168.09893562128758</v>
      </c>
    </row>
    <row r="4" spans="1:11">
      <c r="A4" s="5" t="s">
        <v>81</v>
      </c>
      <c r="B4" s="14">
        <f>'Raw Data'!M80</f>
        <v>220.00180321752339</v>
      </c>
      <c r="D4" s="17">
        <v>280.32682221911114</v>
      </c>
      <c r="E4" s="14"/>
      <c r="F4" s="16">
        <v>100.23176043145801</v>
      </c>
    </row>
    <row r="5" spans="1:11">
      <c r="A5" s="5" t="s">
        <v>82</v>
      </c>
      <c r="B5" s="14">
        <f>'Raw Data'!M83</f>
        <v>49.979464258690726</v>
      </c>
      <c r="D5" s="17">
        <v>42.740120803004075</v>
      </c>
      <c r="E5" s="14"/>
      <c r="F5" s="16">
        <v>108.66274050419509</v>
      </c>
    </row>
    <row r="6" spans="1:11">
      <c r="A6" s="5" t="s">
        <v>83</v>
      </c>
      <c r="B6" s="14">
        <f>'Raw Data'!M85</f>
        <v>21.400674882140073</v>
      </c>
      <c r="D6" s="17">
        <v>348.96128454514951</v>
      </c>
      <c r="E6" s="14"/>
      <c r="F6" s="16">
        <v>27.732785277327785</v>
      </c>
    </row>
    <row r="7" spans="1:11">
      <c r="A7" s="5" t="s">
        <v>84</v>
      </c>
      <c r="B7" s="14">
        <f>'Raw Data'!M87</f>
        <v>148.34340545483434</v>
      </c>
      <c r="D7" s="17">
        <v>-239.4875076660534</v>
      </c>
      <c r="E7" s="14"/>
      <c r="F7" s="16">
        <v>99.094294678647955</v>
      </c>
    </row>
    <row r="8" spans="1:11">
      <c r="A8" s="5" t="s">
        <v>85</v>
      </c>
      <c r="B8" s="14">
        <f>'Raw Data'!M89</f>
        <v>126.0534531010245</v>
      </c>
      <c r="D8" s="17">
        <v>176.98509888133151</v>
      </c>
      <c r="E8" s="14"/>
      <c r="F8" s="16">
        <v>92.546164335785036</v>
      </c>
    </row>
    <row r="9" spans="1:11">
      <c r="A9" s="5" t="s">
        <v>86</v>
      </c>
      <c r="B9" s="14">
        <f>'Raw Data'!M91</f>
        <v>4.1671111111111099</v>
      </c>
      <c r="D9" s="17">
        <v>-100.24731849422368</v>
      </c>
      <c r="E9" s="14"/>
      <c r="F9" s="16">
        <v>41.895264061934085</v>
      </c>
    </row>
    <row r="10" spans="1:11">
      <c r="A10" s="5" t="s">
        <v>87</v>
      </c>
      <c r="B10" s="14">
        <f>'Raw Data'!M93</f>
        <v>26.101333333333322</v>
      </c>
      <c r="D10" s="17">
        <v>530.62243760702336</v>
      </c>
      <c r="E10" s="14"/>
      <c r="F10" s="16">
        <v>42.406018464167325</v>
      </c>
    </row>
    <row r="14" spans="1:11">
      <c r="A14" s="5" t="s">
        <v>80</v>
      </c>
      <c r="B14" s="37">
        <f>'Raw Data'!M711</f>
        <v>107.8528657024541</v>
      </c>
      <c r="C14" s="20">
        <f>AVERAGE(B14:B17)</f>
        <v>64.187491916191945</v>
      </c>
      <c r="K14" s="21"/>
    </row>
    <row r="15" spans="1:11">
      <c r="A15" s="5" t="s">
        <v>81</v>
      </c>
      <c r="B15" s="37">
        <f>'Raw Data'!M717</f>
        <v>54.401233765440118</v>
      </c>
      <c r="K15" s="21"/>
    </row>
    <row r="16" spans="1:11">
      <c r="A16" s="5" t="s">
        <v>82</v>
      </c>
      <c r="B16" s="37">
        <f>'Raw Data'!M720</f>
        <v>37.314067641545762</v>
      </c>
      <c r="K16" s="21"/>
    </row>
    <row r="17" spans="1:11">
      <c r="A17" s="5" t="s">
        <v>83</v>
      </c>
      <c r="B17" s="37">
        <f>'Raw Data'!M723</f>
        <v>57.18180055532779</v>
      </c>
      <c r="K17" s="21"/>
    </row>
    <row r="18" spans="1:11">
      <c r="A18" s="5" t="s">
        <v>84</v>
      </c>
      <c r="B18" s="37">
        <f>'Raw Data'!M726</f>
        <v>85.269333333333321</v>
      </c>
      <c r="C18" s="20">
        <f>AVERAGE(B18:B21)</f>
        <v>68.190666666666658</v>
      </c>
      <c r="K18" s="21"/>
    </row>
    <row r="19" spans="1:11">
      <c r="A19" s="5" t="s">
        <v>85</v>
      </c>
      <c r="B19" s="37">
        <f>'Raw Data'!M729</f>
        <v>44.888888888888879</v>
      </c>
      <c r="K19" s="21"/>
    </row>
    <row r="20" spans="1:11">
      <c r="A20" s="5" t="s">
        <v>86</v>
      </c>
      <c r="B20" s="37">
        <f>'Raw Data'!M732</f>
        <v>88.332444444444434</v>
      </c>
    </row>
    <row r="21" spans="1:11">
      <c r="A21" s="5" t="s">
        <v>87</v>
      </c>
      <c r="B21" s="37">
        <f>'Raw Data'!M735</f>
        <v>54.272000000000006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Standard Curve</vt:lpstr>
      <vt:lpstr>Raw Data</vt:lpstr>
      <vt:lpstr>Resumen de Datos</vt:lpstr>
      <vt:lpstr>Evento 3 Referencia</vt:lpstr>
      <vt:lpstr>Evento 4 Referencia</vt:lpstr>
      <vt:lpstr>Evento 2 impactado</vt:lpstr>
      <vt:lpstr>Evento 3 impactado</vt:lpstr>
      <vt:lpstr>Datos Mario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2023-04-13T14:31:39Z</dcterms:created>
  <dcterms:modified xsi:type="dcterms:W3CDTF">2023-07-12T23:00:50Z</dcterms:modified>
</cp:coreProperties>
</file>