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Wetland Hydrology Final Report\"/>
    </mc:Choice>
  </mc:AlternateContent>
  <xr:revisionPtr revIDLastSave="0" documentId="8_{03CB4ED8-FB7F-4604-8505-86D163F172DD}" xr6:coauthVersionLast="47" xr6:coauthVersionMax="47" xr10:uidLastSave="{00000000-0000-0000-0000-000000000000}"/>
  <bookViews>
    <workbookView xWindow="-108" yWindow="-108" windowWidth="23256" windowHeight="12456" xr2:uid="{05484BCE-8414-4CB5-AD5B-D94870E537ED}"/>
  </bookViews>
  <sheets>
    <sheet name="H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J2" i="1"/>
  <c r="H3" i="1"/>
  <c r="J3" i="1" s="1"/>
  <c r="I3" i="1"/>
  <c r="H4" i="1"/>
  <c r="I4" i="1"/>
  <c r="J4" i="1" s="1"/>
  <c r="H5" i="1"/>
  <c r="J5" i="1" s="1"/>
  <c r="I5" i="1"/>
  <c r="H6" i="1"/>
  <c r="J6" i="1" s="1"/>
  <c r="I6" i="1"/>
  <c r="H7" i="1"/>
  <c r="I7" i="1"/>
  <c r="J7" i="1"/>
  <c r="H8" i="1"/>
  <c r="J8" i="1" s="1"/>
  <c r="I8" i="1"/>
  <c r="H9" i="1"/>
  <c r="J9" i="1" s="1"/>
  <c r="I9" i="1"/>
  <c r="H10" i="1"/>
  <c r="I10" i="1"/>
  <c r="J10" i="1"/>
  <c r="H11" i="1"/>
  <c r="J11" i="1" s="1"/>
  <c r="I11" i="1"/>
  <c r="H12" i="1"/>
  <c r="I12" i="1"/>
  <c r="J12" i="1"/>
</calcChain>
</file>

<file path=xl/sharedStrings.xml><?xml version="1.0" encoding="utf-8"?>
<sst xmlns="http://schemas.openxmlformats.org/spreadsheetml/2006/main" count="32" uniqueCount="23">
  <si>
    <t>PE</t>
  </si>
  <si>
    <t>Laguna Cartagena</t>
  </si>
  <si>
    <t>PFO</t>
  </si>
  <si>
    <t>Luquillo PR-3</t>
  </si>
  <si>
    <t>Canovanas</t>
  </si>
  <si>
    <t>Humacao Impacted</t>
  </si>
  <si>
    <t>Rio Grande</t>
  </si>
  <si>
    <t>Tortuguero</t>
  </si>
  <si>
    <t>Arroyo</t>
  </si>
  <si>
    <t>Humacao</t>
  </si>
  <si>
    <t>Loíza</t>
  </si>
  <si>
    <t>Manatí</t>
  </si>
  <si>
    <t>Vega Baja</t>
  </si>
  <si>
    <t>HRT (days)</t>
  </si>
  <si>
    <t>Flow_m3/dia</t>
  </si>
  <si>
    <t>Volume_m3</t>
  </si>
  <si>
    <t>Vel_m/d</t>
  </si>
  <si>
    <t>Average_depth_m</t>
  </si>
  <si>
    <t>Area_superficial_ha</t>
  </si>
  <si>
    <t xml:space="preserve">Wetland Classification </t>
  </si>
  <si>
    <t xml:space="preserve">Wetland Type </t>
  </si>
  <si>
    <t>Wetland No</t>
  </si>
  <si>
    <t xml:space="preserve">Wetland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</si>
</sst>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6A500-F448-4B34-A02E-F6B6450ACCAB}" name="Table4" displayName="Table4" ref="A1:J12" totalsRowShown="0" headerRowDxfId="11" dataDxfId="10">
  <autoFilter ref="A1:J12" xr:uid="{8BB22CAD-D934-4F31-B9D6-266061F465BE}"/>
  <tableColumns count="10">
    <tableColumn id="1" xr3:uid="{874D09FC-91EB-4DB0-97ED-6117CD650B00}" name="Wetland Name " dataDxfId="9"/>
    <tableColumn id="2" xr3:uid="{B889C7A3-78D0-44E7-8459-9FBA178F365F}" name="Wetland No" dataDxfId="8"/>
    <tableColumn id="3" xr3:uid="{5A2AE3D5-952F-455A-9F40-F2CEB0A3AE34}" name="Wetland Type " dataDxfId="7"/>
    <tableColumn id="4" xr3:uid="{535A999A-F7E6-4471-8FE1-C9D7D20DC6B5}" name="Wetland Classification " dataDxfId="6"/>
    <tableColumn id="5" xr3:uid="{8014AEB4-4500-414F-8A97-8B905EA463BE}" name="Area_superficial_ha" dataDxfId="5"/>
    <tableColumn id="6" xr3:uid="{E4F764FA-988C-44ED-AC71-B38BF9004102}" name="Average_depth_m" dataDxfId="4"/>
    <tableColumn id="7" xr3:uid="{75460210-799E-4E9D-81C9-A0F3281BCBD6}" name="Vel_m/d" dataDxfId="3"/>
    <tableColumn id="8" xr3:uid="{6DA553EA-135F-4039-98DC-AC400EA060F8}" name="Volume_m3" dataDxfId="2">
      <calculatedColumnFormula>(E2/0.0001)*F2</calculatedColumnFormula>
    </tableColumn>
    <tableColumn id="9" xr3:uid="{5ABD1823-AD9A-4F22-A1A5-665AB9848C4F}" name="Flow_m3/dia" dataDxfId="1">
      <calculatedColumnFormula>(E2/0.0001)*G2</calculatedColumnFormula>
    </tableColumn>
    <tableColumn id="10" xr3:uid="{62FC82E1-F0E1-42ED-8E04-E268225DE7AD}" name="HRT (days)" dataDxfId="0">
      <calculatedColumnFormula>H2/I2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A397-3F1D-4DE8-A41B-0A3B891DFD94}">
  <dimension ref="A1:J13"/>
  <sheetViews>
    <sheetView tabSelected="1" zoomScale="80" zoomScaleNormal="80" workbookViewId="0">
      <selection activeCell="D19" sqref="D19"/>
    </sheetView>
  </sheetViews>
  <sheetFormatPr defaultRowHeight="14.4" x14ac:dyDescent="0.3"/>
  <cols>
    <col min="1" max="1" width="18.33203125" customWidth="1"/>
    <col min="2" max="2" width="18" customWidth="1"/>
    <col min="3" max="3" width="18.44140625" customWidth="1"/>
    <col min="4" max="4" width="26.5546875" customWidth="1"/>
    <col min="5" max="5" width="24.109375" customWidth="1"/>
    <col min="6" max="6" width="23.6640625" customWidth="1"/>
    <col min="7" max="7" width="14.6640625" customWidth="1"/>
    <col min="8" max="8" width="17.6640625" customWidth="1"/>
    <col min="9" max="9" width="18" customWidth="1"/>
    <col min="10" max="10" width="17.88671875" customWidth="1"/>
  </cols>
  <sheetData>
    <row r="1" spans="1:10" x14ac:dyDescent="0.3">
      <c r="A1" s="8" t="s">
        <v>22</v>
      </c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</row>
    <row r="2" spans="1:10" x14ac:dyDescent="0.3">
      <c r="A2" s="8" t="s">
        <v>12</v>
      </c>
      <c r="B2" s="8">
        <v>1</v>
      </c>
      <c r="C2" s="8" t="s">
        <v>2</v>
      </c>
      <c r="D2" s="8">
        <v>0</v>
      </c>
      <c r="E2" s="6">
        <v>159.58000000000001</v>
      </c>
      <c r="F2" s="5">
        <v>0.24199999999999999</v>
      </c>
      <c r="G2" s="4">
        <v>3.1471514262397461E-3</v>
      </c>
      <c r="H2" s="3">
        <f>(E2/0.0001)*F2</f>
        <v>386183.6</v>
      </c>
      <c r="I2" s="1">
        <f>(E2/0.0001)*G2</f>
        <v>5022.2242459933868</v>
      </c>
      <c r="J2" s="2">
        <f t="shared" ref="J2:J12" si="0">H2/I2</f>
        <v>76.89493361593486</v>
      </c>
    </row>
    <row r="3" spans="1:10" x14ac:dyDescent="0.3">
      <c r="A3" s="8" t="s">
        <v>11</v>
      </c>
      <c r="B3" s="8">
        <v>2</v>
      </c>
      <c r="C3" s="8" t="s">
        <v>0</v>
      </c>
      <c r="D3" s="7">
        <v>0</v>
      </c>
      <c r="E3" s="6">
        <v>70.069999999999993</v>
      </c>
      <c r="F3" s="5">
        <v>0.65500000000000003</v>
      </c>
      <c r="G3" s="4">
        <v>5.6568451723059878E-3</v>
      </c>
      <c r="H3" s="3">
        <f t="shared" ref="H3:H12" si="1">(E3/0.0001)*F3</f>
        <v>458958.49999999994</v>
      </c>
      <c r="I3" s="1">
        <f t="shared" ref="I3:I12" si="2">(E3/0.0001)*G3</f>
        <v>3963.7514122348048</v>
      </c>
      <c r="J3" s="2">
        <f t="shared" si="0"/>
        <v>115.78892121825427</v>
      </c>
    </row>
    <row r="4" spans="1:10" x14ac:dyDescent="0.3">
      <c r="A4" s="8" t="s">
        <v>10</v>
      </c>
      <c r="B4" s="8">
        <v>3</v>
      </c>
      <c r="C4" s="8" t="s">
        <v>2</v>
      </c>
      <c r="D4" s="7">
        <v>0</v>
      </c>
      <c r="E4" s="6">
        <v>198.45</v>
      </c>
      <c r="F4" s="5">
        <v>0.06</v>
      </c>
      <c r="G4" s="4">
        <v>4.8820487471177123E-3</v>
      </c>
      <c r="H4" s="3">
        <f t="shared" si="1"/>
        <v>119069.99999999999</v>
      </c>
      <c r="I4" s="1">
        <f t="shared" si="2"/>
        <v>9688.425738655098</v>
      </c>
      <c r="J4" s="2">
        <f t="shared" si="0"/>
        <v>12.289922347748595</v>
      </c>
    </row>
    <row r="5" spans="1:10" x14ac:dyDescent="0.3">
      <c r="A5" s="8" t="s">
        <v>9</v>
      </c>
      <c r="B5" s="8">
        <v>5</v>
      </c>
      <c r="C5" s="8" t="s">
        <v>2</v>
      </c>
      <c r="D5" s="8">
        <v>0</v>
      </c>
      <c r="E5" s="6">
        <v>50.78</v>
      </c>
      <c r="F5" s="5">
        <v>0.76500000000000001</v>
      </c>
      <c r="G5" s="4">
        <v>5.858721637655542E-3</v>
      </c>
      <c r="H5" s="3">
        <f t="shared" si="1"/>
        <v>388467</v>
      </c>
      <c r="I5" s="1">
        <f t="shared" si="2"/>
        <v>2975.0588476014841</v>
      </c>
      <c r="J5" s="2">
        <f t="shared" si="0"/>
        <v>130.57456000011064</v>
      </c>
    </row>
    <row r="6" spans="1:10" x14ac:dyDescent="0.3">
      <c r="A6" s="8" t="s">
        <v>8</v>
      </c>
      <c r="B6" s="8">
        <v>6</v>
      </c>
      <c r="C6" s="8" t="s">
        <v>0</v>
      </c>
      <c r="D6" s="7">
        <v>0</v>
      </c>
      <c r="E6" s="6">
        <v>116.2</v>
      </c>
      <c r="F6" s="5">
        <v>0.64700000000000002</v>
      </c>
      <c r="G6" s="4">
        <v>2.764854056380515E-3</v>
      </c>
      <c r="H6" s="3">
        <f t="shared" si="1"/>
        <v>751814</v>
      </c>
      <c r="I6" s="1">
        <f t="shared" si="2"/>
        <v>3212.7604135141582</v>
      </c>
      <c r="J6" s="2">
        <f t="shared" si="0"/>
        <v>234.0087349301146</v>
      </c>
    </row>
    <row r="7" spans="1:10" x14ac:dyDescent="0.3">
      <c r="A7" s="8" t="s">
        <v>7</v>
      </c>
      <c r="B7" s="8">
        <v>7</v>
      </c>
      <c r="C7" s="8" t="s">
        <v>2</v>
      </c>
      <c r="D7" s="7">
        <v>1</v>
      </c>
      <c r="E7" s="6">
        <v>20.9</v>
      </c>
      <c r="F7" s="5">
        <v>0.439</v>
      </c>
      <c r="G7" s="4">
        <v>2.254295932777504E-3</v>
      </c>
      <c r="H7" s="3">
        <f t="shared" si="1"/>
        <v>91750.999999999985</v>
      </c>
      <c r="I7" s="1">
        <f t="shared" si="2"/>
        <v>471.14784995049826</v>
      </c>
      <c r="J7" s="2">
        <f t="shared" si="0"/>
        <v>194.73929470258628</v>
      </c>
    </row>
    <row r="8" spans="1:10" x14ac:dyDescent="0.3">
      <c r="A8" s="8" t="s">
        <v>6</v>
      </c>
      <c r="B8" s="8">
        <v>8</v>
      </c>
      <c r="C8" s="8" t="s">
        <v>0</v>
      </c>
      <c r="D8" s="7">
        <v>1</v>
      </c>
      <c r="E8" s="6">
        <v>246.43</v>
      </c>
      <c r="F8" s="5">
        <v>0.25183384891534732</v>
      </c>
      <c r="G8" s="4">
        <v>4.3701881625922753E-3</v>
      </c>
      <c r="H8" s="3">
        <f t="shared" si="1"/>
        <v>620594.15388209047</v>
      </c>
      <c r="I8" s="1">
        <f t="shared" si="2"/>
        <v>10769.454689076143</v>
      </c>
      <c r="J8" s="2">
        <f t="shared" si="0"/>
        <v>57.625401823880843</v>
      </c>
    </row>
    <row r="9" spans="1:10" x14ac:dyDescent="0.3">
      <c r="A9" s="8" t="s">
        <v>5</v>
      </c>
      <c r="B9" s="8">
        <v>9</v>
      </c>
      <c r="C9" s="8" t="s">
        <v>0</v>
      </c>
      <c r="D9" s="7">
        <v>1</v>
      </c>
      <c r="E9" s="6">
        <v>406.18</v>
      </c>
      <c r="F9" s="5">
        <v>0.68501566216448051</v>
      </c>
      <c r="G9" s="4">
        <v>1.0714245033339011E-2</v>
      </c>
      <c r="H9" s="3">
        <f t="shared" si="1"/>
        <v>2782396.6165796868</v>
      </c>
      <c r="I9" s="1">
        <f t="shared" si="2"/>
        <v>43519.120476416392</v>
      </c>
      <c r="J9" s="2">
        <f t="shared" si="0"/>
        <v>63.935037889552611</v>
      </c>
    </row>
    <row r="10" spans="1:10" x14ac:dyDescent="0.3">
      <c r="A10" s="8" t="s">
        <v>4</v>
      </c>
      <c r="B10" s="8">
        <v>10</v>
      </c>
      <c r="C10" s="8" t="s">
        <v>2</v>
      </c>
      <c r="D10" s="7">
        <v>1</v>
      </c>
      <c r="E10" s="6">
        <v>236.05</v>
      </c>
      <c r="F10" s="5">
        <v>0.52499999999999947</v>
      </c>
      <c r="G10" s="4">
        <v>6.8858741813974077E-3</v>
      </c>
      <c r="H10" s="3">
        <f t="shared" si="1"/>
        <v>1239262.4999999988</v>
      </c>
      <c r="I10" s="1">
        <f t="shared" si="2"/>
        <v>16254.106005188582</v>
      </c>
      <c r="J10" s="2">
        <f t="shared" si="0"/>
        <v>76.243042810500043</v>
      </c>
    </row>
    <row r="11" spans="1:10" x14ac:dyDescent="0.3">
      <c r="A11" s="8" t="s">
        <v>3</v>
      </c>
      <c r="B11" s="8">
        <v>11</v>
      </c>
      <c r="C11" s="8" t="s">
        <v>2</v>
      </c>
      <c r="D11" s="8">
        <v>1</v>
      </c>
      <c r="E11" s="6">
        <v>54.58</v>
      </c>
      <c r="F11" s="5">
        <v>0.20300000000000007</v>
      </c>
      <c r="G11" s="4">
        <v>1.5570652173913044E-3</v>
      </c>
      <c r="H11" s="3">
        <f t="shared" si="1"/>
        <v>110797.40000000004</v>
      </c>
      <c r="I11" s="1">
        <f t="shared" si="2"/>
        <v>849.84619565217395</v>
      </c>
      <c r="J11" s="2">
        <f t="shared" si="0"/>
        <v>130.37347294938922</v>
      </c>
    </row>
    <row r="12" spans="1:10" x14ac:dyDescent="0.3">
      <c r="A12" s="8" t="s">
        <v>1</v>
      </c>
      <c r="B12" s="8">
        <v>12</v>
      </c>
      <c r="C12" s="8" t="s">
        <v>0</v>
      </c>
      <c r="D12" s="7">
        <v>1</v>
      </c>
      <c r="E12" s="6">
        <v>146.41</v>
      </c>
      <c r="F12" s="5">
        <v>0.61475022716285999</v>
      </c>
      <c r="G12" s="4">
        <v>1.7925000385021796E-2</v>
      </c>
      <c r="H12" s="3">
        <f t="shared" si="1"/>
        <v>900055.80758914328</v>
      </c>
      <c r="I12" s="1">
        <f t="shared" si="2"/>
        <v>26243.993063710412</v>
      </c>
      <c r="J12" s="2">
        <f t="shared" si="0"/>
        <v>34.295688365872941</v>
      </c>
    </row>
    <row r="13" spans="1:10" x14ac:dyDescent="0.3">
      <c r="I1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9132a4-8fa9-4aec-bbc3-41b72454e8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5E52EDF5C684C81A9773682C33A21" ma:contentTypeVersion="17" ma:contentTypeDescription="Create a new document." ma:contentTypeScope="" ma:versionID="835e6260f63cbe0d80ec9a130131ee32">
  <xsd:schema xmlns:xsd="http://www.w3.org/2001/XMLSchema" xmlns:xs="http://www.w3.org/2001/XMLSchema" xmlns:p="http://schemas.microsoft.com/office/2006/metadata/properties" xmlns:ns3="6a9132a4-8fa9-4aec-bbc3-41b72454e8dc" xmlns:ns4="23ee0bfc-b430-40a8-847b-e82946d56b06" targetNamespace="http://schemas.microsoft.com/office/2006/metadata/properties" ma:root="true" ma:fieldsID="33003991c21faa40924da339318842ac" ns3:_="" ns4:_="">
    <xsd:import namespace="6a9132a4-8fa9-4aec-bbc3-41b72454e8dc"/>
    <xsd:import namespace="23ee0bfc-b430-40a8-847b-e82946d56b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132a4-8fa9-4aec-bbc3-41b72454e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e0bfc-b430-40a8-847b-e82946d56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2C0DA-DA8A-46CD-ACA1-C0E3ED8A7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8056F2-3AF8-4237-AB05-3CC738C149E1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23ee0bfc-b430-40a8-847b-e82946d56b06"/>
    <ds:schemaRef ds:uri="http://purl.org/dc/dcmitype/"/>
    <ds:schemaRef ds:uri="6a9132a4-8fa9-4aec-bbc3-41b72454e8d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6B50EB5-5EC5-4C03-938B-BE7943A9E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132a4-8fa9-4aec-bbc3-41b72454e8dc"/>
    <ds:schemaRef ds:uri="23ee0bfc-b430-40a8-847b-e82946d56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J. Soliván-Rivera</dc:creator>
  <cp:lastModifiedBy>Andrés J. Soliván-Rivera</cp:lastModifiedBy>
  <dcterms:created xsi:type="dcterms:W3CDTF">2023-06-21T14:01:25Z</dcterms:created>
  <dcterms:modified xsi:type="dcterms:W3CDTF">2023-07-07T10:17:19Z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0x0101003D15E52EDF5C684C81A9773682C33A21</vt:lpwstr>
  </property>
</Properties>
</file>