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PR wetlands\Data\"/>
    </mc:Choice>
  </mc:AlternateContent>
  <xr:revisionPtr revIDLastSave="0" documentId="13_ncr:1_{60140F9C-708A-420C-97DF-E10B692DB217}" xr6:coauthVersionLast="46" xr6:coauthVersionMax="46" xr10:uidLastSave="{00000000-0000-0000-0000-000000000000}"/>
  <bookViews>
    <workbookView xWindow="-108" yWindow="-108" windowWidth="23256" windowHeight="12576" xr2:uid="{B2B2B5AD-6681-44E1-9A83-7EAB831CE54C}"/>
  </bookViews>
  <sheets>
    <sheet name="Sheet1" sheetId="1" r:id="rId1"/>
  </sheets>
  <definedNames>
    <definedName name="_xlnm._FilterDatabase" localSheetId="0" hidden="1">Sheet1!$B$1:$H$41</definedName>
    <definedName name="_xlchart.v1.0" hidden="1">Sheet1!$A$2:$A$20</definedName>
    <definedName name="_xlchart.v1.1" hidden="1">Sheet1!$D$1</definedName>
    <definedName name="_xlchart.v1.10" hidden="1">Sheet1!$D$2:$D$20</definedName>
    <definedName name="_xlchart.v1.2" hidden="1">Sheet1!$D$2:$D$20</definedName>
    <definedName name="_xlchart.v1.3" hidden="1">Sheet1!$B$2:$B$20</definedName>
    <definedName name="_xlchart.v1.4" hidden="1">Sheet1!$G$2:$G$20</definedName>
    <definedName name="_xlchart.v1.5" hidden="1">Sheet1!$A$2:$A$20</definedName>
    <definedName name="_xlchart.v1.6" hidden="1">Sheet1!$D$1</definedName>
    <definedName name="_xlchart.v1.7" hidden="1">Sheet1!$D$2:$D$20</definedName>
    <definedName name="_xlchart.v1.8" hidden="1">Sheet1!$A$2:$A$20</definedName>
    <definedName name="_xlchart.v1.9" hidden="1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3" i="1"/>
  <c r="F7" i="1"/>
  <c r="F6" i="1"/>
  <c r="F3" i="1"/>
  <c r="E23" i="1"/>
  <c r="F2" i="1" s="1"/>
  <c r="E39" i="1"/>
  <c r="E35" i="1"/>
  <c r="F14" i="1" s="1"/>
  <c r="E32" i="1"/>
  <c r="E29" i="1"/>
  <c r="E26" i="1"/>
  <c r="F16" i="1" s="1"/>
  <c r="C23" i="1"/>
  <c r="C39" i="1"/>
  <c r="C35" i="1"/>
  <c r="D2" i="1" s="1"/>
  <c r="C32" i="1"/>
  <c r="C29" i="1"/>
  <c r="C26" i="1"/>
  <c r="F12" i="1" l="1"/>
  <c r="F5" i="1"/>
  <c r="F15" i="1"/>
  <c r="F8" i="1"/>
  <c r="F19" i="1"/>
  <c r="F9" i="1"/>
  <c r="F18" i="1"/>
  <c r="F10" i="1"/>
  <c r="F17" i="1"/>
  <c r="F4" i="1"/>
  <c r="D7" i="1"/>
  <c r="D6" i="1"/>
  <c r="D5" i="1"/>
  <c r="D12" i="1"/>
  <c r="D16" i="1"/>
  <c r="D8" i="1"/>
  <c r="D9" i="1"/>
  <c r="D10" i="1"/>
  <c r="D4" i="1"/>
  <c r="D11" i="1"/>
  <c r="D3" i="1"/>
  <c r="D14" i="1"/>
  <c r="D13" i="1"/>
  <c r="D15" i="1"/>
  <c r="D20" i="1"/>
  <c r="D19" i="1"/>
  <c r="D18" i="1"/>
  <c r="D17" i="1"/>
</calcChain>
</file>

<file path=xl/sharedStrings.xml><?xml version="1.0" encoding="utf-8"?>
<sst xmlns="http://schemas.openxmlformats.org/spreadsheetml/2006/main" count="67" uniqueCount="52">
  <si>
    <t>Sample Name</t>
  </si>
  <si>
    <t>air</t>
  </si>
  <si>
    <t>air + 100</t>
  </si>
  <si>
    <t>LO-D3</t>
  </si>
  <si>
    <t>PA-B3</t>
  </si>
  <si>
    <t>ES-6</t>
  </si>
  <si>
    <t>ES-Air 3</t>
  </si>
  <si>
    <t>LO-B Air 3</t>
  </si>
  <si>
    <t>PA-D3</t>
  </si>
  <si>
    <t>LO-B Air 2</t>
  </si>
  <si>
    <t>AR-D Air 1</t>
  </si>
  <si>
    <t>PA-B Air 1</t>
  </si>
  <si>
    <t>Room Blank 3</t>
  </si>
  <si>
    <t>Test 2</t>
  </si>
  <si>
    <t>PA-B Air 2</t>
  </si>
  <si>
    <t>PA-B Air 3</t>
  </si>
  <si>
    <t>AR-D1</t>
  </si>
  <si>
    <t>AR-Centroid 2</t>
  </si>
  <si>
    <t>Room Blank 4</t>
  </si>
  <si>
    <t>AR-Centroid 1</t>
  </si>
  <si>
    <t>AR-D2</t>
  </si>
  <si>
    <t>PA-B1</t>
  </si>
  <si>
    <t>LO-D1</t>
  </si>
  <si>
    <t>PA-B2</t>
  </si>
  <si>
    <t>LO-D2</t>
  </si>
  <si>
    <t>AR-D3</t>
  </si>
  <si>
    <t>LO-B6</t>
  </si>
  <si>
    <t>AR-D Air 2</t>
  </si>
  <si>
    <t>ES-Air 1</t>
  </si>
  <si>
    <t>Test 3</t>
  </si>
  <si>
    <t>ES-Air 2</t>
  </si>
  <si>
    <t>LO-B Air 1</t>
  </si>
  <si>
    <t>Test 1</t>
  </si>
  <si>
    <t>ES-5</t>
  </si>
  <si>
    <t>Room Blank 1</t>
  </si>
  <si>
    <t>PA-D2</t>
  </si>
  <si>
    <t>PA-D1</t>
  </si>
  <si>
    <t>LO-B4</t>
  </si>
  <si>
    <t>Room Blank 2</t>
  </si>
  <si>
    <t>AR-D Air 3</t>
  </si>
  <si>
    <t>AR-Centroid 3</t>
  </si>
  <si>
    <t>2020 ranged CAL Measured headspace CH4  in ppm from GC in ppm (BD at 0.2)</t>
  </si>
  <si>
    <t>2020 CAL Measured headspace CO2 in ppm from GC in ppm</t>
  </si>
  <si>
    <t>Air CH4 averages</t>
  </si>
  <si>
    <t>Air-corrected CH4</t>
  </si>
  <si>
    <t>Site</t>
  </si>
  <si>
    <t>Air CO2 average</t>
  </si>
  <si>
    <t>Air-corrected CO2</t>
  </si>
  <si>
    <t>Arroyo</t>
  </si>
  <si>
    <t>Esperanza</t>
  </si>
  <si>
    <t>Loiza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</si>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</sst>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vs CH4 in 4 tropical wetlands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Sheet1!$G$2:$G$20</c:f>
              <c:numCache>
                <c:formatCode>0.00</c:formatCode>
                <c:ptCount val="19"/>
                <c:pt idx="0">
                  <c:v>1587.6196256341502</c:v>
                </c:pt>
                <c:pt idx="1">
                  <c:v>1892.0001016809601</c:v>
                </c:pt>
                <c:pt idx="2">
                  <c:v>1891.0503712874852</c:v>
                </c:pt>
                <c:pt idx="3">
                  <c:v>1763.5980425460002</c:v>
                </c:pt>
                <c:pt idx="4">
                  <c:v>1889.3408569931401</c:v>
                </c:pt>
                <c:pt idx="5">
                  <c:v>2163.2498242317602</c:v>
                </c:pt>
                <c:pt idx="6">
                  <c:v>11.734965271249999</c:v>
                </c:pt>
                <c:pt idx="7">
                  <c:v>10.37203603125</c:v>
                </c:pt>
                <c:pt idx="8">
                  <c:v>70.828834586211215</c:v>
                </c:pt>
                <c:pt idx="9">
                  <c:v>85.236513658935806</c:v>
                </c:pt>
                <c:pt idx="10">
                  <c:v>64.993125820974214</c:v>
                </c:pt>
                <c:pt idx="11">
                  <c:v>78.540878155551212</c:v>
                </c:pt>
                <c:pt idx="12">
                  <c:v>70.689143089062213</c:v>
                </c:pt>
                <c:pt idx="13">
                  <c:v>1092.1242122103929</c:v>
                </c:pt>
                <c:pt idx="14">
                  <c:v>822.9515730343262</c:v>
                </c:pt>
                <c:pt idx="15">
                  <c:v>1065.4101728878559</c:v>
                </c:pt>
                <c:pt idx="16">
                  <c:v>910.05076026711981</c:v>
                </c:pt>
                <c:pt idx="17">
                  <c:v>996.99780056238092</c:v>
                </c:pt>
                <c:pt idx="18">
                  <c:v>903.20428994799283</c:v>
                </c:pt>
              </c:numCache>
            </c:numRef>
          </c:xVal>
          <c:yVal>
            <c:numRef>
              <c:f>Sheet1!$H$2:$H$20</c:f>
              <c:numCache>
                <c:formatCode>0</c:formatCode>
                <c:ptCount val="19"/>
                <c:pt idx="0">
                  <c:v>4381.87728066608</c:v>
                </c:pt>
                <c:pt idx="1">
                  <c:v>5738.7877552822702</c:v>
                </c:pt>
                <c:pt idx="2">
                  <c:v>5612.79889315323</c:v>
                </c:pt>
                <c:pt idx="3">
                  <c:v>7341.559307689231</c:v>
                </c:pt>
                <c:pt idx="4">
                  <c:v>7237.9978939426701</c:v>
                </c:pt>
                <c:pt idx="5">
                  <c:v>7727.1146703630011</c:v>
                </c:pt>
                <c:pt idx="6">
                  <c:v>2076.38766385907</c:v>
                </c:pt>
                <c:pt idx="7">
                  <c:v>2525.55534565568</c:v>
                </c:pt>
                <c:pt idx="8">
                  <c:v>1788.4387188348301</c:v>
                </c:pt>
                <c:pt idx="9">
                  <c:v>2146.1193495315201</c:v>
                </c:pt>
                <c:pt idx="10">
                  <c:v>2337.5587114906698</c:v>
                </c:pt>
                <c:pt idx="11">
                  <c:v>2309.7983251953201</c:v>
                </c:pt>
                <c:pt idx="12">
                  <c:v>2241.9479859010703</c:v>
                </c:pt>
                <c:pt idx="13">
                  <c:v>4534.3471787283197</c:v>
                </c:pt>
                <c:pt idx="14">
                  <c:v>4209.9699429882803</c:v>
                </c:pt>
                <c:pt idx="15">
                  <c:v>5448.2325284342696</c:v>
                </c:pt>
                <c:pt idx="16">
                  <c:v>3934.90577953712</c:v>
                </c:pt>
                <c:pt idx="17">
                  <c:v>4640.6229426207501</c:v>
                </c:pt>
                <c:pt idx="18">
                  <c:v>4001.5975383490704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7-4156-8939-704BDAC7ADA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70291391"/>
        <c:axId val="2070296383"/>
      </c:scatterChart>
      <c:valAx>
        <c:axId val="207029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CH4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2070296383"/>
        <c:crosses val="autoZero"/>
        <c:crossBetween val="midCat"/>
      </c:valAx>
      <c:valAx>
        <c:axId val="20702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207029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CH4 concentrations across sites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Air-corrected CH4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Arroyo</c:v>
                </c:pt>
                <c:pt idx="1">
                  <c:v>Arroyo</c:v>
                </c:pt>
                <c:pt idx="2">
                  <c:v>Arroyo</c:v>
                </c:pt>
                <c:pt idx="3">
                  <c:v>Arroyo</c:v>
                </c:pt>
                <c:pt idx="4">
                  <c:v>Arroyo</c:v>
                </c:pt>
                <c:pt idx="5">
                  <c:v>Arroyo</c:v>
                </c:pt>
                <c:pt idx="6">
                  <c:v>Esperanza</c:v>
                </c:pt>
                <c:pt idx="7">
                  <c:v>Esperanza</c:v>
                </c:pt>
                <c:pt idx="8">
                  <c:v>Loiza</c:v>
                </c:pt>
                <c:pt idx="9">
                  <c:v>Loiza</c:v>
                </c:pt>
                <c:pt idx="10">
                  <c:v>Loiza</c:v>
                </c:pt>
                <c:pt idx="11">
                  <c:v>Loiza</c:v>
                </c:pt>
                <c:pt idx="12">
                  <c:v>Loiza</c:v>
                </c:pt>
                <c:pt idx="13">
                  <c:v>Palmas</c:v>
                </c:pt>
                <c:pt idx="14">
                  <c:v>Palmas</c:v>
                </c:pt>
                <c:pt idx="15">
                  <c:v>Palmas</c:v>
                </c:pt>
                <c:pt idx="16">
                  <c:v>Palmas</c:v>
                </c:pt>
                <c:pt idx="17">
                  <c:v>Palmas</c:v>
                </c:pt>
                <c:pt idx="18">
                  <c:v>Palmas</c:v>
                </c:pt>
              </c:strCache>
            </c:strRef>
          </c:cat>
          <c:val>
            <c:numRef>
              <c:f>Sheet1!$D$2:$D$20</c:f>
              <c:numCache>
                <c:formatCode>0.00</c:formatCode>
                <c:ptCount val="19"/>
                <c:pt idx="0">
                  <c:v>1585.0077350987335</c:v>
                </c:pt>
                <c:pt idx="1">
                  <c:v>1889.3882111455434</c:v>
                </c:pt>
                <c:pt idx="2">
                  <c:v>1888.4384807520685</c:v>
                </c:pt>
                <c:pt idx="3">
                  <c:v>1760.9861520105835</c:v>
                </c:pt>
                <c:pt idx="4">
                  <c:v>1886.7289664577233</c:v>
                </c:pt>
                <c:pt idx="5">
                  <c:v>2160.6379336963437</c:v>
                </c:pt>
                <c:pt idx="6">
                  <c:v>11.734965271249999</c:v>
                </c:pt>
                <c:pt idx="7">
                  <c:v>10.37203603125</c:v>
                </c:pt>
                <c:pt idx="8">
                  <c:v>68.216944050794552</c:v>
                </c:pt>
                <c:pt idx="9">
                  <c:v>82.624623123519143</c:v>
                </c:pt>
                <c:pt idx="10">
                  <c:v>62.381235285557551</c:v>
                </c:pt>
                <c:pt idx="11">
                  <c:v>75.928987620134549</c:v>
                </c:pt>
                <c:pt idx="12">
                  <c:v>68.07725255364555</c:v>
                </c:pt>
                <c:pt idx="13">
                  <c:v>1084.3359132499761</c:v>
                </c:pt>
                <c:pt idx="14">
                  <c:v>815.16327407390952</c:v>
                </c:pt>
                <c:pt idx="15">
                  <c:v>1057.6218739274391</c:v>
                </c:pt>
                <c:pt idx="16">
                  <c:v>902.26246130670313</c:v>
                </c:pt>
                <c:pt idx="17">
                  <c:v>989.20950160196423</c:v>
                </c:pt>
                <c:pt idx="18">
                  <c:v>895.41599098757615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B-403C-AA69-D051D825B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005743"/>
        <c:axId val="1638002831"/>
      </c:barChart>
      <c:catAx>
        <c:axId val="163800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638002831"/>
        <c:crosses val="autoZero"/>
        <c:auto val="1"/>
        <c:lblAlgn val="ctr"/>
        <c:lblOffset val="100"/>
        <c:noMultiLvlLbl val="0"/>
      </c:catAx>
      <c:valAx>
        <c:axId val="16380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CH4 concentrations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63800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concentrations across sites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Air-corrected CO2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Arroyo</c:v>
                </c:pt>
                <c:pt idx="1">
                  <c:v>Arroyo</c:v>
                </c:pt>
                <c:pt idx="2">
                  <c:v>Arroyo</c:v>
                </c:pt>
                <c:pt idx="3">
                  <c:v>Arroyo</c:v>
                </c:pt>
                <c:pt idx="4">
                  <c:v>Arroyo</c:v>
                </c:pt>
                <c:pt idx="5">
                  <c:v>Arroyo</c:v>
                </c:pt>
                <c:pt idx="6">
                  <c:v>Esperanza</c:v>
                </c:pt>
                <c:pt idx="7">
                  <c:v>Esperanza</c:v>
                </c:pt>
                <c:pt idx="8">
                  <c:v>Loiza</c:v>
                </c:pt>
                <c:pt idx="9">
                  <c:v>Loiza</c:v>
                </c:pt>
                <c:pt idx="10">
                  <c:v>Loiza</c:v>
                </c:pt>
                <c:pt idx="11">
                  <c:v>Loiza</c:v>
                </c:pt>
                <c:pt idx="12">
                  <c:v>Loiza</c:v>
                </c:pt>
                <c:pt idx="13">
                  <c:v>Palmas</c:v>
                </c:pt>
                <c:pt idx="14">
                  <c:v>Palmas</c:v>
                </c:pt>
                <c:pt idx="15">
                  <c:v>Palmas</c:v>
                </c:pt>
                <c:pt idx="16">
                  <c:v>Palmas</c:v>
                </c:pt>
                <c:pt idx="17">
                  <c:v>Palmas</c:v>
                </c:pt>
                <c:pt idx="18">
                  <c:v>Palmas</c:v>
                </c:pt>
              </c:strCache>
            </c:strRef>
          </c:cat>
          <c:val>
            <c:numRef>
              <c:f>Sheet1!$F$2:$F$20</c:f>
              <c:numCache>
                <c:formatCode>0.00</c:formatCode>
                <c:ptCount val="19"/>
                <c:pt idx="0">
                  <c:v>3467.9551428604532</c:v>
                </c:pt>
                <c:pt idx="1">
                  <c:v>4824.8656174766438</c:v>
                </c:pt>
                <c:pt idx="2">
                  <c:v>4698.8767553476036</c:v>
                </c:pt>
                <c:pt idx="3">
                  <c:v>6427.6371698836047</c:v>
                </c:pt>
                <c:pt idx="4">
                  <c:v>6324.0757561370438</c:v>
                </c:pt>
                <c:pt idx="5">
                  <c:v>6813.1925325573748</c:v>
                </c:pt>
                <c:pt idx="6">
                  <c:v>1162.4655260534432</c:v>
                </c:pt>
                <c:pt idx="7">
                  <c:v>1611.6332078500532</c:v>
                </c:pt>
                <c:pt idx="8">
                  <c:v>874.51658102920339</c:v>
                </c:pt>
                <c:pt idx="9">
                  <c:v>1232.1972117258933</c:v>
                </c:pt>
                <c:pt idx="10">
                  <c:v>1423.636573685043</c:v>
                </c:pt>
                <c:pt idx="11">
                  <c:v>1395.8761873896933</c:v>
                </c:pt>
                <c:pt idx="12">
                  <c:v>1328.0258480954435</c:v>
                </c:pt>
                <c:pt idx="13">
                  <c:v>2760.2109395948196</c:v>
                </c:pt>
                <c:pt idx="14">
                  <c:v>2435.8337038547802</c:v>
                </c:pt>
                <c:pt idx="15">
                  <c:v>3674.0962893007695</c:v>
                </c:pt>
                <c:pt idx="16">
                  <c:v>2160.7695404036199</c:v>
                </c:pt>
                <c:pt idx="17">
                  <c:v>2866.48670348725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9-4129-9899-811766738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005743"/>
        <c:axId val="1638002831"/>
      </c:barChart>
      <c:catAx>
        <c:axId val="163800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638002831"/>
        <c:crosses val="autoZero"/>
        <c:auto val="1"/>
        <c:lblAlgn val="ctr"/>
        <c:lblOffset val="100"/>
        <c:noMultiLvlLbl val="0"/>
      </c:catAx>
      <c:valAx>
        <c:axId val="16380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CH4 concentrations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63800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125730</xdr:rowOff>
    </xdr:from>
    <xdr:to>
      <xdr:col>14</xdr:col>
      <xdr:colOff>502920</xdr:colOff>
      <xdr:row>16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DAD23C-60AC-4BE8-9898-474904807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1653540</xdr:colOff>
      <xdr:row>7</xdr:row>
      <xdr:rowOff>34290</xdr:rowOff>
    </xdr:from>
    <xdr:to>
      <xdr:col>14</xdr:col>
      <xdr:colOff>495300</xdr:colOff>
      <xdr:row>22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95EB36-FBAB-48FF-99C1-394AC1EBD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1836420</xdr:colOff>
      <xdr:row>1</xdr:row>
      <xdr:rowOff>106680</xdr:rowOff>
    </xdr:from>
    <xdr:to>
      <xdr:col>15</xdr:col>
      <xdr:colOff>68580</xdr:colOff>
      <xdr:row>16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7914EA-4D31-48B9-A69F-94C5B7763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489F-8DC0-4E7E-9470-BF5DF52FB6A9}">
  <dimension ref="A1:H41"/>
  <sheetViews>
    <sheetView tabSelected="1" workbookViewId="0">
      <selection activeCell="J26" sqref="J26"/>
    </sheetView>
  </sheetViews>
  <sheetFormatPr defaultRowHeight="14.4" x14ac:dyDescent="0.3"/>
  <cols>
    <col min="2" max="2" width="12.33203125" bestFit="1" customWidth="1"/>
    <col min="3" max="3" width="14.77734375" bestFit="1" customWidth="1"/>
    <col min="4" max="4" width="15.6640625" bestFit="1" customWidth="1"/>
    <col min="5" max="5" width="15.6640625" style="6" customWidth="1"/>
    <col min="6" max="6" width="15.6640625" customWidth="1"/>
    <col min="7" max="7" width="33.77734375" customWidth="1"/>
    <col min="8" max="8" width="28.21875" customWidth="1"/>
    <col min="9" max="9" width="10.88671875" bestFit="1" customWidth="1"/>
  </cols>
  <sheetData>
    <row r="1" spans="1:8" ht="28.8" x14ac:dyDescent="0.3">
      <c r="A1" t="s">
        <v>45</v>
      </c>
      <c r="B1" t="s">
        <v>0</v>
      </c>
      <c r="C1" t="s">
        <v>43</v>
      </c>
      <c r="D1" s="5" t="s">
        <v>44</v>
      </c>
      <c r="E1" s="6" t="s">
        <v>46</v>
      </c>
      <c r="F1" s="5" t="s">
        <v>47</v>
      </c>
      <c r="G1" s="1" t="s">
        <v>41</v>
      </c>
      <c r="H1" s="1" t="s">
        <v>42</v>
      </c>
    </row>
    <row r="2" spans="1:8" x14ac:dyDescent="0.3">
      <c r="A2" t="s">
        <v>48</v>
      </c>
      <c r="B2" t="s">
        <v>19</v>
      </c>
      <c r="D2" s="4">
        <f>G2-$C$7-$C$35</f>
        <v>1585.0077350987335</v>
      </c>
      <c r="E2" s="7"/>
      <c r="F2" s="4">
        <f>H2-$E$7-$E$35</f>
        <v>3467.9551428604532</v>
      </c>
      <c r="G2" s="2">
        <v>1587.6196256341502</v>
      </c>
      <c r="H2" s="3">
        <v>4381.87728066608</v>
      </c>
    </row>
    <row r="3" spans="1:8" x14ac:dyDescent="0.3">
      <c r="A3" t="s">
        <v>48</v>
      </c>
      <c r="B3" t="s">
        <v>17</v>
      </c>
      <c r="D3" s="4">
        <f>G3-$C$7-$C$35</f>
        <v>1889.3882111455434</v>
      </c>
      <c r="E3" s="7"/>
      <c r="F3" s="4">
        <f>H3-$E$7-$E$35</f>
        <v>4824.8656174766438</v>
      </c>
      <c r="G3" s="2">
        <v>1892.0001016809601</v>
      </c>
      <c r="H3" s="3">
        <v>5738.7877552822702</v>
      </c>
    </row>
    <row r="4" spans="1:8" x14ac:dyDescent="0.3">
      <c r="A4" t="s">
        <v>48</v>
      </c>
      <c r="B4" t="s">
        <v>40</v>
      </c>
      <c r="D4" s="4">
        <f>G4-$C$7-$C$35</f>
        <v>1888.4384807520685</v>
      </c>
      <c r="E4" s="7"/>
      <c r="F4" s="4">
        <f>H4-$E$7-$E$35</f>
        <v>4698.8767553476036</v>
      </c>
      <c r="G4" s="2">
        <v>1891.0503712874852</v>
      </c>
      <c r="H4" s="3">
        <v>5612.79889315323</v>
      </c>
    </row>
    <row r="5" spans="1:8" x14ac:dyDescent="0.3">
      <c r="A5" t="s">
        <v>48</v>
      </c>
      <c r="B5" t="s">
        <v>16</v>
      </c>
      <c r="D5" s="4">
        <f>G5-$C$7-$C$35</f>
        <v>1760.9861520105835</v>
      </c>
      <c r="E5" s="7"/>
      <c r="F5" s="4">
        <f>H5-$E$7-$E$35</f>
        <v>6427.6371698836047</v>
      </c>
      <c r="G5" s="2">
        <v>1763.5980425460002</v>
      </c>
      <c r="H5" s="3">
        <v>7341.559307689231</v>
      </c>
    </row>
    <row r="6" spans="1:8" x14ac:dyDescent="0.3">
      <c r="A6" t="s">
        <v>48</v>
      </c>
      <c r="B6" t="s">
        <v>20</v>
      </c>
      <c r="D6" s="4">
        <f>G6-$C$7-$C$35</f>
        <v>1886.7289664577233</v>
      </c>
      <c r="E6" s="7"/>
      <c r="F6" s="4">
        <f>H6-$E$7-$E$35</f>
        <v>6324.0757561370438</v>
      </c>
      <c r="G6" s="2">
        <v>1889.3408569931401</v>
      </c>
      <c r="H6" s="3">
        <v>7237.9978939426701</v>
      </c>
    </row>
    <row r="7" spans="1:8" x14ac:dyDescent="0.3">
      <c r="A7" t="s">
        <v>48</v>
      </c>
      <c r="B7" t="s">
        <v>25</v>
      </c>
      <c r="D7" s="4">
        <f>G7-$C$7-$C$35</f>
        <v>2160.6379336963437</v>
      </c>
      <c r="E7" s="7"/>
      <c r="F7" s="4">
        <f>H7-$E$7-$E$35</f>
        <v>6813.1925325573748</v>
      </c>
      <c r="G7" s="2">
        <v>2163.2498242317602</v>
      </c>
      <c r="H7" s="3">
        <v>7727.1146703630011</v>
      </c>
    </row>
    <row r="8" spans="1:8" x14ac:dyDescent="0.3">
      <c r="A8" t="s">
        <v>49</v>
      </c>
      <c r="B8" t="s">
        <v>33</v>
      </c>
      <c r="D8" s="4">
        <f>G8-C10-C30</f>
        <v>11.734965271249999</v>
      </c>
      <c r="E8" s="7"/>
      <c r="F8" s="4">
        <f>H8-$E$15-$E$35</f>
        <v>1162.4655260534432</v>
      </c>
      <c r="G8" s="2">
        <v>11.734965271249999</v>
      </c>
      <c r="H8" s="3">
        <v>2076.38766385907</v>
      </c>
    </row>
    <row r="9" spans="1:8" x14ac:dyDescent="0.3">
      <c r="A9" t="s">
        <v>49</v>
      </c>
      <c r="B9" t="s">
        <v>5</v>
      </c>
      <c r="D9" s="4">
        <f>G9-C10-C30</f>
        <v>10.37203603125</v>
      </c>
      <c r="E9" s="7"/>
      <c r="F9" s="4">
        <f>H9-$E$15-$E$35</f>
        <v>1611.6332078500532</v>
      </c>
      <c r="G9" s="2">
        <v>10.37203603125</v>
      </c>
      <c r="H9" s="3">
        <v>2525.55534565568</v>
      </c>
    </row>
    <row r="10" spans="1:8" x14ac:dyDescent="0.3">
      <c r="A10" t="s">
        <v>50</v>
      </c>
      <c r="B10" t="s">
        <v>37</v>
      </c>
      <c r="D10" s="4">
        <f>G10-$C$18-$C$35</f>
        <v>68.216944050794552</v>
      </c>
      <c r="E10" s="7"/>
      <c r="F10" s="4">
        <f>H10-$E$18-$E$35</f>
        <v>874.51658102920339</v>
      </c>
      <c r="G10" s="2">
        <v>70.828834586211215</v>
      </c>
      <c r="H10" s="3">
        <v>1788.4387188348301</v>
      </c>
    </row>
    <row r="11" spans="1:8" x14ac:dyDescent="0.3">
      <c r="A11" t="s">
        <v>50</v>
      </c>
      <c r="B11" t="s">
        <v>26</v>
      </c>
      <c r="D11" s="4">
        <f>G11-$C$18-$C$35</f>
        <v>82.624623123519143</v>
      </c>
      <c r="E11" s="7"/>
      <c r="F11" s="4">
        <f>H11-$E$18-$E$35</f>
        <v>1232.1972117258933</v>
      </c>
      <c r="G11" s="2">
        <v>85.236513658935806</v>
      </c>
      <c r="H11" s="3">
        <v>2146.1193495315201</v>
      </c>
    </row>
    <row r="12" spans="1:8" x14ac:dyDescent="0.3">
      <c r="A12" t="s">
        <v>50</v>
      </c>
      <c r="B12" t="s">
        <v>22</v>
      </c>
      <c r="D12" s="4">
        <f>G12-$C$18-$C$35</f>
        <v>62.381235285557551</v>
      </c>
      <c r="E12" s="7"/>
      <c r="F12" s="4">
        <f>H12-$E$18-$E$35</f>
        <v>1423.636573685043</v>
      </c>
      <c r="G12" s="2">
        <v>64.993125820974214</v>
      </c>
      <c r="H12" s="3">
        <v>2337.5587114906698</v>
      </c>
    </row>
    <row r="13" spans="1:8" x14ac:dyDescent="0.3">
      <c r="A13" t="s">
        <v>50</v>
      </c>
      <c r="B13" t="s">
        <v>24</v>
      </c>
      <c r="D13" s="4">
        <f>G13-$C$18-$C$35</f>
        <v>75.928987620134549</v>
      </c>
      <c r="E13" s="7"/>
      <c r="F13" s="4">
        <f>H13-$E$18-$E$35</f>
        <v>1395.8761873896933</v>
      </c>
      <c r="G13" s="2">
        <v>78.540878155551212</v>
      </c>
      <c r="H13" s="3">
        <v>2309.7983251953201</v>
      </c>
    </row>
    <row r="14" spans="1:8" x14ac:dyDescent="0.3">
      <c r="A14" t="s">
        <v>50</v>
      </c>
      <c r="B14" t="s">
        <v>3</v>
      </c>
      <c r="D14" s="4">
        <f>G14-$C$18-$C$35</f>
        <v>68.07725255364555</v>
      </c>
      <c r="E14" s="7"/>
      <c r="F14" s="4">
        <f>H14-$E$18-$E$35</f>
        <v>1328.0258480954435</v>
      </c>
      <c r="G14" s="2">
        <v>70.689143089062213</v>
      </c>
      <c r="H14" s="3">
        <v>2241.9479859010703</v>
      </c>
    </row>
    <row r="15" spans="1:8" x14ac:dyDescent="0.3">
      <c r="A15" t="s">
        <v>51</v>
      </c>
      <c r="B15" t="s">
        <v>21</v>
      </c>
      <c r="D15" s="4">
        <f>G15-$C$26-$C$35</f>
        <v>1084.3359132499761</v>
      </c>
      <c r="E15" s="7"/>
      <c r="F15" s="4">
        <f>H15-$E$26-$E$35</f>
        <v>2760.2109395948196</v>
      </c>
      <c r="G15" s="2">
        <v>1092.1242122103929</v>
      </c>
      <c r="H15" s="3">
        <v>4534.3471787283197</v>
      </c>
    </row>
    <row r="16" spans="1:8" x14ac:dyDescent="0.3">
      <c r="A16" t="s">
        <v>51</v>
      </c>
      <c r="B16" t="s">
        <v>23</v>
      </c>
      <c r="D16" s="4">
        <f>G16-$C$26-$C$35</f>
        <v>815.16327407390952</v>
      </c>
      <c r="E16" s="7"/>
      <c r="F16" s="4">
        <f>H16-$E$26-$E$35</f>
        <v>2435.8337038547802</v>
      </c>
      <c r="G16" s="2">
        <v>822.9515730343262</v>
      </c>
      <c r="H16" s="3">
        <v>4209.9699429882803</v>
      </c>
    </row>
    <row r="17" spans="1:8" x14ac:dyDescent="0.3">
      <c r="A17" t="s">
        <v>51</v>
      </c>
      <c r="B17" t="s">
        <v>4</v>
      </c>
      <c r="D17" s="4">
        <f>G17-$C$26-$C$35</f>
        <v>1057.6218739274391</v>
      </c>
      <c r="E17" s="7"/>
      <c r="F17" s="4">
        <f>H17-$E$26-$E$35</f>
        <v>3674.0962893007695</v>
      </c>
      <c r="G17" s="2">
        <v>1065.4101728878559</v>
      </c>
      <c r="H17" s="3">
        <v>5448.2325284342696</v>
      </c>
    </row>
    <row r="18" spans="1:8" x14ac:dyDescent="0.3">
      <c r="A18" t="s">
        <v>51</v>
      </c>
      <c r="B18" t="s">
        <v>36</v>
      </c>
      <c r="D18" s="4">
        <f>G18-$C$26-$C$35</f>
        <v>902.26246130670313</v>
      </c>
      <c r="E18" s="7"/>
      <c r="F18" s="4">
        <f>H18-$E$26-$E$35</f>
        <v>2160.7695404036199</v>
      </c>
      <c r="G18" s="2">
        <v>910.05076026711981</v>
      </c>
      <c r="H18" s="3">
        <v>3934.90577953712</v>
      </c>
    </row>
    <row r="19" spans="1:8" x14ac:dyDescent="0.3">
      <c r="A19" t="s">
        <v>51</v>
      </c>
      <c r="B19" t="s">
        <v>35</v>
      </c>
      <c r="D19" s="4">
        <f>G19-$C$26-$C$35</f>
        <v>989.20950160196423</v>
      </c>
      <c r="E19" s="7"/>
      <c r="F19" s="4">
        <f>H19-$E$26-$E$35</f>
        <v>2866.48670348725</v>
      </c>
      <c r="G19" s="2">
        <v>996.99780056238092</v>
      </c>
      <c r="H19" s="3">
        <v>4640.6229426207501</v>
      </c>
    </row>
    <row r="20" spans="1:8" x14ac:dyDescent="0.3">
      <c r="A20" t="s">
        <v>51</v>
      </c>
      <c r="B20" t="s">
        <v>8</v>
      </c>
      <c r="D20" s="4">
        <f>G20-$C$26-$C$35</f>
        <v>895.41599098757615</v>
      </c>
      <c r="E20" s="7"/>
      <c r="F20" s="4"/>
      <c r="G20" s="2">
        <v>903.20428994799283</v>
      </c>
      <c r="H20" s="3">
        <v>4001.5975383490704</v>
      </c>
    </row>
    <row r="21" spans="1:8" x14ac:dyDescent="0.3">
      <c r="B21" t="s">
        <v>1</v>
      </c>
      <c r="E21"/>
      <c r="G21" s="2">
        <v>1.9488992812500001</v>
      </c>
      <c r="H21" s="3">
        <v>457.40081013803001</v>
      </c>
    </row>
    <row r="22" spans="1:8" x14ac:dyDescent="0.3">
      <c r="B22" t="s">
        <v>2</v>
      </c>
      <c r="E22"/>
      <c r="G22" s="2">
        <v>1.1267900212499997</v>
      </c>
      <c r="H22" s="3">
        <v>291.67381908108001</v>
      </c>
    </row>
    <row r="23" spans="1:8" x14ac:dyDescent="0.3">
      <c r="B23" t="s">
        <v>10</v>
      </c>
      <c r="C23" s="4">
        <f>AVERAGE(G23:G25)</f>
        <v>5.5203157154166647</v>
      </c>
      <c r="D23" s="4"/>
      <c r="E23" s="4">
        <f>AVERAGE(H23:H25)</f>
        <v>1077.98895979249</v>
      </c>
      <c r="F23" s="4"/>
      <c r="G23" s="2">
        <v>4.0911017812499981</v>
      </c>
      <c r="H23" s="3">
        <v>1344.6845879745199</v>
      </c>
    </row>
    <row r="24" spans="1:8" x14ac:dyDescent="0.3">
      <c r="B24" t="s">
        <v>27</v>
      </c>
      <c r="E24"/>
      <c r="G24" s="2">
        <v>6.1861871249999982</v>
      </c>
      <c r="H24" s="3">
        <v>1001.27710704332</v>
      </c>
    </row>
    <row r="25" spans="1:8" x14ac:dyDescent="0.3">
      <c r="B25" t="s">
        <v>39</v>
      </c>
      <c r="E25"/>
      <c r="G25" s="2">
        <v>6.2836582399999976</v>
      </c>
      <c r="H25" s="3">
        <v>888.00518435962999</v>
      </c>
    </row>
    <row r="26" spans="1:8" x14ac:dyDescent="0.3">
      <c r="B26" t="s">
        <v>28</v>
      </c>
      <c r="C26" s="4">
        <f>AVERAGE(G26:G28)</f>
        <v>5.1764084249999991</v>
      </c>
      <c r="D26" s="4"/>
      <c r="E26" s="4">
        <f>AVERAGE(H26:H28)</f>
        <v>860.21410132787332</v>
      </c>
      <c r="F26" s="4"/>
      <c r="G26" s="2">
        <v>6.0830359649999988</v>
      </c>
      <c r="H26" s="3">
        <v>852.51716426747009</v>
      </c>
    </row>
    <row r="27" spans="1:8" x14ac:dyDescent="0.3">
      <c r="B27" t="s">
        <v>30</v>
      </c>
      <c r="E27"/>
      <c r="G27" s="2"/>
      <c r="H27" s="3">
        <v>926.63011220652004</v>
      </c>
    </row>
    <row r="28" spans="1:8" x14ac:dyDescent="0.3">
      <c r="B28" t="s">
        <v>6</v>
      </c>
      <c r="E28"/>
      <c r="G28" s="2">
        <v>4.2697808849999994</v>
      </c>
      <c r="H28" s="3">
        <v>801.49502750963006</v>
      </c>
    </row>
    <row r="29" spans="1:8" x14ac:dyDescent="0.3">
      <c r="B29" t="s">
        <v>31</v>
      </c>
      <c r="C29" s="4">
        <f>AVERAGE(G29:G31)</f>
        <v>5.6591870141666663</v>
      </c>
      <c r="D29" s="4"/>
      <c r="E29" s="4">
        <f>AVERAGE(H29:H31)</f>
        <v>768.39259586540027</v>
      </c>
      <c r="F29" s="4"/>
      <c r="G29" s="2">
        <v>7.2149654600000002</v>
      </c>
      <c r="H29" s="3">
        <v>699.6070139630001</v>
      </c>
    </row>
    <row r="30" spans="1:8" x14ac:dyDescent="0.3">
      <c r="B30" t="s">
        <v>9</v>
      </c>
      <c r="E30"/>
      <c r="G30" s="2">
        <v>6.0057087412500003</v>
      </c>
      <c r="H30" s="3">
        <v>757.30508883692016</v>
      </c>
    </row>
    <row r="31" spans="1:8" x14ac:dyDescent="0.3">
      <c r="B31" t="s">
        <v>7</v>
      </c>
      <c r="E31"/>
      <c r="G31" s="2">
        <v>3.7568868412499992</v>
      </c>
      <c r="H31" s="3">
        <v>848.26568479628008</v>
      </c>
    </row>
    <row r="32" spans="1:8" x14ac:dyDescent="0.3">
      <c r="B32" t="s">
        <v>11</v>
      </c>
      <c r="C32" s="4">
        <f>AVERAGE(G32:G34)</f>
        <v>4.0440977091666657</v>
      </c>
      <c r="D32" s="4"/>
      <c r="E32" s="4">
        <f>AVERAGE(H32:H34)</f>
        <v>799.09027713826015</v>
      </c>
      <c r="F32" s="4"/>
      <c r="G32" s="2">
        <v>4.3747980312499983</v>
      </c>
      <c r="H32" s="3">
        <v>770.98809568448007</v>
      </c>
    </row>
    <row r="33" spans="2:8" x14ac:dyDescent="0.3">
      <c r="B33" t="s">
        <v>14</v>
      </c>
      <c r="E33"/>
      <c r="G33" s="2">
        <v>4.6447031249999995</v>
      </c>
      <c r="H33" s="3">
        <v>791.51131697387007</v>
      </c>
    </row>
    <row r="34" spans="2:8" x14ac:dyDescent="0.3">
      <c r="B34" t="s">
        <v>15</v>
      </c>
      <c r="E34"/>
      <c r="G34" s="2">
        <v>3.1127919712499992</v>
      </c>
      <c r="H34" s="3">
        <v>834.77141875643008</v>
      </c>
    </row>
    <row r="35" spans="2:8" x14ac:dyDescent="0.3">
      <c r="B35" t="s">
        <v>34</v>
      </c>
      <c r="C35" s="4">
        <f>AVERAGE(G35:G37)</f>
        <v>2.6118905354166664</v>
      </c>
      <c r="D35" s="4"/>
      <c r="E35" s="4">
        <f>AVERAGE(H35:H37)</f>
        <v>913.92213780562668</v>
      </c>
      <c r="F35" s="4"/>
      <c r="G35" s="2">
        <v>2.1648206600000002</v>
      </c>
      <c r="H35" s="3">
        <v>909.62842727948009</v>
      </c>
    </row>
    <row r="36" spans="2:8" x14ac:dyDescent="0.3">
      <c r="B36" t="s">
        <v>38</v>
      </c>
      <c r="E36"/>
      <c r="G36" s="2">
        <v>3.1156121249999993</v>
      </c>
      <c r="H36" s="3">
        <v>1038.5929206604799</v>
      </c>
    </row>
    <row r="37" spans="2:8" x14ac:dyDescent="0.3">
      <c r="B37" t="s">
        <v>12</v>
      </c>
      <c r="E37"/>
      <c r="G37" s="2">
        <v>2.5552388212499997</v>
      </c>
      <c r="H37" s="3">
        <v>793.54506547692006</v>
      </c>
    </row>
    <row r="38" spans="2:8" x14ac:dyDescent="0.3">
      <c r="B38" t="s">
        <v>18</v>
      </c>
      <c r="E38"/>
      <c r="G38" s="2">
        <v>2.971838471249999</v>
      </c>
      <c r="H38" s="3">
        <v>1293.5702452707501</v>
      </c>
    </row>
    <row r="39" spans="2:8" x14ac:dyDescent="0.3">
      <c r="B39" t="s">
        <v>32</v>
      </c>
      <c r="C39" s="4">
        <f>AVERAGE(G39:G41)</f>
        <v>2.6219134966666662</v>
      </c>
      <c r="D39" s="4"/>
      <c r="E39" s="4">
        <f>AVERAGE(H39:H41)</f>
        <v>857.06276421477685</v>
      </c>
      <c r="F39" s="4"/>
      <c r="G39" s="2">
        <v>2.4962021249999999</v>
      </c>
      <c r="H39" s="3">
        <v>932.72828374323001</v>
      </c>
    </row>
    <row r="40" spans="2:8" x14ac:dyDescent="0.3">
      <c r="B40" t="s">
        <v>13</v>
      </c>
      <c r="E40"/>
      <c r="G40" s="2">
        <v>2.4512343649999995</v>
      </c>
      <c r="H40" s="3">
        <v>735.29989294347001</v>
      </c>
    </row>
    <row r="41" spans="2:8" x14ac:dyDescent="0.3">
      <c r="B41" t="s">
        <v>29</v>
      </c>
      <c r="E41"/>
      <c r="G41" s="2">
        <v>2.9183039999999991</v>
      </c>
      <c r="H41" s="3">
        <v>903.16011595763007</v>
      </c>
    </row>
  </sheetData>
  <sortState xmlns:xlrd2="http://schemas.microsoft.com/office/spreadsheetml/2017/richdata2" ref="A2:H41">
    <sortCondition ref="A2:A4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2021-03-01T20:13:30Z</dcterms:created>
  <dcterms:modified xsi:type="dcterms:W3CDTF">2021-05-11T15:34:27Z</dcterms:modified>
</cp:coreProperties>
</file>