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ctrometers" sheetId="1" state="visible" r:id="rId2"/>
    <sheet name="photodetectors for spectroscopy" sheetId="2" state="visible" r:id="rId3"/>
    <sheet name="drop-on entr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<sst xmlns="http://schemas.openxmlformats.org/spreadsheetml/2006/main" count="601" uniqueCount="350">
  <si>
    <t xml:space="preserve">Spectral range</t>
  </si>
  <si>
    <t xml:space="preserve">Type</t>
  </si>
  <si>
    <t xml:space="preserve">Materials/Integrated platform</t>
  </si>
  <si>
    <t xml:space="preserve">Spectral range, min value [nm]</t>
  </si>
  <si>
    <t xml:space="preserve">Spectral range, max value [nm]</t>
  </si>
  <si>
    <t xml:space="preserve">Bandwidth [nm]</t>
  </si>
  <si>
    <t xml:space="preserve">Target peak [nm]</t>
  </si>
  <si>
    <t xml:space="preserve">Spectral resolution [nm]</t>
  </si>
  <si>
    <t xml:space="preserve">Bandwidth-to-resolution
 ratio</t>
  </si>
  <si>
    <t xml:space="preserve">Dynamic range</t>
  </si>
  <si>
    <t xml:space="preserve">Footprint, area [mm2]</t>
  </si>
  <si>
    <t xml:space="preserve">Footprint, volume [mm3]</t>
  </si>
  <si>
    <t xml:space="preserve">Measuring speed [s]</t>
  </si>
  <si>
    <t xml:space="preserve">CMOS compatible</t>
  </si>
  <si>
    <t xml:space="preserve">Year</t>
  </si>
  <si>
    <t xml:space="preserve">Ref.</t>
  </si>
  <si>
    <t xml:space="preserve">filter-based spectrometer</t>
  </si>
  <si>
    <t xml:space="preserve">TiO2+SiO2</t>
  </si>
  <si>
    <t xml:space="preserve">YES</t>
  </si>
  <si>
    <t xml:space="preserve">[18]</t>
  </si>
  <si>
    <t xml:space="preserve">Arvin Emadi, Huaiwen Wu, Ger de Graaf, and Reinoud Wolffenbuttel. Design and implementation of a sub-nm resolution microspectrometer based on a Linear-Variable Optical Filter. Opt. Express 20, 489-507 (2012)</t>
  </si>
  <si>
    <t xml:space="preserve">reconstructive (computational) spectrometer</t>
  </si>
  <si>
    <t xml:space="preserve">[20]</t>
  </si>
  <si>
    <t xml:space="preserve">Naresh Sharma, Govind Kumar, Vivek Garg, Rakesh G. Mote, and Shilpi Gupta. Reconstructive spectrometer using a photonic crystal cavity. Opt. Express 29, 26645-26657 (2021)</t>
  </si>
  <si>
    <t xml:space="preserve">dispersive (gratings) spectrometer</t>
  </si>
  <si>
    <t xml:space="preserve">GOS</t>
  </si>
  <si>
    <t xml:space="preserve">[22]</t>
  </si>
  <si>
    <t xml:space="preserve">S. N. Zheng, H. Cai, J. F. Song, et al...A single-chip integrated spectrometer via tunable microring resonator array. IEEE photonics J., vol. 11, no. 5, p. 6602809, 2019</t>
  </si>
  <si>
    <t xml:space="preserve">SOI</t>
  </si>
  <si>
    <t xml:space="preserve">[23]</t>
  </si>
  <si>
    <t xml:space="preserve">Chen, Xinyang, Gan, Xuetao, Zhu, Yong and Zhang, Jie. "On-chip micro-ring resonator array spectrum detection system based on convex optimization algorithm" Nanophotonics, vol. 12, no. 4, 2023, pp. 715-724. https://doi.org/10.1515/nanoph-2022-0672</t>
  </si>
  <si>
    <t xml:space="preserve">Fourier transform spectrometer</t>
  </si>
  <si>
    <t xml:space="preserve">[34]</t>
  </si>
  <si>
    <t xml:space="preserve">E. Le Coarer, S. Blaize, P. Benech, et al.. Wavelength-scale stationary-wave integrated Fourier-transform spectrometry  Nat. Photonics, vol. 1, no. 8, pp. 473–478, 2007</t>
  </si>
  <si>
    <t xml:space="preserve">SiN</t>
  </si>
  <si>
    <t xml:space="preserve">6 x 8</t>
  </si>
  <si>
    <t xml:space="preserve">[36]</t>
  </si>
  <si>
    <t xml:space="preserve">Cavalier, P.; Vilĺgier, J.C.; Feautrier, P.; Constancias, C.; Morand, A. Light Interference Detection On-Chip by Integrated SNSPD Counters. AIP Adv. 2011, 1, 042120</t>
  </si>
  <si>
    <t xml:space="preserve">[37]</t>
  </si>
  <si>
    <t xml:space="preserve">Pohl, D., Reig Escalé, M., Madi, M. et al. An integrated broadband spectrometer on thin-film lithium niobate. Nat. Photonics 14, 24–29 (2020)</t>
  </si>
  <si>
    <t xml:space="preserve">[39]</t>
  </si>
  <si>
    <t xml:space="preserve">S. N. Zheng, J. Zou, H. Cai, et al... Microring resonator-assisted Fourier transform spectrometer with enhanced resolution and large bandwidth in single chip solution. Nat. Commun., vol. 10, p. 2349, 2019</t>
  </si>
  <si>
    <t xml:space="preserve">11 × 11</t>
  </si>
  <si>
    <t xml:space="preserve">[47]</t>
  </si>
  <si>
    <t xml:space="preserve">Liu, Q.; Xuan, Z.; Wang, Z.; Zhao, X.; Yin, Z.; Li, C.; Chen, G.; Wang, S.; Lu, W. Low-cost micro-spectrometer based on a nano-imprint and spectral-feature reconstruction algorithm. Opt. Lett. 2022, 47, 2923–2926</t>
  </si>
  <si>
    <t xml:space="preserve">0,440 × 0,440</t>
  </si>
  <si>
    <t xml:space="preserve">[58]</t>
  </si>
  <si>
    <t xml:space="preserve">Guo, L.; Sun, H.; Wang, M.; Wang, M.; Min, L.; Cao, F.; Tian, W.; Li, L. A Single-Dot Perovskite Spectrometer. Adv. Mater. 2022, 34, 2200221</t>
  </si>
  <si>
    <t xml:space="preserve">[59]</t>
  </si>
  <si>
    <t xml:space="preserve">Kong, L.; Zhao, Q.; Wang, H.; Guo, J.; Lu, H.; Hao, H.; Guo, S.; Tu, X.; Zhang, L.; Jia, X.; et al. Single-Detector Spectrometer Using a Superconducting Nanowire. Nano Lett. 2021, 21, 9625–9632</t>
  </si>
  <si>
    <t xml:space="preserve">MoS2/WSe2</t>
  </si>
  <si>
    <t xml:space="preserve">0,022 × 0,008</t>
  </si>
  <si>
    <t xml:space="preserve">[60]</t>
  </si>
  <si>
    <t xml:space="preserve">Yoon, H.H.; Fernandez, H.A.; Nigmatulin, F.; Cai, W.; Yang, Z.; Cui, H.; Ahmed, F.; Cui, X.; Uddin, G.; Minot, E.D.; et al. Miniaturized Spectrometers with a Tunable van Der Waals Junction. Science 2022, 378, 296–299</t>
  </si>
  <si>
    <t xml:space="preserve">0,006 × 0,004</t>
  </si>
  <si>
    <t xml:space="preserve">[61]</t>
  </si>
  <si>
    <t xml:space="preserve">Deng, W.; Zheng, Z.; Li, J.; Zhou, R.; Chen, X.; Zhang, D.; Lu, Y.; Wang, C.; You, C.; Li, S.; et al. Electrically Tunable Two-Dimensional Heterojunctions for Miniaturized near-Infrared Spectrometers. Nat. Commun. 2022, 13, 4627</t>
  </si>
  <si>
    <t xml:space="preserve">1,9 × 3,7</t>
  </si>
  <si>
    <t xml:space="preserve">[67]</t>
  </si>
  <si>
    <t xml:space="preserve">Yao, C., Xu, K., Zhang, W. et al. Integrated reconstructive spectrometer with programmable photonic circuits. Nat Commun 14, 6376 (2023)</t>
  </si>
  <si>
    <t xml:space="preserve">8.5 dB</t>
  </si>
  <si>
    <t xml:space="preserve">[71]</t>
  </si>
  <si>
    <t xml:space="preserve">Li A, Davis J, Grieco A, Alshamrani N. &amp; Fainman, Y. Fabrication-tolerant Fourier transform spectrometer on silicon with broad bandwidth and high resolution. Photon. Res. 8, 219 (2020)</t>
  </si>
  <si>
    <t xml:space="preserve">[72]</t>
  </si>
  <si>
    <t xml:space="preserve">Souza MCMM, Grieco, A, Frateschi, NC et al. Fourier transform spectrometer on silicon with thermo-optic non-linearity and dispersion correction. Nat Commun 9, 665 (2018)</t>
  </si>
  <si>
    <t xml:space="preserve">0,35 × 0,260</t>
  </si>
  <si>
    <t xml:space="preserve">[73]</t>
  </si>
  <si>
    <t xml:space="preserve">Li, A., Fainman, Y. On-chip spectrometers using stratified waveguide filters. Nat Commun 12, 2704 (2021)</t>
  </si>
  <si>
    <t xml:space="preserve">[81]</t>
  </si>
  <si>
    <t xml:space="preserve">Xiaomin Nie, Eva Ryckeboer, Gunther Roelkens, and Roel Baets, CMOS-compatible broadband co-propagative stationary Fourier transform spectrometer integrated on a silicon nitride photonics platform, Opt. Express 25, A409-A418 (2017)</t>
  </si>
  <si>
    <t xml:space="preserve">PMMA</t>
  </si>
  <si>
    <t xml:space="preserve">18 x 6.4</t>
  </si>
  <si>
    <t xml:space="preserve">[87]</t>
  </si>
  <si>
    <t xml:space="preserve">J. Mohr, B. Anderer, W. Ehrfeld, Fabrication of a planar grating spectrograph by deep-etch lithography with synchrotron radiation, Sensors and Actuators A: Physical, Volume 27, Issues 1–3, 1991, Pages 571-575, ISSN 0924-4247, https://doi.org/10.1016/0924-4247(91)87053-6.</t>
  </si>
  <si>
    <t xml:space="preserve">HgTe QD</t>
  </si>
  <si>
    <t xml:space="preserve">[99]</t>
  </si>
  <si>
    <t xml:space="preserve">Keuleyan, S., Lhuillier, E., Brajuskovic, V. et al. Mid-infrared HgTe colloidal quantum dot photodetectors. Nature Photon 5, 489–493 (2011). https://doi.org/10.1038/nphoton.2011.142</t>
  </si>
  <si>
    <t xml:space="preserve">Radius = 100 µm</t>
  </si>
  <si>
    <t xml:space="preserve">+SCD NW Assembling</t>
  </si>
  <si>
    <t xml:space="preserve">Keuleyan, S.; Lhuillier, E.; Brajuskovic, V.; Guyot-Sionnest, P. Mid-Infrared HgTe Colloidal Quantum Dot Photodetectors. Nat. Photonics 2011, 5, 489–493</t>
  </si>
  <si>
    <t xml:space="preserve">0,1 × 0,1 × 0,1</t>
  </si>
  <si>
    <t xml:space="preserve">[100]</t>
  </si>
  <si>
    <t xml:space="preserve">Grotevent, M.J., Yakunin, S., Bachmann, D. et al. Integrated photodetectors for compact Fourier-transform waveguide spectrometers. Nat. Photon. 17, 59–64 (2023)</t>
  </si>
  <si>
    <t xml:space="preserve">PbS PbSe</t>
  </si>
  <si>
    <t xml:space="preserve">55x55x82</t>
  </si>
  <si>
    <t xml:space="preserve">[101]</t>
  </si>
  <si>
    <t xml:space="preserve">Li, H.; Bian, L.; Gu, K.; Fu, H.; Yang, G.; Zhong, H.; Zhang, J. A Near-Infrared Miniature Quantum Dot Spectrometer. Adv. Opt. Mater. 2021, 9, 2100376</t>
  </si>
  <si>
    <t xml:space="preserve">α-Si</t>
  </si>
  <si>
    <t xml:space="preserve">60 × 35 × 25</t>
  </si>
  <si>
    <t xml:space="preserve">[107]</t>
  </si>
  <si>
    <t xml:space="preserve">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</t>
  </si>
  <si>
    <t xml:space="preserve">[108]</t>
  </si>
  <si>
    <t xml:space="preserve">Chang, C.C.; Lee, H.N. On the estimation of target spectrum for filter-array based spectrometers. Opt. Express 2008, 16, 1056–1061</t>
  </si>
  <si>
    <t xml:space="preserve">InAs-GaAs-Alx-Ga1-xAs</t>
  </si>
  <si>
    <t xml:space="preserve">8 × 8</t>
  </si>
  <si>
    <t xml:space="preserve">[142]</t>
  </si>
  <si>
    <t xml:space="preserve">Jimenez, J.L.; Fonseca, L.R.C.; Brady, D.J.; Leburton, J.P.; Wohlert, D.E.; Cheng, K.Y. The Quantum Dot Spectrometer. Appl. Phys. Lett. 1997, 71, 3558–3560</t>
  </si>
  <si>
    <t xml:space="preserve">MA3Bi2X9 and Cs2SnX6 (MA = CH3NH3; X = Cl, Br, I)</t>
  </si>
  <si>
    <t xml:space="preserve">0,025 × 0,0050</t>
  </si>
  <si>
    <t xml:space="preserve">[143]</t>
  </si>
  <si>
    <t xml:space="preserve">Zhu, X.; Bian, L.; Fu, H.; Wang, L.; Zou, B.; Dai, Q.; Zhang, J.; Zhong, H. Broadband Perovskite Quantum Dot Spectrometer beyond Human Visual Resolution. Light Sci. Appl. 2020, 9, 73</t>
  </si>
  <si>
    <t xml:space="preserve">black phosphorus</t>
  </si>
  <si>
    <t xml:space="preserve">Mid-IR</t>
  </si>
  <si>
    <t xml:space="preserve">-</t>
  </si>
  <si>
    <t xml:space="preserve">[144]</t>
  </si>
  <si>
    <t xml:space="preserve">Zheng, B.; Wang, J.; Huang, T.; Su, X.; Shi, Y.; Wang, X. Single-detector black phosphorus monolithic spectrometer with high spectral and temporal resolution. Appl. Phys. Lett. 2022, 120, 251102</t>
  </si>
  <si>
    <t xml:space="preserve">[145]</t>
  </si>
  <si>
    <t xml:space="preserve">Zheng, J.; Xiao, Y.; Hu, M.; Zhao, Y.; Li, H.; You, L.; Feng, X.; Liu, F.; Cui, K.; Huang, Y.; et al. Photon counting reconstructive spectrometer combining metasurfaces and superconducting nanowire single-photon detectors. Photonics Res. 2023, 11, 234–244</t>
  </si>
  <si>
    <t xml:space="preserve">8 x 8</t>
  </si>
  <si>
    <t xml:space="preserve">[146]</t>
  </si>
  <si>
    <t xml:space="preserve">P. Cheben, J. H. Schmid, A. Delage, et al... A high-resolution silicon-on-insulator arrayed waveguide grating microspectrometer with submicrometer aperture waveguides. Opt. Express, vol. 15, no. 5, pp. 2299–2306, 2007</t>
  </si>
  <si>
    <t xml:space="preserve">[147]</t>
  </si>
  <si>
    <t xml:space="preserve">Z. X. Xia, A. A. Eftekhar, M. Soltani, et al... High resolution on-chip spectroscopy based on miniaturized microdonut resonators,” Opt. Express, vol. 19, no. 13, pp. 12356–12364, 2011</t>
  </si>
  <si>
    <t xml:space="preserve">[148]</t>
  </si>
  <si>
    <t xml:space="preserve">Zhang L, Zhang M, Chen TN, Liu DJ, Hong SH,  Dai D. Ultrahigh-resolution on-chip spectrometer with silicon photonic resonators. Opto-Electron Adv 5, 210100 (2022). doi: 10.29026/oea.2022.210100</t>
  </si>
  <si>
    <t xml:space="preserve">[149]</t>
  </si>
  <si>
    <t xml:space="preserve">A. V. Velasco, P. Cheben, P. J. Bock, et al...High-resolution Fourier-transform spectrometer Chip with microphotonic silicon spiral waveguides. Opt. Lett., vol. 38, no. 5, pp. 706–708, 2013</t>
  </si>
  <si>
    <t xml:space="preserve"> LiNbO3</t>
  </si>
  <si>
    <t xml:space="preserve">[150]</t>
  </si>
  <si>
    <t xml:space="preserve">J. Loridat, S. Heidmann, F. Thomas, et al...All integrated lithium niobate standing wave Fourier transform electro-optic spectrometer. J. Lightwave Technol., vol. 36, no. 20, pp. 4900–4907, 2018</t>
  </si>
  <si>
    <t xml:space="preserve">[151]</t>
  </si>
  <si>
    <t xml:space="preserve">X. W. Kang, J. C. Li, S. G. Yang, H. W. Chen, and M. H. Chen. High-performance on-chip spectrometer based on micro-rings resonator. Proc. SPIE, vol. 11608, p. 1160808, 2020</t>
  </si>
  <si>
    <t xml:space="preserve">[152]</t>
  </si>
  <si>
    <t xml:space="preserve">D. M. Kita, B. Miranda, D. Favela, et al... High-performance and scalable on-chip digital Fourier transform spectroscopy. Nat. Commun., vol. 9, p. 4405, 2018</t>
  </si>
  <si>
    <t xml:space="preserve">63 x 12 e-6 </t>
  </si>
  <si>
    <t xml:space="preserve">[153]</t>
  </si>
  <si>
    <t xml:space="preserve">Zheng ZH, Zhu SK, Chen Y, Chen HY, Chen JH. Towards integrated mode-division demultiplexing spectrometer by deep learning. Opto-Electron Sci 1, 220012 (2022). doi: 10.29026/oes.2022.220012 </t>
  </si>
  <si>
    <t xml:space="preserve">SOS</t>
  </si>
  <si>
    <t xml:space="preserve">[154]</t>
  </si>
  <si>
    <t xml:space="preserve">Chen C, Li X, Yang G, Chen X, Liu S, Guo Y  Li H. Computational hyperspectral devices based on quasi-random metasurface supercells. Nanoscale 15, 8854-8862 (2023)</t>
  </si>
  <si>
    <t xml:space="preserve">250 x 180 e-6</t>
  </si>
  <si>
    <t xml:space="preserve">[155]</t>
  </si>
  <si>
    <t xml:space="preserve">J. Brouckaert, W. Bogaerts, P. Dumon, D. Van Thourhout and R. Baets, "Planar Concave Grating Demultiplexer Fabricated on a Nanophotonic Silicon-on-Insulator Platform," in Journal of Lightwave Technology, vol. 25, no. 5, pp. 1269-1275, May 2007, doi: 10.11</t>
  </si>
  <si>
    <t xml:space="preserve">[156]</t>
  </si>
  <si>
    <t xml:space="preserve">Pierre Pottier, Michael J. Strain, and Muthukumaran Packirisamy ACS Photonics 2014 1 (5), 430-436 Integrated Microspectrometer with Elliptical Bragg Mirror Enhanced Diffraction Grating on Silicon on Insulator DOI: 10.1021/ph400165j</t>
  </si>
  <si>
    <t xml:space="preserve">800 x 480 e-6</t>
  </si>
  <si>
    <t xml:space="preserve">[157]</t>
  </si>
  <si>
    <t xml:space="preserve">B Momeni et al 2010 J. Opt. 12 035501 An on-chip silicon grating spectrometer using a photonic crystal reflector</t>
  </si>
  <si>
    <t xml:space="preserve">1.8 x 1.7 e-6</t>
  </si>
  <si>
    <t xml:space="preserve">[158]</t>
  </si>
  <si>
    <t xml:space="preserve">M. Muneeb, X. Chen, P. Verheyen, G. Lepage, S. Pathak, E. Ryckeboer, A. Malik, B. Kuyken, M. Nedeljkovic, J. Van Campenhout, G. Z. Mashanovich, and G. Roelkens, "Demonstration of Silicon-on-insulator mid-infrared spectrometers operating at 3.8μm," Opt. Ex</t>
  </si>
  <si>
    <t xml:space="preserve">1.6 x 1.1 e-6</t>
  </si>
  <si>
    <t xml:space="preserve">280 x 150 e-6</t>
  </si>
  <si>
    <t xml:space="preserve">[159]</t>
  </si>
  <si>
    <t xml:space="preserve">J. Brouckaert, W. Bogaerts, S. Selvaraja, P. Dumon, R. Baets and D. Van Thourhout, "Planar Concave Grating Demultiplexer With High Reflective Bragg Reflector Facets," in IEEE Photonics Technology Letters, vol. 20, no. 4, pp. 309-311, Feb.15, 2008, doi: 10</t>
  </si>
  <si>
    <t xml:space="preserve">Material</t>
  </si>
  <si>
    <t xml:space="preserve">Spectral range, low value [nm]</t>
  </si>
  <si>
    <t xml:space="preserve">Spectral range, high value [nm]</t>
  </si>
  <si>
    <t xml:space="preserve">FWHM [nm]</t>
  </si>
  <si>
    <t xml:space="preserve">D* [Jones]</t>
  </si>
  <si>
    <t xml:space="preserve">EQE [%]</t>
  </si>
  <si>
    <t xml:space="preserve">R [A W-1]</t>
  </si>
  <si>
    <t xml:space="preserve">Bias [V]</t>
  </si>
  <si>
    <t xml:space="preserve">LDR [dB]</t>
  </si>
  <si>
    <t xml:space="preserve">f -3dB [kHz]</t>
  </si>
  <si>
    <t xml:space="preserve">Footprint</t>
  </si>
  <si>
    <t xml:space="preserve">PCCA</t>
  </si>
  <si>
    <t xml:space="preserve">J. Mohr, B. Anderer, W. Ehrfeld, Fabrication of a planar grating spectrograph by deep-etch lithography with synchrotron radiation, Sensors and Actuators A: Physical, 27, 1–3, 1991, 571-575</t>
  </si>
  <si>
    <t xml:space="preserve">DCV5T-Me:C60
BDP-Ome:C60
QM1:C60</t>
  </si>
  <si>
    <t xml:space="preserve">[90]</t>
  </si>
  <si>
    <t xml:space="preserve">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</t>
  </si>
  <si>
    <t xml:space="preserve">HgSe QD</t>
  </si>
  <si>
    <t xml:space="preserve">∼100 μm</t>
  </si>
  <si>
    <t xml:space="preserve">[139]</t>
  </si>
  <si>
    <t xml:space="preserve">Deng, Z.; Jeong, K.S.; Guyot-Sionnest, P. Colloidal quantum dots intraband photodetectors. ACS Nano 2014, 8, 11707–11714</t>
  </si>
  <si>
    <t xml:space="preserve">1 × 4 × 3.7 mm3</t>
  </si>
  <si>
    <t xml:space="preserve">[140]</t>
  </si>
  <si>
    <t xml:space="preserve">Kim, J.; Kwon, S.M.; Kang, Y.K.; Kim, Y.H.; Lee, M.J.; Han, K.; Facchetti, A.; Kim, M.; Park, S.K. A skin-like two-dimensionally
pixelized full-color quantum dot photodetector. Sci. Adv. 2019, 5, eaax8801</t>
  </si>
  <si>
    <t xml:space="preserve">0.15</t>
  </si>
  <si>
    <t xml:space="preserve">2 cm2</t>
  </si>
  <si>
    <t xml:space="preserve">[141]</t>
  </si>
  <si>
    <t xml:space="preserve">Ramiro, I.; Özdemir, O.; Christodoulou, S.; Gupta, S.; Dalmases, M.; Torre, I.; Konstantatos, G. Mid-and long-wave infrared optoelectronics via intraband transitions in PbS colloidal quantum dots. Nano Lett. 2020, 20, 1003–1008</t>
  </si>
  <si>
    <t xml:space="preserve">1.7</t>
  </si>
  <si>
    <t xml:space="preserve">[109]</t>
  </si>
  <si>
    <t xml:space="preserve">Keuleyan, S.; Lhuillier, E.; Guyot-Sionnest, P. Synthesis of Colloidal HgTe Quantum Dots for Narrow Mid-IR Emission and Detection. J. Am. Chem. Soc. 2011, 133, 16422–16424</t>
  </si>
  <si>
    <t xml:space="preserve">PBTTT:PC61BM</t>
  </si>
  <si>
    <t xml:space="preserve">2.30E+13</t>
  </si>
  <si>
    <t xml:space="preserve">0.16</t>
  </si>
  <si>
    <t xml:space="preserve">-0.5</t>
  </si>
  <si>
    <t xml:space="preserve">[110]</t>
  </si>
  <si>
    <t xml:space="preserve">X. Gong, M. Tong, Y. Xia, W. Cai, J. S. Moon, Y. Cao, G. Yu, C. L. Shieh, B. Nilsson and A. J. Heeger, Science, 2009, 325, 1665–1667</t>
  </si>
  <si>
    <t xml:space="preserve">PBDTTT-C:PC71BD</t>
  </si>
  <si>
    <t xml:space="preserve">1.00E+13</t>
  </si>
  <si>
    <t xml:space="preserve">0.17</t>
  </si>
  <si>
    <t xml:space="preserve">[111]</t>
  </si>
  <si>
    <t xml:space="preserve">E. Saracco, B. Bouthinon, J. M. Verilhac, C. Celle, N. Chevalier, D. Mariolle, O. Dhez and J. P. Simonato, Adv. Mater., 2013, 25, 6534–653</t>
  </si>
  <si>
    <t xml:space="preserve">C60</t>
  </si>
  <si>
    <t xml:space="preserve">3.6E+11</t>
  </si>
  <si>
    <t xml:space="preserve">0.12</t>
  </si>
  <si>
    <t xml:space="preserve">[112]</t>
  </si>
  <si>
    <t xml:space="preserve">F. Guo, Z. Xiao and J. Huang, Adv. Opt. Mater., 2013, 1, 289–294</t>
  </si>
  <si>
    <t xml:space="preserve">PCDTBT:PC71BM</t>
  </si>
  <si>
    <t xml:space="preserve">0.3</t>
  </si>
  <si>
    <t xml:space="preserve">[113]</t>
  </si>
  <si>
    <t xml:space="preserve">A. Armin, M. Hambsch, I. K. Kim, P. L. Burn, P. Meredith and E. B. Namdas, Laser Photonics Rev., 2014, 8, 924–932</t>
  </si>
  <si>
    <t xml:space="preserve">3.50E+13</t>
  </si>
  <si>
    <t xml:space="preserve">0.35</t>
  </si>
  <si>
    <t xml:space="preserve">[114]</t>
  </si>
  <si>
    <t xml:space="preserve">A. Pierre, I. Deckman, P. B. Lechêne and A. C. Arias, Adv. Mater., 2015, 27, 6411–6417</t>
  </si>
  <si>
    <t xml:space="preserve">1.80E+12</t>
  </si>
  <si>
    <t xml:space="preserve">0.1</t>
  </si>
  <si>
    <t xml:space="preserve">[88]</t>
  </si>
  <si>
    <t xml:space="preserve">A. Armin, R. D. J. Vuuren, N. Kopidakis, P. L. Burn and P. Meredith, Nat. Commun., 2015, 6, 6343</t>
  </si>
  <si>
    <t xml:space="preserve">PDPP3T:PC71BM</t>
  </si>
  <si>
    <t xml:space="preserve">0.19</t>
  </si>
  <si>
    <t xml:space="preserve">[115]</t>
  </si>
  <si>
    <t xml:space="preserve">X. Zhou, D. Yang and D. Ma, Adv. Opt. Mater., 2015, 3, 1570–1576</t>
  </si>
  <si>
    <t xml:space="preserve">Cy7-T:C60h</t>
  </si>
  <si>
    <t xml:space="preserve">1.00E+12</t>
  </si>
  <si>
    <t xml:space="preserve">[116]</t>
  </si>
  <si>
    <t xml:space="preserve">H. Zhang, S. Jenatsch, J. De Jonghe, F. Nuësch, R. Steim, A. C. Véron and R. Hany, Sci. Rep., 2015, 5, 9439</t>
  </si>
  <si>
    <t xml:space="preserve">DPP-DTT:PC71BM</t>
  </si>
  <si>
    <t xml:space="preserve">4.80E+12</t>
  </si>
  <si>
    <t xml:space="preserve">7.31</t>
  </si>
  <si>
    <t xml:space="preserve">0.06</t>
  </si>
  <si>
    <t xml:space="preserve">PCDTBT:PC61BM</t>
  </si>
  <si>
    <t xml:space="preserve">3.20E+13</t>
  </si>
  <si>
    <t xml:space="preserve">0.31</t>
  </si>
  <si>
    <t xml:space="preserve">[117]</t>
  </si>
  <si>
    <t xml:space="preserve">M. Kielar, O. Dhez, G. Pecastaings, A. Curutchet and L. Hirsch, Sci. Rep., 2016, 6, 39201</t>
  </si>
  <si>
    <t xml:space="preserve">P3HT:PC61BM:CdTe</t>
  </si>
  <si>
    <t xml:space="preserve">1.06</t>
  </si>
  <si>
    <t xml:space="preserve">[118 ]</t>
  </si>
  <si>
    <t xml:space="preserve">L. Shen, Y. Fang, H. Wei, Y. Yuan and J. Huang, Adv. Mater., 2016, 28, 2043–2048</t>
  </si>
  <si>
    <t xml:space="preserve">P3HT:PC71BM</t>
  </si>
  <si>
    <t xml:space="preserve">1.40E+11</t>
  </si>
  <si>
    <t xml:space="preserve">[119]</t>
  </si>
  <si>
    <t xml:space="preserve">W. Wang, F. Zhang, M. Du, L. Li, M. Zhang, K. Wang, Y. Wang, B. Hu, Y. Fang and J. Huang, Nano Lett., 2017, 17, 1995–2002</t>
  </si>
  <si>
    <t xml:space="preserve">3.60E+12</t>
  </si>
  <si>
    <t xml:space="preserve">0.25</t>
  </si>
  <si>
    <t xml:space="preserve">[120]</t>
  </si>
  <si>
    <t xml:space="preserve">Z. Tang, Z. Ma, A. Sánchez-Dı́az, S. Ullbrich, Y. Liu, B. Siegmund, A. Mischok, K. Leo, M. Campoy-Quiles, W. Li and K. Vandewal, Adv. Mater., 2017, 29, 1702184</t>
  </si>
  <si>
    <t xml:space="preserve">PDPPTDTPT:SdiCNPBI</t>
  </si>
  <si>
    <t xml:space="preserve">1.00E+10</t>
  </si>
  <si>
    <t xml:space="preserve">0.9</t>
  </si>
  <si>
    <t xml:space="preserve">0.01</t>
  </si>
  <si>
    <t xml:space="preserve">1.16E-03</t>
  </si>
  <si>
    <t xml:space="preserve">1.00E+09</t>
  </si>
  <si>
    <t xml:space="preserve">0.05</t>
  </si>
  <si>
    <t xml:space="preserve">6.37E-04</t>
  </si>
  <si>
    <t xml:space="preserve">1.00E+08</t>
  </si>
  <si>
    <t xml:space="preserve">1.36E-04</t>
  </si>
  <si>
    <t xml:space="preserve">ZnPc:C60</t>
  </si>
  <si>
    <t xml:space="preserve">1.00E+11</t>
  </si>
  <si>
    <t xml:space="preserve">[121]</t>
  </si>
  <si>
    <t xml:space="preserve">B. Siegmund, A. Mischok, J. Benduhn, O. Zeika, S. Ullbrich, F. Nehm, M. Böhm, D. Spoltore, H. Fröb, C. Körner, K. Leo and K. Vandewal, Nat. Commun., 2017, 8, 15421</t>
  </si>
  <si>
    <t xml:space="preserve">TPDP:C60</t>
  </si>
  <si>
    <t xml:space="preserve">PBDB-T:PbS-TBAI</t>
  </si>
  <si>
    <t xml:space="preserve">1.10E+13</t>
  </si>
  <si>
    <t xml:space="preserve">334.6</t>
  </si>
  <si>
    <t xml:space="preserve">[122]</t>
  </si>
  <si>
    <t xml:space="preserve">Y. Wei, Z. Ren, A. Zhang, P. Mao, H. Li, X. Zhong, W. Li, S. Yang and J. Wang, Adv. Funct. Mater., 2018, 28, 1706690</t>
  </si>
  <si>
    <t xml:space="preserve">CS-DP:PC71BM</t>
  </si>
  <si>
    <t xml:space="preserve">8.00E+12</t>
  </si>
  <si>
    <t xml:space="preserve">0.33</t>
  </si>
  <si>
    <t xml:space="preserve">[123]</t>
  </si>
  <si>
    <t xml:space="preserve">L. Xiao, S. Chen, X. Chen, X. Peng, Y. Cao and X. Zhu, J. Mater. Chem. C, 2018, 6, 3341</t>
  </si>
  <si>
    <t xml:space="preserve">5.50E+11</t>
  </si>
  <si>
    <t xml:space="preserve">0.85</t>
  </si>
  <si>
    <t xml:space="preserve">[124]</t>
  </si>
  <si>
    <t xml:space="preserve">W. Wang, M. Du, M. Zhang, J. Miao, Y. Fang and F. Zhang, Adv. Opt. Mater., 2018, 6, 1800249</t>
  </si>
  <si>
    <t xml:space="preserve">F8T2:ZnO</t>
  </si>
  <si>
    <t xml:space="preserve">8.80E+11</t>
  </si>
  <si>
    <t xml:space="preserve">6.5</t>
  </si>
  <si>
    <t xml:space="preserve">[125]</t>
  </si>
  <si>
    <t xml:space="preserve">X. Zhang, E. Zheng, M. R. Esopi, C. Cai and Q. Yu, ACS Appl. Mater. Interfaces, 2018, 10, 24064–24074</t>
  </si>
  <si>
    <t xml:space="preserve">NT40:N2200</t>
  </si>
  <si>
    <t xml:space="preserve">2.60E+13</t>
  </si>
  <si>
    <t xml:space="preserve">-0.1</t>
  </si>
  <si>
    <t xml:space="preserve">[126]</t>
  </si>
  <si>
    <t xml:space="preserve">Z. Zhong, K. Li, J. Zhang, L. Ying, R. Xie, G. Yu, F. Huang and Y. Cao, ACS Appl. Mater. Interfaces, 2019, 11, 14208–14214</t>
  </si>
  <si>
    <t xml:space="preserve">1(Pyrl):C60</t>
  </si>
  <si>
    <t xml:space="preserve">2.00E+11</t>
  </si>
  <si>
    <t xml:space="preserve">0.07</t>
  </si>
  <si>
    <t xml:space="preserve">[127]</t>
  </si>
  <si>
    <t xml:space="preserve">A. Liess, A. Arjona-Esteban, A. Kudzus, J. Albert, A. M. Krause, A. Lv, M. Stolte, K. Meerholz and F. Würthner, Adv. Funct. Mater., 2019, 29, 1805058</t>
  </si>
  <si>
    <t xml:space="preserve">DCV5T-Me:C60</t>
  </si>
  <si>
    <t xml:space="preserve">1.90E+12</t>
  </si>
  <si>
    <t xml:space="preserve">0.27</t>
  </si>
  <si>
    <t xml:space="preserve">[128]</t>
  </si>
  <si>
    <t xml:space="preserve">J. Wang, S. Ullbrich, J. L. Hou, D. Spoltore, Q. Wang, Z. Ma, Z. Tang and K. Vandewal, ACS Photonics, 2019, 6, 1393–1399</t>
  </si>
  <si>
    <t xml:space="preserve">D8:C60</t>
  </si>
  <si>
    <t xml:space="preserve">4.00E+10</t>
  </si>
  <si>
    <t xml:space="preserve">2.32E-03</t>
  </si>
  <si>
    <t xml:space="preserve">[129]</t>
  </si>
  <si>
    <t xml:space="preserve">C. Kaiser, K. S. Schellhammer, J. Benduhn, B. Siegmund, M. Tropiano, J. Kublitski, D. Spoltore, M. Panhans, O. Zeika, F. Ortmann, P. Meredith, A. Armin and
K. Vandewal, Chem. Mater., 2019, 31, 9325–9330</t>
  </si>
  <si>
    <t xml:space="preserve">3.00E+08</t>
  </si>
  <si>
    <t xml:space="preserve">4.50E-03</t>
  </si>
  <si>
    <t xml:space="preserve">6.04E-04</t>
  </si>
  <si>
    <t xml:space="preserve">ClAlPc: C70</t>
  </si>
  <si>
    <t xml:space="preserve">4.10E+13</t>
  </si>
  <si>
    <t xml:space="preserve">74.6</t>
  </si>
  <si>
    <t xml:space="preserve">0.44</t>
  </si>
  <si>
    <t xml:space="preserve">778.7</t>
  </si>
  <si>
    <t xml:space="preserve">[130]</t>
  </si>
  <si>
    <t xml:space="preserve">C. C. Lee, R. Estrada, Y. Z. Li, S. Biring, N. R. Al Amin, M. Z. Li, S. W. Liu and K. T. Wong, Adv. Opt. Mater., 2020, 8, 2000519</t>
  </si>
  <si>
    <t xml:space="preserve">PTB7:PC71BM</t>
  </si>
  <si>
    <t xml:space="preserve">1.10E+12</t>
  </si>
  <si>
    <t xml:space="preserve">4.51</t>
  </si>
  <si>
    <t xml:space="preserve">0.03</t>
  </si>
  <si>
    <t xml:space="preserve">38.5</t>
  </si>
  <si>
    <t xml:space="preserve">[131]</t>
  </si>
  <si>
    <t xml:space="preserve">S. Xing, X. Wang, E. Guo, H. Kleemann and K. Leo, ACS Appl. Mater. Interfaces, 2020, 12, 13061–13067</t>
  </si>
  <si>
    <t xml:space="preserve">NT812:Y6</t>
  </si>
  <si>
    <t xml:space="preserve">1.20E+13</t>
  </si>
  <si>
    <t xml:space="preserve">0.42</t>
  </si>
  <si>
    <t xml:space="preserve">[132]</t>
  </si>
  <si>
    <t xml:space="preserve">B. Xie, R. Xie, K. Zhang, Q. Yin, Z. Hu, G. Yu, F. Huang and Y. Cao, Nat. Commun., 2020, 11, 2871</t>
  </si>
  <si>
    <t xml:space="preserve">DT-PDPP2T-TT:Y6</t>
  </si>
  <si>
    <t xml:space="preserve">7.40E+12</t>
  </si>
  <si>
    <t xml:space="preserve">1.60E+13</t>
  </si>
  <si>
    <t xml:space="preserve">PBDB-T:m-ITIC</t>
  </si>
  <si>
    <t xml:space="preserve">8.30E+11</t>
  </si>
  <si>
    <t xml:space="preserve">[133]</t>
  </si>
  <si>
    <t xml:space="preserve">Z. Lan, Y. S. Lau, Y. Wang, Z. Xiao, L. Ding, D. Luo and F. Zhu, Adv. Opt. Mater., 2020, 2001388</t>
  </si>
  <si>
    <t xml:space="preserve">0.071</t>
  </si>
  <si>
    <t xml:space="preserve">[134]</t>
  </si>
  <si>
    <t xml:space="preserve">Y. Wang, B. Siegmund, Z. Tang, Z. Ma, J. Kublitski, S. Xing, V. C. Nikolis, S. Ullbrich, Y. Li, J. Benduhn, D. Spoltore, K. Vandewal and K. Leo, Adv. Opt. Mater., 2021, 9, 2001784</t>
  </si>
  <si>
    <t xml:space="preserve">D6:C60</t>
  </si>
  <si>
    <t xml:space="preserve">1.40E-03</t>
  </si>
  <si>
    <t xml:space="preserve">NT40:IEICO-4F</t>
  </si>
  <si>
    <t xml:space="preserve">7.50E+13</t>
  </si>
  <si>
    <t xml:space="preserve">57.2</t>
  </si>
  <si>
    <t xml:space="preserve">0.4</t>
  </si>
  <si>
    <t xml:space="preserve">[135]</t>
  </si>
  <si>
    <t xml:space="preserve">Z. Huang, Z. Zhong, F. Peng, L. Ying, G. Yu, F. Huang and Y. Cao, ACS Appl. Mater. Interfaces, 2021, 13, 1027–1034</t>
  </si>
  <si>
    <t xml:space="preserve">P3HT:PTB7-Th:BEH</t>
  </si>
  <si>
    <t xml:space="preserve">8.00E+11</t>
  </si>
  <si>
    <t xml:space="preserve">[136]</t>
  </si>
  <si>
    <t xml:space="preserve">M. Liu, J. Wang, Z. Zhao, K. Yang, P. Durand, F. Ceugniet, G. Ulrich, L. Niu, Y. Ma, N. Leclerc, X. Ma, L. Shen and F. Zhang, J. Phys. Chem. Lett., 2021, 12, 2937–2943</t>
  </si>
  <si>
    <t xml:space="preserve">PCDTPTSe:PC71BM</t>
  </si>
  <si>
    <t xml:space="preserve">5.00E+11</t>
  </si>
  <si>
    <t xml:space="preserve">[137]</t>
  </si>
  <si>
    <t xml:space="preserve">J. Yang, J. Huang, R. Li, H. Li, B. Sun, Q. Lin, M. Wang, Z. Ma, K. Vandewal and Z. Tang, Chem. Mater., 2021, 33, 5147–5155</t>
  </si>
  <si>
    <t xml:space="preserve">6.00E+10</t>
  </si>
  <si>
    <t xml:space="preserve">1.9</t>
  </si>
  <si>
    <t xml:space="preserve">0.02</t>
  </si>
  <si>
    <t xml:space="preserve">5.00E+09</t>
  </si>
  <si>
    <t xml:space="preserve">1.83E-03</t>
  </si>
  <si>
    <t xml:space="preserve">0.5</t>
  </si>
  <si>
    <t xml:space="preserve">19.44</t>
  </si>
  <si>
    <t xml:space="preserve">[138]</t>
  </si>
  <si>
    <t xml:space="preserve">J. Kublitski, A. Fischer, S. Xing, L. Baisinger, E. Bittrich, D. Spoltore, J. Benduhn, K. Vandewal and K. Leo, Nat. Commun., 2021, 12, 4259</t>
  </si>
  <si>
    <t xml:space="preserve">Type list</t>
  </si>
  <si>
    <t xml:space="preserve">Materials</t>
  </si>
  <si>
    <t xml:space="preserve">Optical components</t>
  </si>
  <si>
    <r>
      <rPr>
        <sz val="10"/>
        <color rgb="FF000000"/>
        <rFont val="Times New Roman"/>
        <family val="0"/>
        <charset val="1"/>
      </rPr>
      <t xml:space="preserve">InAs-GaAs-Al</t>
    </r>
    <r>
      <rPr>
        <sz val="8"/>
        <color rgb="FF000000"/>
        <rFont val="Times New Roman"/>
        <family val="0"/>
        <charset val="1"/>
      </rPr>
      <t xml:space="preserve">x</t>
    </r>
    <r>
      <rPr>
        <sz val="11"/>
        <color rgb="FF000000"/>
        <rFont val="Times New Roman"/>
        <family val="0"/>
        <charset val="1"/>
      </rPr>
      <t xml:space="preserve">-Ga</t>
    </r>
    <r>
      <rPr>
        <sz val="8"/>
        <color rgb="FF000000"/>
        <rFont val="Times New Roman"/>
        <family val="0"/>
        <charset val="1"/>
      </rPr>
      <t xml:space="preserve">1-x</t>
    </r>
    <r>
      <rPr>
        <sz val="11"/>
        <color rgb="FF000000"/>
        <rFont val="Times New Roman"/>
        <family val="0"/>
        <charset val="1"/>
      </rPr>
      <t xml:space="preserve">As</t>
    </r>
  </si>
  <si>
    <r>
      <rPr>
        <sz val="10"/>
        <color rgb="FF222222"/>
        <rFont val="-Apple-System"/>
        <family val="0"/>
        <charset val="1"/>
      </rPr>
      <t xml:space="preserve">MA3Bi2X9 and Cs2SnX6 (MA = CH3NH3; </t>
    </r>
    <r>
      <rPr>
        <i val="true"/>
        <sz val="10"/>
        <color rgb="FF222222"/>
        <rFont val="-Apple-System"/>
        <family val="0"/>
        <charset val="1"/>
      </rPr>
      <t xml:space="preserve">X</t>
    </r>
    <r>
      <rPr>
        <sz val="10"/>
        <color rgb="FF222222"/>
        <rFont val="-Apple-System"/>
        <family val="0"/>
        <charset val="1"/>
      </rPr>
      <t xml:space="preserve"> = Cl, Br, I)</t>
    </r>
  </si>
  <si>
    <r>
      <rPr>
        <sz val="10"/>
        <color rgb="FF000000"/>
        <rFont val="Times New Roman"/>
        <family val="0"/>
        <charset val="1"/>
      </rPr>
      <t xml:space="preserve">MoS</t>
    </r>
    <r>
      <rPr>
        <sz val="10"/>
        <color rgb="FF333333"/>
        <rFont val="PT Serif"/>
        <family val="1"/>
        <charset val="1"/>
      </rPr>
      <t xml:space="preserve">2</t>
    </r>
    <r>
      <rPr>
        <sz val="14"/>
        <color rgb="FF333333"/>
        <rFont val="PT Serif"/>
        <family val="1"/>
        <charset val="1"/>
      </rPr>
      <t xml:space="preserve">/WSe</t>
    </r>
    <r>
      <rPr>
        <sz val="10"/>
        <color rgb="FF333333"/>
        <rFont val="PT Serif"/>
        <family val="1"/>
        <charset val="1"/>
      </rPr>
      <t xml:space="preserve">2</t>
    </r>
  </si>
  <si>
    <t xml:space="preserve">PDDTT:PC61BM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</si>
</sst>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204A87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color rgb="FF204A87"/>
      <name val="Times new roman"/>
      <family val="1"/>
      <charset val="1"/>
    </font>
    <font>
      <u val="single"/>
      <sz val="10"/>
      <color rgb="FF0563C1"/>
      <name val="Times new roman"/>
      <family val="1"/>
      <charset val="1"/>
    </font>
    <font>
      <u val="single"/>
      <sz val="10"/>
      <color rgb="FF204A87"/>
      <name val="Times new roman"/>
      <family val="1"/>
      <charset val="1"/>
    </font>
    <font>
      <sz val="10"/>
      <color rgb="FF3465A4"/>
      <name val="Times new roman"/>
      <family val="1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u val="single"/>
      <sz val="11"/>
      <color rgb="FF204A87"/>
      <name val="Calibri"/>
      <family val="2"/>
      <charset val="1"/>
    </font>
    <font>
      <sz val="8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222222"/>
      <name val="-Apple-System"/>
      <family val="0"/>
      <charset val="1"/>
    </font>
    <font>
      <i val="true"/>
      <sz val="10"/>
      <color rgb="FF222222"/>
      <name val="-Apple-System"/>
      <family val="0"/>
      <charset val="1"/>
    </font>
    <font>
      <sz val="10"/>
      <color rgb="FF333333"/>
      <name val="PT Serif"/>
      <family val="1"/>
      <charset val="1"/>
    </font>
    <font>
      <sz val="14"/>
      <color rgb="FF333333"/>
      <name val="PT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AE234"/>
        <bgColor rgb="FF73D216"/>
      </patternFill>
    </fill>
    <fill>
      <patternFill patternType="solid">
        <fgColor rgb="FFFCE94F"/>
        <bgColor rgb="FFFFFF00"/>
      </patternFill>
    </fill>
    <fill>
      <patternFill patternType="solid">
        <fgColor rgb="FF73D216"/>
        <bgColor rgb="FF8AE23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AE23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73D216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222222"/>
      <rgbColor rgb="FF9933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g.optica.org/oe/fulltext.cfm?uri=oe-20-1-489&amp;id=226070" TargetMode="External"/><Relationship Id="rId2" Type="http://schemas.openxmlformats.org/officeDocument/2006/relationships/hyperlink" Target="https://opg.optica.org/oe/fulltext.cfm?uri=oe-20-1-489&amp;id=226070" TargetMode="External"/><Relationship Id="rId3" Type="http://schemas.openxmlformats.org/officeDocument/2006/relationships/hyperlink" Target="https://opg.optica.org/oe/fulltext.cfm?uri=oe-29-17-26645&amp;id=453982" TargetMode="External"/><Relationship Id="rId4" Type="http://schemas.openxmlformats.org/officeDocument/2006/relationships/hyperlink" Target="https://ieeexplore.ieee.org/document/8825464" TargetMode="External"/><Relationship Id="rId5" Type="http://schemas.openxmlformats.org/officeDocument/2006/relationships/hyperlink" Target="https://www.degruyter.com/document/doi/10.1515/nanoph-2022-0672/html?lang=en" TargetMode="External"/><Relationship Id="rId6" Type="http://schemas.openxmlformats.org/officeDocument/2006/relationships/hyperlink" Target="https://www.nature.com/articles/nphoton.2007.138" TargetMode="External"/><Relationship Id="rId7" Type="http://schemas.openxmlformats.org/officeDocument/2006/relationships/hyperlink" Target="https://pubs.aip.org/adv/article/1/4/042120/21251/Light-interference-detection-on-chip-by-integrated" TargetMode="External"/><Relationship Id="rId8" Type="http://schemas.openxmlformats.org/officeDocument/2006/relationships/hyperlink" Target="https://www.nature.com/articles/s41566-019-0529-9" TargetMode="External"/><Relationship Id="rId9" Type="http://schemas.openxmlformats.org/officeDocument/2006/relationships/hyperlink" Target="https://www.nature.com/articles/s41467-019-10282-1" TargetMode="External"/><Relationship Id="rId10" Type="http://schemas.openxmlformats.org/officeDocument/2006/relationships/hyperlink" Target="https://opg.optica.org/viewmedia.cfm?r=1&amp;rwjcode=ol&amp;uri=ol-47-11-2923&amp;seq=0" TargetMode="External"/><Relationship Id="rId11" Type="http://schemas.openxmlformats.org/officeDocument/2006/relationships/hyperlink" Target="https://onlinelibrary.wiley.com/doi/full/10.1002/adma.202200221" TargetMode="External"/><Relationship Id="rId12" Type="http://schemas.openxmlformats.org/officeDocument/2006/relationships/hyperlink" Target="https://pl.nju.edu.cn/DFS/file/2021/11/26/20211126173134501vk6ksy.pdf" TargetMode="External"/><Relationship Id="rId13" Type="http://schemas.openxmlformats.org/officeDocument/2006/relationships/hyperlink" Target="https://www.science.org/doi/10.1126/science.add8544" TargetMode="External"/><Relationship Id="rId14" Type="http://schemas.openxmlformats.org/officeDocument/2006/relationships/hyperlink" Target="https://www.nature.com/articles/s41467-022-32306-z" TargetMode="External"/><Relationship Id="rId15" Type="http://schemas.openxmlformats.org/officeDocument/2006/relationships/hyperlink" Target="https://www.nature.com/articles/s41467-023-42197-3" TargetMode="External"/><Relationship Id="rId16" Type="http://schemas.openxmlformats.org/officeDocument/2006/relationships/hyperlink" Target="https://opg.optica.org/prj/fulltext.cfm?uri=prj-8-2-219&amp;id=426492" TargetMode="External"/><Relationship Id="rId17" Type="http://schemas.openxmlformats.org/officeDocument/2006/relationships/hyperlink" Target="https://www.nature.com/articles/s41467-018-03004-6" TargetMode="External"/><Relationship Id="rId18" Type="http://schemas.openxmlformats.org/officeDocument/2006/relationships/hyperlink" Target="https://www.nature.com/articles/s41467-021-23001-6" TargetMode="External"/><Relationship Id="rId19" Type="http://schemas.openxmlformats.org/officeDocument/2006/relationships/hyperlink" Target="https://opg.optica.org/oe/abstract.cfm?uri=oe-25-8-a409" TargetMode="External"/><Relationship Id="rId20" Type="http://schemas.openxmlformats.org/officeDocument/2006/relationships/hyperlink" Target="https://www.sciencedirect.com/science/article/abs/pii/0924424791870536" TargetMode="External"/><Relationship Id="rId21" Type="http://schemas.openxmlformats.org/officeDocument/2006/relationships/hyperlink" Target="https://www.nature.com/articles/nphoton.2011.142" TargetMode="External"/><Relationship Id="rId22" Type="http://schemas.openxmlformats.org/officeDocument/2006/relationships/hyperlink" Target="https://www.nature.com/articles/nphoton.2011.142" TargetMode="External"/><Relationship Id="rId23" Type="http://schemas.openxmlformats.org/officeDocument/2006/relationships/hyperlink" Target="https://www.nature.com/articles/nphoton.2011.142" TargetMode="External"/><Relationship Id="rId24" Type="http://schemas.openxmlformats.org/officeDocument/2006/relationships/hyperlink" Target="https://www.nature.com/articles/s41566-022-01088-7" TargetMode="External"/><Relationship Id="rId25" Type="http://schemas.openxmlformats.org/officeDocument/2006/relationships/hyperlink" Target="https://onlinelibrary.wiley.com/doi/full/10.1002/adom.202100376" TargetMode="External"/><Relationship Id="rId26" Type="http://schemas.openxmlformats.org/officeDocument/2006/relationships/hyperlink" Target="https://www.sciencedirect.com/science/article/pii/S0925400523001570" TargetMode="External"/><Relationship Id="rId27" Type="http://schemas.openxmlformats.org/officeDocument/2006/relationships/hyperlink" Target="https://opg.optica.org/oe/fulltext.cfm?uri=oe-16-2-1056&amp;id=148959" TargetMode="External"/><Relationship Id="rId28" Type="http://schemas.openxmlformats.org/officeDocument/2006/relationships/hyperlink" Target="https://pubs.aip.org/aip/apl/article-abstract/71/24/3558/518948/The-quantum-dot-spectrometer?redirectedFrom=fulltext" TargetMode="External"/><Relationship Id="rId29" Type="http://schemas.openxmlformats.org/officeDocument/2006/relationships/hyperlink" Target="https://www.nature.com/articles/s41377-020-0301-4" TargetMode="External"/><Relationship Id="rId30" Type="http://schemas.openxmlformats.org/officeDocument/2006/relationships/hyperlink" Target="https://pubs.aip.org/aip/apl/article-abstract/120/25/251102/2833742/Single-detector-black-phosphorus-monolithic?redirectedFrom=fulltext" TargetMode="External"/><Relationship Id="rId31" Type="http://schemas.openxmlformats.org/officeDocument/2006/relationships/hyperlink" Target="https://opg.optica.org/prj/fulltext.cfm?uri=prj-11-2-234&amp;id=525713" TargetMode="External"/><Relationship Id="rId32" Type="http://schemas.openxmlformats.org/officeDocument/2006/relationships/hyperlink" Target="https://doi.org/10.1364/oe.15.002299" TargetMode="External"/><Relationship Id="rId33" Type="http://schemas.openxmlformats.org/officeDocument/2006/relationships/hyperlink" Target="https://opg.optica.org/oe/fulltext.cfm?uri=oe-19-13-12356&amp;id=218791" TargetMode="External"/><Relationship Id="rId34" Type="http://schemas.openxmlformats.org/officeDocument/2006/relationships/hyperlink" Target="https://www.oejournal.org/article/doi/10.29026/oea.2022.210100" TargetMode="External"/><Relationship Id="rId35" Type="http://schemas.openxmlformats.org/officeDocument/2006/relationships/hyperlink" Target="https://opg.optica.org/ol/abstract.cfm?uri=ol-38-5-706" TargetMode="External"/><Relationship Id="rId36" Type="http://schemas.openxmlformats.org/officeDocument/2006/relationships/hyperlink" Target="https://ieeexplore.ieee.org/document/8434296" TargetMode="External"/><Relationship Id="rId37" Type="http://schemas.openxmlformats.org/officeDocument/2006/relationships/hyperlink" Target="https://www.spiedigitallibrary.org/conference-proceedings-of-spie/11608/1160808/High-performance-on-chip-spectrometer-based-on-micro-rings-resonator/10.1117/12.2586914.short" TargetMode="External"/><Relationship Id="rId38" Type="http://schemas.openxmlformats.org/officeDocument/2006/relationships/hyperlink" Target="https://www.nature.com/articles/s41467-018-06773-2" TargetMode="External"/><Relationship Id="rId39" Type="http://schemas.openxmlformats.org/officeDocument/2006/relationships/hyperlink" Target="https://www.oejournal.org/article/doi/10.29026/oes.2022.220012" TargetMode="External"/><Relationship Id="rId40" Type="http://schemas.openxmlformats.org/officeDocument/2006/relationships/hyperlink" Target="https://pubs.rsc.org/en/content/articlelanding/2023/nr/d3nr00884c" TargetMode="External"/><Relationship Id="rId41" Type="http://schemas.openxmlformats.org/officeDocument/2006/relationships/hyperlink" Target="https://ieeexplore.ieee.org/document/4167948" TargetMode="External"/><Relationship Id="rId42" Type="http://schemas.openxmlformats.org/officeDocument/2006/relationships/hyperlink" Target="https://pubs.acs.org/doi/10.1021/ph400165j" TargetMode="External"/><Relationship Id="rId43" Type="http://schemas.openxmlformats.org/officeDocument/2006/relationships/hyperlink" Target="https://iopscience.iop.org/article/10.1088/2040-8978/12/3/035501" TargetMode="External"/><Relationship Id="rId44" Type="http://schemas.openxmlformats.org/officeDocument/2006/relationships/hyperlink" Target="https://opg.optica.org/oe/fulltext.cfm?uri=oe-21-10-11659&amp;id=253306" TargetMode="External"/><Relationship Id="rId45" Type="http://schemas.openxmlformats.org/officeDocument/2006/relationships/hyperlink" Target="https://opg.optica.org/oe/fulltext.cfm?uri=oe-21-10-11659&amp;id=253306" TargetMode="External"/><Relationship Id="rId46" Type="http://schemas.openxmlformats.org/officeDocument/2006/relationships/hyperlink" Target="https://ieeexplore.ieee.org/document/444314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ciencedirect.com/science/article/abs/pii/0924424791870536" TargetMode="External"/><Relationship Id="rId2" Type="http://schemas.openxmlformats.org/officeDocument/2006/relationships/hyperlink" Target="https://doi.org/10.1002/adma.202102967" TargetMode="External"/><Relationship Id="rId3" Type="http://schemas.openxmlformats.org/officeDocument/2006/relationships/hyperlink" Target="https://pubs.acs.org/doi/10.1021/nn505092a" TargetMode="External"/><Relationship Id="rId4" Type="http://schemas.openxmlformats.org/officeDocument/2006/relationships/hyperlink" Target="https://www.ncbi.nlm.nih.gov/pmc/articles/PMC6874493/" TargetMode="External"/><Relationship Id="rId5" Type="http://schemas.openxmlformats.org/officeDocument/2006/relationships/hyperlink" Target="https://pubs.acs.org/doi/10.1021/acs.nanolett.9b04130" TargetMode="External"/><Relationship Id="rId6" Type="http://schemas.openxmlformats.org/officeDocument/2006/relationships/hyperlink" Target="https://pubs.acs.org/doi/10.1021/ja2079509" TargetMode="External"/><Relationship Id="rId7" Type="http://schemas.openxmlformats.org/officeDocument/2006/relationships/hyperlink" Target="https://www.science.org/doi/10.1126/science.1176706" TargetMode="External"/><Relationship Id="rId8" Type="http://schemas.openxmlformats.org/officeDocument/2006/relationships/hyperlink" Target="https://onlinelibrary.wiley.com/doi/10.1002/adma.201302338" TargetMode="External"/><Relationship Id="rId9" Type="http://schemas.openxmlformats.org/officeDocument/2006/relationships/hyperlink" Target="https://onlinelibrary.wiley.com/doi/abs/10.1002/adom.201200071" TargetMode="External"/><Relationship Id="rId10" Type="http://schemas.openxmlformats.org/officeDocument/2006/relationships/hyperlink" Target="https://onlinelibrary.wiley.com/doi/10.1002/lpor.201400081" TargetMode="External"/><Relationship Id="rId11" Type="http://schemas.openxmlformats.org/officeDocument/2006/relationships/hyperlink" Target="https://onlinelibrary.wiley.com/doi/10.1002/adma.201502238" TargetMode="External"/><Relationship Id="rId12" Type="http://schemas.openxmlformats.org/officeDocument/2006/relationships/hyperlink" Target="https://www.nature.com/articles/ncomms7343" TargetMode="External"/><Relationship Id="rId13" Type="http://schemas.openxmlformats.org/officeDocument/2006/relationships/hyperlink" Target="https://onlinelibrary.wiley.com/doi/abs/10.1002/adom.201500224" TargetMode="External"/><Relationship Id="rId14" Type="http://schemas.openxmlformats.org/officeDocument/2006/relationships/hyperlink" Target="https://www.nature.com/articles/srep09439" TargetMode="External"/><Relationship Id="rId15" Type="http://schemas.openxmlformats.org/officeDocument/2006/relationships/hyperlink" Target="https://www.nature.com/articles/ncomms7343" TargetMode="External"/><Relationship Id="rId16" Type="http://schemas.openxmlformats.org/officeDocument/2006/relationships/hyperlink" Target="https://www.nature.com/articles/srep39201" TargetMode="External"/><Relationship Id="rId17" Type="http://schemas.openxmlformats.org/officeDocument/2006/relationships/hyperlink" Target="https://onlinelibrary.wiley.com/doi/10.1002/adma.201503774" TargetMode="External"/><Relationship Id="rId18" Type="http://schemas.openxmlformats.org/officeDocument/2006/relationships/hyperlink" Target="https://pubs.acs.org/doi/abs/10.1021/acs.nanolett.6b05418" TargetMode="External"/><Relationship Id="rId19" Type="http://schemas.openxmlformats.org/officeDocument/2006/relationships/hyperlink" Target="https://onlinelibrary.wiley.com/doi/abs/10.1002/adma.201702184" TargetMode="External"/><Relationship Id="rId20" Type="http://schemas.openxmlformats.org/officeDocument/2006/relationships/hyperlink" Target="https://onlinelibrary.wiley.com/doi/abs/10.1002/adma.201702184" TargetMode="External"/><Relationship Id="rId21" Type="http://schemas.openxmlformats.org/officeDocument/2006/relationships/hyperlink" Target="https://onlinelibrary.wiley.com/doi/abs/10.1002/adma.201702184" TargetMode="External"/><Relationship Id="rId22" Type="http://schemas.openxmlformats.org/officeDocument/2006/relationships/hyperlink" Target="https://onlinelibrary.wiley.com/doi/abs/10.1002/adma.201702184" TargetMode="External"/><Relationship Id="rId23" Type="http://schemas.openxmlformats.org/officeDocument/2006/relationships/hyperlink" Target="https://onlinelibrary.wiley.com/doi/abs/10.1002/adma.201702184" TargetMode="External"/><Relationship Id="rId24" Type="http://schemas.openxmlformats.org/officeDocument/2006/relationships/hyperlink" Target="https://onlinelibrary.wiley.com/doi/abs/10.1002/adma.201702184" TargetMode="External"/><Relationship Id="rId25" Type="http://schemas.openxmlformats.org/officeDocument/2006/relationships/hyperlink" Target="https://www.nature.com/articles/ncomms15421" TargetMode="External"/><Relationship Id="rId26" Type="http://schemas.openxmlformats.org/officeDocument/2006/relationships/hyperlink" Target="https://www.nature.com/articles/ncomms15421" TargetMode="External"/><Relationship Id="rId27" Type="http://schemas.openxmlformats.org/officeDocument/2006/relationships/hyperlink" Target="https://onlinelibrary.wiley.com/doi/abs/10.1002/adfm.201706690" TargetMode="External"/><Relationship Id="rId28" Type="http://schemas.openxmlformats.org/officeDocument/2006/relationships/hyperlink" Target="https://pubs.rsc.org/en/content/articlelanding/2018/tc/c8tc00270c" TargetMode="External"/><Relationship Id="rId29" Type="http://schemas.openxmlformats.org/officeDocument/2006/relationships/hyperlink" Target="https://onlinelibrary.wiley.com/doi/abs/10.1002/adom.201800249" TargetMode="External"/><Relationship Id="rId30" Type="http://schemas.openxmlformats.org/officeDocument/2006/relationships/hyperlink" Target="https://pubs.acs.org/doi/10.1021/acsami.8b06861" TargetMode="External"/><Relationship Id="rId31" Type="http://schemas.openxmlformats.org/officeDocument/2006/relationships/hyperlink" Target="https://pubs.acs.org/doi/abs/10.1021/acsami.9b02092" TargetMode="External"/><Relationship Id="rId32" Type="http://schemas.openxmlformats.org/officeDocument/2006/relationships/hyperlink" Target="https://onlinelibrary.wiley.com/doi/abs/10.1002/adfm.201805058" TargetMode="External"/><Relationship Id="rId33" Type="http://schemas.openxmlformats.org/officeDocument/2006/relationships/hyperlink" Target="https://pubs.acs.org/doi/abs/10.1021/acsphotonics.9b00471" TargetMode="External"/><Relationship Id="rId34" Type="http://schemas.openxmlformats.org/officeDocument/2006/relationships/hyperlink" Target="https://pubs.acs.org/doi/abs/10.1021/acs.chemmater.9b02700" TargetMode="External"/><Relationship Id="rId35" Type="http://schemas.openxmlformats.org/officeDocument/2006/relationships/hyperlink" Target="https://pubs.acs.org/doi/abs/10.1021/acs.chemmater.9b02700" TargetMode="External"/><Relationship Id="rId36" Type="http://schemas.openxmlformats.org/officeDocument/2006/relationships/hyperlink" Target="https://onlinelibrary.wiley.com/doi/abs/10.1002/adom.202000519" TargetMode="External"/><Relationship Id="rId37" Type="http://schemas.openxmlformats.org/officeDocument/2006/relationships/hyperlink" Target="https://pubs.acs.org/doi/10.1021/acsami.9b22058" TargetMode="External"/><Relationship Id="rId38" Type="http://schemas.openxmlformats.org/officeDocument/2006/relationships/hyperlink" Target="https://www.nature.com/articles/s41467-020-16675-x" TargetMode="External"/><Relationship Id="rId39" Type="http://schemas.openxmlformats.org/officeDocument/2006/relationships/hyperlink" Target="https://www.nature.com/articles/s41467-020-16675-x" TargetMode="External"/><Relationship Id="rId40" Type="http://schemas.openxmlformats.org/officeDocument/2006/relationships/hyperlink" Target="https://www.nature.com/articles/s41467-020-16675-x" TargetMode="External"/><Relationship Id="rId41" Type="http://schemas.openxmlformats.org/officeDocument/2006/relationships/hyperlink" Target="https://onlinelibrary.wiley.com/doi/abs/10.1002/adom.202001388" TargetMode="External"/><Relationship Id="rId42" Type="http://schemas.openxmlformats.org/officeDocument/2006/relationships/hyperlink" Target="https://onlinelibrary.wiley.com/doi/full/10.1002/adom.202001784" TargetMode="External"/><Relationship Id="rId43" Type="http://schemas.openxmlformats.org/officeDocument/2006/relationships/hyperlink" Target="https://onlinelibrary.wiley.com/doi/full/10.1002/adom.202001784" TargetMode="External"/><Relationship Id="rId44" Type="http://schemas.openxmlformats.org/officeDocument/2006/relationships/hyperlink" Target="https://pubs.acs.org/doi/abs/10.1021/acsami.0c18260" TargetMode="External"/><Relationship Id="rId45" Type="http://schemas.openxmlformats.org/officeDocument/2006/relationships/hyperlink" Target="https://pubs.acs.org/doi/abs/10.1021/acs.jpclett.1c00330" TargetMode="External"/><Relationship Id="rId46" Type="http://schemas.openxmlformats.org/officeDocument/2006/relationships/hyperlink" Target="https://pubs.acs.org/doi/abs/10.1021/acs.chemmater.1c01196" TargetMode="External"/><Relationship Id="rId47" Type="http://schemas.openxmlformats.org/officeDocument/2006/relationships/hyperlink" Target="https://pubs.acs.org/doi/abs/10.1021/acs.chemmater.1c01196" TargetMode="External"/><Relationship Id="rId48" Type="http://schemas.openxmlformats.org/officeDocument/2006/relationships/hyperlink" Target="https://pubs.acs.org/doi/abs/10.1021/acs.chemmater.1c01196" TargetMode="External"/><Relationship Id="rId49" Type="http://schemas.openxmlformats.org/officeDocument/2006/relationships/hyperlink" Target="https://pubs.acs.org/doi/abs/10.1021/acs.chemmater.1c01196" TargetMode="External"/><Relationship Id="rId50" Type="http://schemas.openxmlformats.org/officeDocument/2006/relationships/hyperlink" Target="https://www.nature.com/articles/s41467-021-24500-2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ubs.rsc.org/en/content/articlehtml/2022/mh/d1mh01215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8"/>
  <sheetViews>
    <sheetView showFormulas="false" showGridLines="true" showRowColHeaders="true" showZeros="true" rightToLeft="false" tabSelected="true" showOutlineSymbols="true" defaultGridColor="true" view="normal" topLeftCell="A1" colorId="64" zoomScale="193" zoomScaleNormal="193" zoomScalePageLayoutView="100" workbookViewId="0">
      <selection pane="topLeft" activeCell="O48" activeCellId="0" sqref="A1:O48"/>
    </sheetView>
  </sheetViews>
  <sheetFormatPr defaultColWidth="9.18359375" defaultRowHeight="12.8" zeroHeight="false" outlineLevelRow="0" outlineLevelCol="0"/>
  <cols>
    <col collapsed="false" customWidth="true" hidden="false" outlineLevel="0" max="1" min="1" style="1" width="35.64"/>
    <col collapsed="false" customWidth="true" hidden="false" outlineLevel="0" max="2" min="2" style="1" width="49.09"/>
    <col collapsed="false" customWidth="true" hidden="false" outlineLevel="0" max="4" min="3" style="1" width="27.58"/>
    <col collapsed="false" customWidth="true" hidden="false" outlineLevel="0" max="6" min="5" style="1" width="15.15"/>
    <col collapsed="false" customWidth="true" hidden="false" outlineLevel="0" max="7" min="7" style="1" width="21.94"/>
    <col collapsed="false" customWidth="true" hidden="false" outlineLevel="0" max="8" min="8" style="2" width="20.86"/>
    <col collapsed="false" customWidth="true" hidden="false" outlineLevel="0" max="9" min="9" style="1" width="15.1"/>
    <col collapsed="false" customWidth="true" hidden="false" outlineLevel="0" max="10" min="10" style="1" width="19.33"/>
    <col collapsed="false" customWidth="true" hidden="false" outlineLevel="0" max="11" min="11" style="1" width="21.56"/>
    <col collapsed="false" customWidth="true" hidden="false" outlineLevel="0" max="12" min="12" style="1" width="18.12"/>
    <col collapsed="false" customWidth="true" hidden="false" outlineLevel="0" max="13" min="13" style="1" width="17.92"/>
    <col collapsed="false" customWidth="true" hidden="false" outlineLevel="0" max="14" min="14" style="1" width="7.44"/>
    <col collapsed="false" customWidth="true" hidden="false" outlineLevel="0" max="15" min="15" style="1" width="33.34"/>
    <col collapsed="false" customWidth="true" hidden="false" outlineLevel="0" max="16" min="16" style="3" width="290.23"/>
    <col collapsed="false" customWidth="false" hidden="false" outlineLevel="0" max="1024" min="17" style="1" width="9.17"/>
  </cols>
  <sheetData>
    <row r="1" customFormat="false" ht="15" hidden="false" customHeight="true" outlineLevel="0" collapsed="false">
      <c r="A1" s="4"/>
      <c r="B1" s="4"/>
      <c r="C1" s="5" t="s">
        <v>0</v>
      </c>
      <c r="D1" s="5"/>
      <c r="E1" s="5"/>
      <c r="F1" s="5"/>
      <c r="G1" s="4"/>
      <c r="H1" s="6"/>
      <c r="I1" s="7"/>
      <c r="J1" s="4"/>
      <c r="K1" s="4"/>
      <c r="L1" s="4"/>
      <c r="M1" s="4"/>
      <c r="N1" s="4"/>
      <c r="O1" s="4"/>
      <c r="P1" s="8"/>
    </row>
    <row r="2" customFormat="false" ht="23.95" hidden="false" customHeight="false" outlineLevel="0" collapsed="false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1" t="s">
        <v>6</v>
      </c>
      <c r="G2" s="9" t="s">
        <v>7</v>
      </c>
      <c r="H2" s="12" t="s">
        <v>8</v>
      </c>
      <c r="I2" s="13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8"/>
    </row>
    <row r="3" customFormat="false" ht="12.8" hidden="false" customHeight="false" outlineLevel="0" collapsed="false">
      <c r="A3" s="14" t="s">
        <v>16</v>
      </c>
      <c r="B3" s="14" t="s">
        <v>17</v>
      </c>
      <c r="C3" s="14" t="n">
        <v>610</v>
      </c>
      <c r="D3" s="14" t="n">
        <v>680</v>
      </c>
      <c r="E3" s="14" t="n">
        <f aca="false">IF(AND(C3&lt;&gt;0,D3&lt;&gt;0),D3-C3,"")</f>
        <v>70</v>
      </c>
      <c r="F3" s="14"/>
      <c r="G3" s="14" t="n">
        <v>2.2</v>
      </c>
      <c r="H3" s="15" t="n">
        <f aca="false">IF(AND(E3&lt;&gt;0,G3&lt;&gt;0),E3/G3,"")</f>
        <v>31.8181818181818</v>
      </c>
      <c r="I3" s="14"/>
      <c r="J3" s="14"/>
      <c r="K3" s="14"/>
      <c r="L3" s="14"/>
      <c r="M3" s="14" t="s">
        <v>18</v>
      </c>
      <c r="N3" s="14" t="n">
        <v>2012</v>
      </c>
      <c r="O3" s="16" t="s">
        <v>19</v>
      </c>
      <c r="P3" s="17" t="s">
        <v>20</v>
      </c>
    </row>
    <row r="4" customFormat="false" ht="12.8" hidden="false" customHeight="false" outlineLevel="0" collapsed="false">
      <c r="A4" s="14" t="s">
        <v>16</v>
      </c>
      <c r="B4" s="14" t="s">
        <v>17</v>
      </c>
      <c r="C4" s="14" t="n">
        <v>570</v>
      </c>
      <c r="D4" s="14" t="n">
        <v>740</v>
      </c>
      <c r="E4" s="14" t="n">
        <f aca="false">IF(AND(C4&lt;&gt;0,D4&lt;&gt;0),D4-C4,"")</f>
        <v>170</v>
      </c>
      <c r="F4" s="14"/>
      <c r="G4" s="14" t="n">
        <v>0.7</v>
      </c>
      <c r="H4" s="15" t="n">
        <f aca="false">IF(AND(E4&lt;&gt;0,G4&lt;&gt;0),E4/G4,"")</f>
        <v>242.857142857143</v>
      </c>
      <c r="I4" s="14"/>
      <c r="J4" s="14"/>
      <c r="K4" s="14"/>
      <c r="L4" s="14"/>
      <c r="M4" s="14" t="s">
        <v>18</v>
      </c>
      <c r="N4" s="14" t="n">
        <v>2012</v>
      </c>
      <c r="O4" s="16" t="s">
        <v>19</v>
      </c>
      <c r="P4" s="17" t="s">
        <v>20</v>
      </c>
    </row>
    <row r="5" customFormat="false" ht="12.8" hidden="false" customHeight="false" outlineLevel="0" collapsed="false">
      <c r="A5" s="14" t="s">
        <v>21</v>
      </c>
      <c r="B5" s="14" t="s">
        <v>17</v>
      </c>
      <c r="C5" s="14" t="n">
        <v>610</v>
      </c>
      <c r="D5" s="14" t="n">
        <v>660</v>
      </c>
      <c r="E5" s="14" t="n">
        <f aca="false">IF(AND(C5&lt;&gt;0,D5&lt;&gt;0),D5-C5,"")</f>
        <v>50</v>
      </c>
      <c r="F5" s="14"/>
      <c r="G5" s="14" t="n">
        <v>1</v>
      </c>
      <c r="H5" s="15" t="n">
        <f aca="false">IF(AND(E5&lt;&gt;0,G5&lt;&gt;0),E5/G5,"")</f>
        <v>50</v>
      </c>
      <c r="I5" s="14"/>
      <c r="J5" s="14"/>
      <c r="K5" s="14"/>
      <c r="L5" s="14"/>
      <c r="M5" s="14" t="s">
        <v>18</v>
      </c>
      <c r="N5" s="14" t="n">
        <v>2021</v>
      </c>
      <c r="O5" s="18" t="s">
        <v>22</v>
      </c>
      <c r="P5" s="19" t="s">
        <v>23</v>
      </c>
    </row>
    <row r="6" customFormat="false" ht="12.8" hidden="false" customHeight="false" outlineLevel="0" collapsed="false">
      <c r="A6" s="14" t="s">
        <v>24</v>
      </c>
      <c r="B6" s="14" t="s">
        <v>25</v>
      </c>
      <c r="C6" s="14"/>
      <c r="D6" s="14"/>
      <c r="E6" s="14" t="n">
        <v>56</v>
      </c>
      <c r="F6" s="14"/>
      <c r="G6" s="14" t="n">
        <v>0.6</v>
      </c>
      <c r="H6" s="15" t="n">
        <f aca="false">IF(AND(E6&lt;&gt;0,G6&lt;&gt;0),E6/G6,"")</f>
        <v>93.3333333333333</v>
      </c>
      <c r="I6" s="14"/>
      <c r="J6" s="14"/>
      <c r="K6" s="14"/>
      <c r="L6" s="14"/>
      <c r="M6" s="14"/>
      <c r="N6" s="14" t="n">
        <v>2019</v>
      </c>
      <c r="O6" s="16" t="s">
        <v>26</v>
      </c>
      <c r="P6" s="17" t="s">
        <v>27</v>
      </c>
    </row>
    <row r="7" customFormat="false" ht="12.8" hidden="false" customHeight="false" outlineLevel="0" collapsed="false">
      <c r="A7" s="14" t="s">
        <v>21</v>
      </c>
      <c r="B7" s="14" t="s">
        <v>28</v>
      </c>
      <c r="C7" s="14"/>
      <c r="D7" s="14"/>
      <c r="E7" s="14" t="n">
        <v>12</v>
      </c>
      <c r="F7" s="14"/>
      <c r="G7" s="14" t="n">
        <v>0.17</v>
      </c>
      <c r="H7" s="15" t="n">
        <f aca="false">IF(AND(E7&lt;&gt;0,G7&lt;&gt;0),E7/G7,"")</f>
        <v>70.5882352941176</v>
      </c>
      <c r="I7" s="14"/>
      <c r="J7" s="14"/>
      <c r="K7" s="14"/>
      <c r="L7" s="14"/>
      <c r="M7" s="14" t="s">
        <v>18</v>
      </c>
      <c r="N7" s="14" t="n">
        <v>2023</v>
      </c>
      <c r="O7" s="18" t="s">
        <v>29</v>
      </c>
      <c r="P7" s="19" t="s">
        <v>30</v>
      </c>
    </row>
    <row r="8" customFormat="false" ht="12.8" hidden="false" customHeight="false" outlineLevel="0" collapsed="false">
      <c r="A8" s="14" t="s">
        <v>31</v>
      </c>
      <c r="B8" s="14" t="s">
        <v>28</v>
      </c>
      <c r="C8" s="14" t="n">
        <v>400</v>
      </c>
      <c r="D8" s="14" t="n">
        <v>500</v>
      </c>
      <c r="E8" s="14" t="n">
        <f aca="false">IF(AND(C8&lt;&gt;0,D8&lt;&gt;0),D8-C8,"")</f>
        <v>100</v>
      </c>
      <c r="F8" s="14" t="n">
        <v>1550</v>
      </c>
      <c r="G8" s="14" t="n">
        <v>0.015</v>
      </c>
      <c r="H8" s="15" t="n">
        <f aca="false">IF(AND(E8&lt;&gt;0,G8&lt;&gt;0),E8/G8,"")</f>
        <v>6666.66666666667</v>
      </c>
      <c r="I8" s="14"/>
      <c r="J8" s="14"/>
      <c r="K8" s="14"/>
      <c r="L8" s="14"/>
      <c r="M8" s="14"/>
      <c r="N8" s="14" t="n">
        <v>2007</v>
      </c>
      <c r="O8" s="16" t="s">
        <v>32</v>
      </c>
      <c r="P8" s="17" t="s">
        <v>33</v>
      </c>
    </row>
    <row r="9" customFormat="false" ht="12.8" hidden="false" customHeight="false" outlineLevel="0" collapsed="false">
      <c r="A9" s="14" t="s">
        <v>31</v>
      </c>
      <c r="B9" s="14" t="s">
        <v>34</v>
      </c>
      <c r="C9" s="14"/>
      <c r="D9" s="14"/>
      <c r="E9" s="14" t="n">
        <v>2000</v>
      </c>
      <c r="F9" s="14" t="n">
        <v>1550</v>
      </c>
      <c r="G9" s="14" t="n">
        <v>170</v>
      </c>
      <c r="H9" s="15" t="n">
        <f aca="false">IF(AND(E9&lt;&gt;0,G9&lt;&gt;0),E9/G9,"")</f>
        <v>11.7647058823529</v>
      </c>
      <c r="I9" s="14"/>
      <c r="J9" s="14" t="s">
        <v>35</v>
      </c>
      <c r="K9" s="14"/>
      <c r="L9" s="14"/>
      <c r="M9" s="14" t="s">
        <v>18</v>
      </c>
      <c r="N9" s="14" t="n">
        <v>2011</v>
      </c>
      <c r="O9" s="18" t="s">
        <v>36</v>
      </c>
      <c r="P9" s="19" t="s">
        <v>37</v>
      </c>
    </row>
    <row r="10" customFormat="false" ht="12.8" hidden="false" customHeight="false" outlineLevel="0" collapsed="false">
      <c r="A10" s="14" t="s">
        <v>31</v>
      </c>
      <c r="B10" s="14"/>
      <c r="C10" s="14"/>
      <c r="D10" s="14"/>
      <c r="E10" s="14" t="n">
        <v>500</v>
      </c>
      <c r="F10" s="14"/>
      <c r="G10" s="14"/>
      <c r="H10" s="15" t="str">
        <f aca="false">IF(AND(E10&lt;&gt;0,G10&lt;&gt;0),E10/G10,"")</f>
        <v/>
      </c>
      <c r="I10" s="14"/>
      <c r="J10" s="14" t="n">
        <v>10</v>
      </c>
      <c r="K10" s="14"/>
      <c r="L10" s="14"/>
      <c r="M10" s="14" t="s">
        <v>18</v>
      </c>
      <c r="N10" s="14" t="n">
        <v>2020</v>
      </c>
      <c r="O10" s="16" t="s">
        <v>38</v>
      </c>
      <c r="P10" s="17" t="s">
        <v>39</v>
      </c>
    </row>
    <row r="11" customFormat="false" ht="12.8" hidden="false" customHeight="false" outlineLevel="0" collapsed="false">
      <c r="A11" s="14" t="s">
        <v>31</v>
      </c>
      <c r="B11" s="14" t="s">
        <v>28</v>
      </c>
      <c r="C11" s="14"/>
      <c r="D11" s="14"/>
      <c r="E11" s="14" t="n">
        <v>90</v>
      </c>
      <c r="F11" s="14"/>
      <c r="G11" s="14" t="n">
        <v>0.47</v>
      </c>
      <c r="H11" s="15" t="n">
        <f aca="false">IF(AND(E11&lt;&gt;0,G11&lt;&gt;0),E11/G11,"")</f>
        <v>191.489361702128</v>
      </c>
      <c r="I11" s="14"/>
      <c r="J11" s="14"/>
      <c r="K11" s="14"/>
      <c r="L11" s="14"/>
      <c r="M11" s="14"/>
      <c r="N11" s="14" t="n">
        <v>2019</v>
      </c>
      <c r="O11" s="16" t="s">
        <v>40</v>
      </c>
      <c r="P11" s="17" t="s">
        <v>41</v>
      </c>
    </row>
    <row r="12" customFormat="false" ht="12.8" hidden="false" customHeight="false" outlineLevel="0" collapsed="false">
      <c r="A12" s="14" t="s">
        <v>21</v>
      </c>
      <c r="B12" s="14"/>
      <c r="C12" s="14" t="n">
        <v>350</v>
      </c>
      <c r="D12" s="14" t="n">
        <v>650</v>
      </c>
      <c r="E12" s="14" t="n">
        <f aca="false">IF(AND(C12&lt;&gt;0,D12&lt;&gt;0),D12-C12,"")</f>
        <v>300</v>
      </c>
      <c r="F12" s="14"/>
      <c r="G12" s="14" t="n">
        <v>9</v>
      </c>
      <c r="H12" s="15" t="n">
        <f aca="false">IF(AND(E12&lt;&gt;0,G12&lt;&gt;0),E12/G12,"")</f>
        <v>33.3333333333333</v>
      </c>
      <c r="I12" s="14"/>
      <c r="J12" s="14" t="s">
        <v>42</v>
      </c>
      <c r="K12" s="14"/>
      <c r="L12" s="14"/>
      <c r="M12" s="14" t="s">
        <v>18</v>
      </c>
      <c r="N12" s="14" t="n">
        <v>2022</v>
      </c>
      <c r="O12" s="16" t="s">
        <v>43</v>
      </c>
      <c r="P12" s="17" t="s">
        <v>44</v>
      </c>
    </row>
    <row r="13" customFormat="false" ht="12.8" hidden="false" customHeight="false" outlineLevel="0" collapsed="false">
      <c r="A13" s="14" t="s">
        <v>21</v>
      </c>
      <c r="B13" s="14"/>
      <c r="C13" s="14" t="n">
        <v>350</v>
      </c>
      <c r="D13" s="14" t="n">
        <v>750</v>
      </c>
      <c r="E13" s="14" t="n">
        <f aca="false">IF(AND(C13&lt;&gt;0,D13&lt;&gt;0),D13-C13,"")</f>
        <v>400</v>
      </c>
      <c r="F13" s="14"/>
      <c r="G13" s="14" t="n">
        <v>5</v>
      </c>
      <c r="H13" s="15" t="n">
        <f aca="false">IF(AND(E13&lt;&gt;0,G13&lt;&gt;0),E13/G13,"")</f>
        <v>80</v>
      </c>
      <c r="I13" s="14"/>
      <c r="J13" s="14" t="s">
        <v>45</v>
      </c>
      <c r="K13" s="14"/>
      <c r="L13" s="14"/>
      <c r="M13" s="14"/>
      <c r="N13" s="14" t="n">
        <v>2022</v>
      </c>
      <c r="O13" s="16" t="s">
        <v>46</v>
      </c>
      <c r="P13" s="17" t="s">
        <v>47</v>
      </c>
    </row>
    <row r="14" customFormat="false" ht="15.75" hidden="false" customHeight="true" outlineLevel="0" collapsed="false">
      <c r="A14" s="14" t="s">
        <v>21</v>
      </c>
      <c r="B14" s="14"/>
      <c r="C14" s="14" t="n">
        <v>660</v>
      </c>
      <c r="D14" s="14" t="n">
        <v>1900</v>
      </c>
      <c r="E14" s="14" t="n">
        <f aca="false">IF(AND(C14&lt;&gt;0,D14&lt;&gt;0),D14-C14,"")</f>
        <v>1240</v>
      </c>
      <c r="F14" s="14"/>
      <c r="G14" s="14" t="n">
        <v>10</v>
      </c>
      <c r="H14" s="15" t="n">
        <f aca="false">IF(AND(E14&lt;&gt;0,G14&lt;&gt;0),E14/G14,"")</f>
        <v>124</v>
      </c>
      <c r="I14" s="14"/>
      <c r="J14" s="14"/>
      <c r="K14" s="14"/>
      <c r="L14" s="14"/>
      <c r="M14" s="14" t="s">
        <v>18</v>
      </c>
      <c r="N14" s="14" t="n">
        <v>2021</v>
      </c>
      <c r="O14" s="18" t="s">
        <v>48</v>
      </c>
      <c r="P14" s="19" t="s">
        <v>49</v>
      </c>
    </row>
    <row r="15" customFormat="false" ht="12.8" hidden="false" customHeight="false" outlineLevel="0" collapsed="false">
      <c r="A15" s="14" t="s">
        <v>21</v>
      </c>
      <c r="B15" s="14" t="s">
        <v>50</v>
      </c>
      <c r="C15" s="14" t="n">
        <v>405</v>
      </c>
      <c r="D15" s="14" t="n">
        <v>845</v>
      </c>
      <c r="E15" s="14" t="n">
        <f aca="false">IF(AND(C15&lt;&gt;0,D15&lt;&gt;0),D15-C15,"")</f>
        <v>440</v>
      </c>
      <c r="F15" s="14"/>
      <c r="G15" s="14" t="n">
        <v>3</v>
      </c>
      <c r="H15" s="15" t="n">
        <f aca="false">IF(AND(E15&lt;&gt;0,G15&lt;&gt;0),E15/G15,"")</f>
        <v>146.666666666667</v>
      </c>
      <c r="I15" s="14"/>
      <c r="J15" s="14" t="s">
        <v>51</v>
      </c>
      <c r="K15" s="14"/>
      <c r="L15" s="14"/>
      <c r="M15" s="14"/>
      <c r="N15" s="14" t="n">
        <v>2022</v>
      </c>
      <c r="O15" s="16" t="s">
        <v>52</v>
      </c>
      <c r="P15" s="17" t="s">
        <v>53</v>
      </c>
    </row>
    <row r="16" customFormat="false" ht="12.8" hidden="false" customHeight="false" outlineLevel="0" collapsed="false">
      <c r="A16" s="14" t="s">
        <v>21</v>
      </c>
      <c r="B16" s="14" t="s">
        <v>28</v>
      </c>
      <c r="C16" s="14" t="n">
        <v>1150</v>
      </c>
      <c r="D16" s="14" t="n">
        <v>1470</v>
      </c>
      <c r="E16" s="14" t="n">
        <f aca="false">IF(AND(C16&lt;&gt;0,D16&lt;&gt;0),D16-C16,"")</f>
        <v>320</v>
      </c>
      <c r="F16" s="14"/>
      <c r="G16" s="14" t="n">
        <v>20</v>
      </c>
      <c r="H16" s="15" t="n">
        <f aca="false">IF(AND(E16&lt;&gt;0,G16&lt;&gt;0),E16/G16,"")</f>
        <v>16</v>
      </c>
      <c r="I16" s="14"/>
      <c r="J16" s="14" t="s">
        <v>54</v>
      </c>
      <c r="K16" s="14"/>
      <c r="L16" s="14"/>
      <c r="M16" s="14"/>
      <c r="N16" s="14" t="n">
        <v>2022</v>
      </c>
      <c r="O16" s="16" t="s">
        <v>55</v>
      </c>
      <c r="P16" s="17" t="s">
        <v>56</v>
      </c>
    </row>
    <row r="17" customFormat="false" ht="12.8" hidden="false" customHeight="false" outlineLevel="0" collapsed="false">
      <c r="A17" s="14" t="s">
        <v>21</v>
      </c>
      <c r="B17" s="14" t="s">
        <v>34</v>
      </c>
      <c r="C17" s="14"/>
      <c r="D17" s="14"/>
      <c r="E17" s="14" t="n">
        <v>200</v>
      </c>
      <c r="F17" s="14"/>
      <c r="G17" s="14" t="n">
        <v>0.001</v>
      </c>
      <c r="H17" s="15" t="n">
        <f aca="false">IF(AND(E17&lt;&gt;0,G17&lt;&gt;0),E17/G17,"")</f>
        <v>200000</v>
      </c>
      <c r="I17" s="14"/>
      <c r="J17" s="14" t="s">
        <v>57</v>
      </c>
      <c r="K17" s="14"/>
      <c r="L17" s="14"/>
      <c r="M17" s="14" t="s">
        <v>18</v>
      </c>
      <c r="N17" s="14" t="n">
        <v>2023</v>
      </c>
      <c r="O17" s="16" t="s">
        <v>58</v>
      </c>
      <c r="P17" s="17" t="s">
        <v>59</v>
      </c>
    </row>
    <row r="18" customFormat="false" ht="12.8" hidden="false" customHeight="false" outlineLevel="0" collapsed="false">
      <c r="A18" s="14" t="s">
        <v>31</v>
      </c>
      <c r="B18" s="14" t="s">
        <v>28</v>
      </c>
      <c r="C18" s="14"/>
      <c r="D18" s="14"/>
      <c r="E18" s="14"/>
      <c r="F18" s="14"/>
      <c r="G18" s="14" t="n">
        <v>0.88</v>
      </c>
      <c r="H18" s="15" t="str">
        <f aca="false">IF(AND(E18&lt;&gt;0,G18&lt;&gt;0),E18/G18,"")</f>
        <v/>
      </c>
      <c r="I18" s="14" t="s">
        <v>60</v>
      </c>
      <c r="J18" s="14"/>
      <c r="K18" s="14"/>
      <c r="L18" s="14"/>
      <c r="M18" s="14" t="s">
        <v>18</v>
      </c>
      <c r="N18" s="14" t="n">
        <v>2020</v>
      </c>
      <c r="O18" s="16" t="s">
        <v>61</v>
      </c>
      <c r="P18" s="17" t="s">
        <v>62</v>
      </c>
    </row>
    <row r="19" customFormat="false" ht="12.8" hidden="false" customHeight="false" outlineLevel="0" collapsed="false">
      <c r="A19" s="14" t="s">
        <v>31</v>
      </c>
      <c r="B19" s="14" t="s">
        <v>28</v>
      </c>
      <c r="C19" s="14" t="n">
        <v>1517.3</v>
      </c>
      <c r="D19" s="14" t="n">
        <v>1582.7</v>
      </c>
      <c r="E19" s="14" t="n">
        <v>65.4</v>
      </c>
      <c r="F19" s="14" t="n">
        <v>1550</v>
      </c>
      <c r="G19" s="14" t="n">
        <v>3.05</v>
      </c>
      <c r="H19" s="15" t="n">
        <f aca="false">IF(AND(E19&lt;&gt;0,G19&lt;&gt;0),E19/G19,"")</f>
        <v>21.4426229508197</v>
      </c>
      <c r="I19" s="14"/>
      <c r="J19" s="14"/>
      <c r="K19" s="14"/>
      <c r="L19" s="14"/>
      <c r="M19" s="14" t="s">
        <v>18</v>
      </c>
      <c r="N19" s="14" t="n">
        <v>2018</v>
      </c>
      <c r="O19" s="16" t="s">
        <v>63</v>
      </c>
      <c r="P19" s="17" t="s">
        <v>64</v>
      </c>
    </row>
    <row r="20" customFormat="false" ht="12.8" hidden="false" customHeight="false" outlineLevel="0" collapsed="false">
      <c r="A20" s="14" t="s">
        <v>21</v>
      </c>
      <c r="B20" s="14" t="s">
        <v>28</v>
      </c>
      <c r="C20" s="14" t="n">
        <v>1460</v>
      </c>
      <c r="D20" s="14" t="n">
        <v>1640</v>
      </c>
      <c r="E20" s="14" t="n">
        <v>180</v>
      </c>
      <c r="F20" s="14" t="n">
        <v>1550</v>
      </c>
      <c r="G20" s="14"/>
      <c r="H20" s="15" t="str">
        <f aca="false">IF(AND(E20&lt;&gt;0,G20&lt;&gt;0),E20/G20,"")</f>
        <v/>
      </c>
      <c r="I20" s="14"/>
      <c r="J20" s="14" t="s">
        <v>65</v>
      </c>
      <c r="K20" s="14"/>
      <c r="L20" s="14"/>
      <c r="M20" s="14" t="s">
        <v>18</v>
      </c>
      <c r="N20" s="14" t="n">
        <v>2021</v>
      </c>
      <c r="O20" s="16" t="s">
        <v>66</v>
      </c>
      <c r="P20" s="17" t="s">
        <v>67</v>
      </c>
    </row>
    <row r="21" customFormat="false" ht="15.75" hidden="false" customHeight="true" outlineLevel="0" collapsed="false">
      <c r="A21" s="14" t="s">
        <v>31</v>
      </c>
      <c r="B21" s="14" t="s">
        <v>34</v>
      </c>
      <c r="C21" s="14"/>
      <c r="D21" s="14"/>
      <c r="E21" s="14" t="n">
        <v>100</v>
      </c>
      <c r="F21" s="14"/>
      <c r="G21" s="14" t="n">
        <v>6</v>
      </c>
      <c r="H21" s="15" t="n">
        <f aca="false">IF(AND(E21&lt;&gt;0,G21&lt;&gt;0),E21/G21,"")</f>
        <v>16.6666666666667</v>
      </c>
      <c r="I21" s="14"/>
      <c r="J21" s="14"/>
      <c r="K21" s="14"/>
      <c r="L21" s="14"/>
      <c r="M21" s="14" t="s">
        <v>18</v>
      </c>
      <c r="N21" s="14" t="n">
        <v>2017</v>
      </c>
      <c r="O21" s="18" t="s">
        <v>68</v>
      </c>
      <c r="P21" s="19" t="s">
        <v>69</v>
      </c>
    </row>
    <row r="22" customFormat="false" ht="12.8" hidden="false" customHeight="false" outlineLevel="0" collapsed="false">
      <c r="A22" s="14"/>
      <c r="B22" s="14" t="s">
        <v>70</v>
      </c>
      <c r="C22" s="14" t="n">
        <v>720</v>
      </c>
      <c r="D22" s="14" t="n">
        <v>900</v>
      </c>
      <c r="E22" s="14" t="n">
        <f aca="false">IF(AND(C22&lt;&gt;0,D22&lt;&gt;0),D22-C22,"")</f>
        <v>180</v>
      </c>
      <c r="F22" s="14"/>
      <c r="G22" s="14" t="n">
        <v>2.75</v>
      </c>
      <c r="H22" s="15" t="n">
        <f aca="false">IF(AND(E22&lt;&gt;0,G22&lt;&gt;0),E22/G22,"")</f>
        <v>65.4545454545455</v>
      </c>
      <c r="I22" s="14"/>
      <c r="J22" s="14" t="s">
        <v>71</v>
      </c>
      <c r="K22" s="14"/>
      <c r="L22" s="14"/>
      <c r="M22" s="14" t="s">
        <v>18</v>
      </c>
      <c r="N22" s="14" t="n">
        <v>1991</v>
      </c>
      <c r="O22" s="16" t="s">
        <v>72</v>
      </c>
      <c r="P22" s="17" t="s">
        <v>73</v>
      </c>
    </row>
    <row r="23" customFormat="false" ht="12.8" hidden="false" customHeight="false" outlineLevel="0" collapsed="false">
      <c r="A23" s="14" t="s">
        <v>21</v>
      </c>
      <c r="B23" s="14" t="s">
        <v>74</v>
      </c>
      <c r="C23" s="14"/>
      <c r="D23" s="14"/>
      <c r="E23" s="14" t="str">
        <f aca="false">IF(AND(C23&lt;&gt;0,D23&lt;&gt;0),D23-C23,"")</f>
        <v/>
      </c>
      <c r="F23" s="14"/>
      <c r="G23" s="14"/>
      <c r="H23" s="15" t="str">
        <f aca="false">IF(AND(E23&lt;&gt;0,G23&lt;&gt;0),E23/G23,"")</f>
        <v/>
      </c>
      <c r="I23" s="14"/>
      <c r="J23" s="14"/>
      <c r="K23" s="14"/>
      <c r="L23" s="14"/>
      <c r="M23" s="14" t="s">
        <v>18</v>
      </c>
      <c r="N23" s="14" t="n">
        <v>2011</v>
      </c>
      <c r="O23" s="18" t="s">
        <v>75</v>
      </c>
      <c r="P23" s="19" t="s">
        <v>76</v>
      </c>
    </row>
    <row r="24" customFormat="false" ht="12.8" hidden="false" customHeight="false" outlineLevel="0" collapsed="false">
      <c r="A24" s="14" t="s">
        <v>21</v>
      </c>
      <c r="B24" s="14" t="s">
        <v>74</v>
      </c>
      <c r="C24" s="14" t="n">
        <v>1530</v>
      </c>
      <c r="D24" s="14" t="n">
        <v>1580</v>
      </c>
      <c r="E24" s="14" t="n">
        <f aca="false">IF(AND(C24&lt;&gt;0,D24&lt;&gt;0),D24-C24,"")</f>
        <v>50</v>
      </c>
      <c r="F24" s="14" t="n">
        <v>1500</v>
      </c>
      <c r="G24" s="14" t="n">
        <v>4</v>
      </c>
      <c r="H24" s="15" t="n">
        <f aca="false">IF(AND(E24&lt;&gt;0,G24&lt;&gt;0),E24/G24,"")</f>
        <v>12.5</v>
      </c>
      <c r="I24" s="14"/>
      <c r="J24" s="14" t="s">
        <v>77</v>
      </c>
      <c r="K24" s="14"/>
      <c r="L24" s="14"/>
      <c r="M24" s="14" t="s">
        <v>78</v>
      </c>
      <c r="N24" s="14" t="n">
        <v>2011</v>
      </c>
      <c r="O24" s="16" t="s">
        <v>75</v>
      </c>
      <c r="P24" s="17" t="s">
        <v>79</v>
      </c>
    </row>
    <row r="25" customFormat="false" ht="12.8" hidden="false" customHeight="false" outlineLevel="0" collapsed="false">
      <c r="A25" s="14" t="s">
        <v>21</v>
      </c>
      <c r="B25" s="14" t="s">
        <v>74</v>
      </c>
      <c r="C25" s="14" t="n">
        <v>799</v>
      </c>
      <c r="D25" s="14" t="n">
        <v>799.8</v>
      </c>
      <c r="E25" s="14" t="n">
        <f aca="false">IF(AND(C25&lt;&gt;0,D25&lt;&gt;0),D25-C25,"")</f>
        <v>0.799999999999955</v>
      </c>
      <c r="F25" s="14" t="n">
        <v>880</v>
      </c>
      <c r="G25" s="14" t="n">
        <v>0.03</v>
      </c>
      <c r="H25" s="15" t="n">
        <f aca="false">IF(AND(E25&lt;&gt;0,G25&lt;&gt;0),E25/G25,"")</f>
        <v>26.6666666666651</v>
      </c>
      <c r="I25" s="14"/>
      <c r="J25" s="14" t="s">
        <v>77</v>
      </c>
      <c r="K25" s="14"/>
      <c r="L25" s="14"/>
      <c r="M25" s="14" t="s">
        <v>78</v>
      </c>
      <c r="N25" s="14" t="n">
        <v>2011</v>
      </c>
      <c r="O25" s="16" t="s">
        <v>75</v>
      </c>
      <c r="P25" s="17" t="s">
        <v>79</v>
      </c>
    </row>
    <row r="26" customFormat="false" ht="12.75" hidden="false" customHeight="true" outlineLevel="0" collapsed="false">
      <c r="A26" s="14" t="s">
        <v>21</v>
      </c>
      <c r="B26" s="14" t="s">
        <v>74</v>
      </c>
      <c r="C26" s="14" t="n">
        <v>1000</v>
      </c>
      <c r="D26" s="14" t="n">
        <v>2000</v>
      </c>
      <c r="E26" s="14" t="n">
        <f aca="false">IF(AND(C26&lt;&gt;0,D26&lt;&gt;0),D26-C26,"")</f>
        <v>1000</v>
      </c>
      <c r="F26" s="14" t="n">
        <v>1500</v>
      </c>
      <c r="G26" s="14" t="n">
        <v>11.2</v>
      </c>
      <c r="H26" s="15" t="n">
        <f aca="false">IF(AND(E26&lt;&gt;0,G26&lt;&gt;0),E26/G26,"")</f>
        <v>89.2857142857143</v>
      </c>
      <c r="I26" s="14"/>
      <c r="J26" s="14"/>
      <c r="K26" s="14" t="s">
        <v>80</v>
      </c>
      <c r="L26" s="14"/>
      <c r="M26" s="14"/>
      <c r="N26" s="14" t="n">
        <v>2023</v>
      </c>
      <c r="O26" s="16" t="s">
        <v>81</v>
      </c>
      <c r="P26" s="17" t="s">
        <v>82</v>
      </c>
    </row>
    <row r="27" customFormat="false" ht="12.8" hidden="false" customHeight="false" outlineLevel="0" collapsed="false">
      <c r="A27" s="14" t="s">
        <v>21</v>
      </c>
      <c r="B27" s="14" t="s">
        <v>83</v>
      </c>
      <c r="C27" s="14" t="n">
        <v>900</v>
      </c>
      <c r="D27" s="14" t="n">
        <v>1700</v>
      </c>
      <c r="E27" s="14" t="n">
        <f aca="false">IF(AND(C27&lt;&gt;0,D27&lt;&gt;0),D27-C27,"")</f>
        <v>800</v>
      </c>
      <c r="F27" s="14" t="n">
        <v>1212</v>
      </c>
      <c r="G27" s="14" t="n">
        <v>6</v>
      </c>
      <c r="H27" s="15" t="n">
        <f aca="false">IF(AND(E27&lt;&gt;0,G27&lt;&gt;0),E27/G27,"")</f>
        <v>133.333333333333</v>
      </c>
      <c r="I27" s="14"/>
      <c r="J27" s="14" t="n">
        <v>100</v>
      </c>
      <c r="K27" s="14" t="s">
        <v>84</v>
      </c>
      <c r="L27" s="14"/>
      <c r="M27" s="14" t="s">
        <v>78</v>
      </c>
      <c r="N27" s="14" t="n">
        <v>2021</v>
      </c>
      <c r="O27" s="16" t="s">
        <v>85</v>
      </c>
      <c r="P27" s="17" t="s">
        <v>86</v>
      </c>
    </row>
    <row r="28" customFormat="false" ht="12.8" hidden="false" customHeight="false" outlineLevel="0" collapsed="false">
      <c r="A28" s="14" t="s">
        <v>21</v>
      </c>
      <c r="B28" s="14" t="s">
        <v>87</v>
      </c>
      <c r="C28" s="14" t="n">
        <v>810</v>
      </c>
      <c r="D28" s="14" t="n">
        <v>900</v>
      </c>
      <c r="E28" s="14" t="n">
        <f aca="false">IF(AND(C28&lt;&gt;0,D28&lt;&gt;0),D28-C28,"")</f>
        <v>90</v>
      </c>
      <c r="F28" s="14"/>
      <c r="G28" s="14" t="n">
        <v>1</v>
      </c>
      <c r="H28" s="15" t="n">
        <f aca="false">IF(AND(E28&lt;&gt;0,G28&lt;&gt;0),E28/G28,"")</f>
        <v>90</v>
      </c>
      <c r="I28" s="14"/>
      <c r="J28" s="14"/>
      <c r="K28" s="14" t="s">
        <v>88</v>
      </c>
      <c r="L28" s="14"/>
      <c r="M28" s="14" t="s">
        <v>18</v>
      </c>
      <c r="N28" s="14" t="n">
        <v>2023</v>
      </c>
      <c r="O28" s="18" t="s">
        <v>89</v>
      </c>
      <c r="P28" s="19" t="s">
        <v>90</v>
      </c>
    </row>
    <row r="29" customFormat="false" ht="12.8" hidden="false" customHeight="false" outlineLevel="0" collapsed="false">
      <c r="A29" s="14" t="s">
        <v>21</v>
      </c>
      <c r="B29" s="14"/>
      <c r="C29" s="14"/>
      <c r="D29" s="14"/>
      <c r="E29" s="14" t="str">
        <f aca="false">IF(AND(C29&lt;&gt;0,D29&lt;&gt;0),D29-C29,"")</f>
        <v/>
      </c>
      <c r="F29" s="14"/>
      <c r="G29" s="14"/>
      <c r="H29" s="15" t="str">
        <f aca="false">IF(AND(E29&lt;&gt;0,G29&lt;&gt;0),E29/G29,"")</f>
        <v/>
      </c>
      <c r="I29" s="14"/>
      <c r="J29" s="14" t="n">
        <v>1</v>
      </c>
      <c r="K29" s="14"/>
      <c r="L29" s="14"/>
      <c r="M29" s="14" t="s">
        <v>18</v>
      </c>
      <c r="N29" s="14" t="n">
        <v>2008</v>
      </c>
      <c r="O29" s="16" t="s">
        <v>91</v>
      </c>
      <c r="P29" s="17" t="s">
        <v>92</v>
      </c>
    </row>
    <row r="30" customFormat="false" ht="12.8" hidden="false" customHeight="false" outlineLevel="0" collapsed="false">
      <c r="A30" s="14" t="s">
        <v>21</v>
      </c>
      <c r="B30" s="14" t="s">
        <v>93</v>
      </c>
      <c r="C30" s="14" t="n">
        <v>1537</v>
      </c>
      <c r="D30" s="14" t="n">
        <v>1557</v>
      </c>
      <c r="E30" s="14" t="n">
        <f aca="false">IF(AND(C30&lt;&gt;0,D30&lt;&gt;0),D30-C30,"")</f>
        <v>20</v>
      </c>
      <c r="F30" s="14"/>
      <c r="G30" s="14" t="n">
        <v>0.2</v>
      </c>
      <c r="H30" s="15" t="n">
        <f aca="false">IF(AND(E30&lt;&gt;0,G30&lt;&gt;0),E30/G30,"")</f>
        <v>100</v>
      </c>
      <c r="I30" s="14"/>
      <c r="J30" s="14" t="s">
        <v>94</v>
      </c>
      <c r="K30" s="14"/>
      <c r="L30" s="14"/>
      <c r="M30" s="14" t="s">
        <v>18</v>
      </c>
      <c r="N30" s="14" t="n">
        <v>1997</v>
      </c>
      <c r="O30" s="16" t="s">
        <v>95</v>
      </c>
      <c r="P30" s="17" t="s">
        <v>96</v>
      </c>
    </row>
    <row r="31" customFormat="false" ht="12.8" hidden="false" customHeight="false" outlineLevel="0" collapsed="false">
      <c r="A31" s="14" t="s">
        <v>21</v>
      </c>
      <c r="B31" s="14" t="s">
        <v>97</v>
      </c>
      <c r="C31" s="14" t="n">
        <v>250</v>
      </c>
      <c r="D31" s="14" t="n">
        <v>1000</v>
      </c>
      <c r="E31" s="14" t="n">
        <f aca="false">IF(AND(C31&lt;&gt;0,D31&lt;&gt;0),D31-C31,"")</f>
        <v>750</v>
      </c>
      <c r="F31" s="14"/>
      <c r="G31" s="14" t="n">
        <v>1.6</v>
      </c>
      <c r="H31" s="15" t="n">
        <f aca="false">IF(AND(E31&lt;&gt;0,G31&lt;&gt;0),E31/G31,"")</f>
        <v>468.75</v>
      </c>
      <c r="I31" s="14"/>
      <c r="J31" s="14" t="s">
        <v>98</v>
      </c>
      <c r="K31" s="14"/>
      <c r="L31" s="14"/>
      <c r="M31" s="14" t="s">
        <v>18</v>
      </c>
      <c r="N31" s="14" t="n">
        <v>2020</v>
      </c>
      <c r="O31" s="16" t="s">
        <v>99</v>
      </c>
      <c r="P31" s="17" t="s">
        <v>100</v>
      </c>
    </row>
    <row r="32" customFormat="false" ht="12.8" hidden="false" customHeight="false" outlineLevel="0" collapsed="false">
      <c r="A32" s="14" t="s">
        <v>21</v>
      </c>
      <c r="B32" s="14" t="s">
        <v>101</v>
      </c>
      <c r="C32" s="14" t="s">
        <v>102</v>
      </c>
      <c r="D32" s="14"/>
      <c r="E32" s="14" t="str">
        <f aca="false">IF(AND(C32&lt;&gt;0,D32&lt;&gt;0),D32-C32,"")</f>
        <v/>
      </c>
      <c r="F32" s="14"/>
      <c r="G32" s="14"/>
      <c r="H32" s="15" t="str">
        <f aca="false">IF(AND(E32&lt;&gt;0,G32&lt;&gt;0),E32/G32,"")</f>
        <v/>
      </c>
      <c r="I32" s="14"/>
      <c r="J32" s="14" t="s">
        <v>103</v>
      </c>
      <c r="K32" s="14"/>
      <c r="L32" s="14"/>
      <c r="M32" s="14" t="s">
        <v>18</v>
      </c>
      <c r="N32" s="14" t="n">
        <v>2022</v>
      </c>
      <c r="O32" s="16" t="s">
        <v>104</v>
      </c>
      <c r="P32" s="17" t="s">
        <v>105</v>
      </c>
    </row>
    <row r="33" customFormat="false" ht="12.8" hidden="false" customHeight="false" outlineLevel="0" collapsed="false">
      <c r="A33" s="14" t="s">
        <v>21</v>
      </c>
      <c r="B33" s="14" t="s">
        <v>28</v>
      </c>
      <c r="C33" s="14" t="n">
        <v>1500</v>
      </c>
      <c r="D33" s="14" t="n">
        <v>1600</v>
      </c>
      <c r="E33" s="14" t="n">
        <f aca="false">IF(AND(C33&lt;&gt;0,D33&lt;&gt;0),D33-C33,"")</f>
        <v>100</v>
      </c>
      <c r="F33" s="14"/>
      <c r="G33" s="14" t="n">
        <v>2</v>
      </c>
      <c r="H33" s="15" t="n">
        <f aca="false">IF(AND(E33&lt;&gt;0,G33&lt;&gt;0),E33/G33,"")</f>
        <v>50</v>
      </c>
      <c r="I33" s="14"/>
      <c r="J33" s="14" t="s">
        <v>103</v>
      </c>
      <c r="K33" s="14"/>
      <c r="L33" s="14"/>
      <c r="M33" s="14" t="s">
        <v>18</v>
      </c>
      <c r="N33" s="14" t="n">
        <v>2023</v>
      </c>
      <c r="O33" s="16" t="s">
        <v>106</v>
      </c>
      <c r="P33" s="17" t="s">
        <v>107</v>
      </c>
    </row>
    <row r="34" customFormat="false" ht="12.8" hidden="false" customHeight="false" outlineLevel="0" collapsed="false">
      <c r="A34" s="14" t="s">
        <v>24</v>
      </c>
      <c r="B34" s="14" t="s">
        <v>28</v>
      </c>
      <c r="C34" s="14"/>
      <c r="D34" s="14"/>
      <c r="E34" s="14" t="n">
        <v>20</v>
      </c>
      <c r="F34" s="14"/>
      <c r="G34" s="14" t="n">
        <v>0.1</v>
      </c>
      <c r="H34" s="15" t="n">
        <f aca="false">IF(AND(E34&lt;&gt;0,G34&lt;&gt;0),E34/G34,"")</f>
        <v>200</v>
      </c>
      <c r="I34" s="14"/>
      <c r="J34" s="14" t="s">
        <v>108</v>
      </c>
      <c r="K34" s="14"/>
      <c r="L34" s="14"/>
      <c r="M34" s="14" t="s">
        <v>18</v>
      </c>
      <c r="N34" s="14" t="n">
        <v>2007</v>
      </c>
      <c r="O34" s="16" t="s">
        <v>109</v>
      </c>
      <c r="P34" s="17" t="s">
        <v>110</v>
      </c>
    </row>
    <row r="35" customFormat="false" ht="12.8" hidden="false" customHeight="false" outlineLevel="0" collapsed="false">
      <c r="A35" s="14" t="s">
        <v>16</v>
      </c>
      <c r="B35" s="14" t="s">
        <v>28</v>
      </c>
      <c r="C35" s="14"/>
      <c r="D35" s="14"/>
      <c r="E35" s="14" t="n">
        <v>50</v>
      </c>
      <c r="F35" s="14"/>
      <c r="G35" s="14" t="n">
        <v>0.6</v>
      </c>
      <c r="H35" s="15" t="n">
        <f aca="false">IF(AND(E35&lt;&gt;0,G35&lt;&gt;0),E35/G35,"")</f>
        <v>83.3333333333333</v>
      </c>
      <c r="I35" s="14"/>
      <c r="J35" s="14"/>
      <c r="K35" s="14"/>
      <c r="L35" s="14"/>
      <c r="M35" s="14"/>
      <c r="N35" s="14" t="n">
        <v>2011</v>
      </c>
      <c r="O35" s="16" t="s">
        <v>111</v>
      </c>
      <c r="P35" s="17" t="s">
        <v>112</v>
      </c>
    </row>
    <row r="36" customFormat="false" ht="12.8" hidden="false" customHeight="false" outlineLevel="0" collapsed="false">
      <c r="A36" s="14" t="s">
        <v>21</v>
      </c>
      <c r="B36" s="14" t="s">
        <v>28</v>
      </c>
      <c r="C36" s="14"/>
      <c r="D36" s="14"/>
      <c r="E36" s="14" t="n">
        <v>10</v>
      </c>
      <c r="F36" s="14"/>
      <c r="G36" s="14" t="n">
        <v>0.005</v>
      </c>
      <c r="H36" s="15" t="n">
        <f aca="false">IF(AND(E36&lt;&gt;0,G36&lt;&gt;0),E36/G36,"")</f>
        <v>2000</v>
      </c>
      <c r="I36" s="14" t="n">
        <v>1940</v>
      </c>
      <c r="J36" s="14"/>
      <c r="K36" s="14" t="n">
        <v>0.35</v>
      </c>
      <c r="L36" s="14"/>
      <c r="M36" s="14"/>
      <c r="N36" s="14" t="n">
        <v>2022</v>
      </c>
      <c r="O36" s="16" t="s">
        <v>113</v>
      </c>
      <c r="P36" s="17" t="s">
        <v>114</v>
      </c>
    </row>
    <row r="37" customFormat="false" ht="12.8" hidden="false" customHeight="false" outlineLevel="0" collapsed="false">
      <c r="A37" s="14" t="s">
        <v>31</v>
      </c>
      <c r="B37" s="14"/>
      <c r="C37" s="14"/>
      <c r="D37" s="14"/>
      <c r="E37" s="14"/>
      <c r="F37" s="14" t="n">
        <v>1550</v>
      </c>
      <c r="G37" s="14" t="n">
        <v>0.04</v>
      </c>
      <c r="H37" s="15" t="str">
        <f aca="false">IF(AND(E37&lt;&gt;0,G37&lt;&gt;0),E37/G37,"")</f>
        <v/>
      </c>
      <c r="I37" s="14"/>
      <c r="J37" s="14"/>
      <c r="K37" s="14" t="n">
        <v>12</v>
      </c>
      <c r="L37" s="14"/>
      <c r="M37" s="14"/>
      <c r="N37" s="14" t="n">
        <v>2013</v>
      </c>
      <c r="O37" s="16" t="s">
        <v>115</v>
      </c>
      <c r="P37" s="17" t="s">
        <v>116</v>
      </c>
    </row>
    <row r="38" customFormat="false" ht="12.8" hidden="false" customHeight="false" outlineLevel="0" collapsed="false">
      <c r="A38" s="14" t="s">
        <v>31</v>
      </c>
      <c r="B38" s="14" t="s">
        <v>117</v>
      </c>
      <c r="C38" s="14" t="n">
        <v>56</v>
      </c>
      <c r="D38" s="14" t="n">
        <v>2620</v>
      </c>
      <c r="E38" s="14" t="n">
        <f aca="false">IF(AND(C38&lt;&gt;0,D38&lt;&gt;0),D38-C38,"")</f>
        <v>2564</v>
      </c>
      <c r="F38" s="14" t="n">
        <v>1584</v>
      </c>
      <c r="G38" s="15" t="n">
        <f aca="false">E38/H38</f>
        <v>46.6181818181818</v>
      </c>
      <c r="H38" s="15" t="n">
        <v>55</v>
      </c>
      <c r="I38" s="14"/>
      <c r="J38" s="14"/>
      <c r="K38" s="14"/>
      <c r="L38" s="14"/>
      <c r="M38" s="14"/>
      <c r="N38" s="14" t="n">
        <v>2018</v>
      </c>
      <c r="O38" s="16" t="s">
        <v>118</v>
      </c>
      <c r="P38" s="17" t="s">
        <v>119</v>
      </c>
    </row>
    <row r="39" customFormat="false" ht="12.8" hidden="false" customHeight="false" outlineLevel="0" collapsed="false">
      <c r="A39" s="14" t="s">
        <v>21</v>
      </c>
      <c r="B39" s="14" t="s">
        <v>34</v>
      </c>
      <c r="C39" s="14"/>
      <c r="D39" s="14"/>
      <c r="E39" s="14" t="n">
        <v>40</v>
      </c>
      <c r="F39" s="14"/>
      <c r="G39" s="14" t="n">
        <v>0.08</v>
      </c>
      <c r="H39" s="15" t="n">
        <f aca="false">IF(AND(E39&lt;&gt;0,G39&lt;&gt;0),E39/G39,"")</f>
        <v>500</v>
      </c>
      <c r="I39" s="14"/>
      <c r="J39" s="14"/>
      <c r="K39" s="14"/>
      <c r="L39" s="14"/>
      <c r="M39" s="14"/>
      <c r="N39" s="14" t="n">
        <v>2020</v>
      </c>
      <c r="O39" s="16" t="s">
        <v>120</v>
      </c>
      <c r="P39" s="17" t="s">
        <v>121</v>
      </c>
    </row>
    <row r="40" customFormat="false" ht="12.8" hidden="false" customHeight="false" outlineLevel="0" collapsed="false">
      <c r="A40" s="14" t="s">
        <v>31</v>
      </c>
      <c r="B40" s="14" t="s">
        <v>28</v>
      </c>
      <c r="C40" s="14" t="n">
        <v>1550</v>
      </c>
      <c r="D40" s="14" t="n">
        <v>1570</v>
      </c>
      <c r="E40" s="14" t="n">
        <v>20</v>
      </c>
      <c r="F40" s="14" t="n">
        <v>1560</v>
      </c>
      <c r="G40" s="14" t="n">
        <v>0.2</v>
      </c>
      <c r="H40" s="15" t="n">
        <f aca="false">IF(AND(E40&lt;&gt;0,G40&lt;&gt;0),E40/G40,"")</f>
        <v>100</v>
      </c>
      <c r="I40" s="14"/>
      <c r="J40" s="14"/>
      <c r="K40" s="14"/>
      <c r="L40" s="14" t="n">
        <v>2.7</v>
      </c>
      <c r="M40" s="14"/>
      <c r="N40" s="14" t="n">
        <v>2018</v>
      </c>
      <c r="O40" s="16" t="s">
        <v>122</v>
      </c>
      <c r="P40" s="17" t="s">
        <v>123</v>
      </c>
    </row>
    <row r="41" customFormat="false" ht="12.8" hidden="false" customHeight="false" outlineLevel="0" collapsed="false">
      <c r="A41" s="14" t="s">
        <v>21</v>
      </c>
      <c r="B41" s="14" t="s">
        <v>28</v>
      </c>
      <c r="C41" s="14" t="n">
        <v>1550</v>
      </c>
      <c r="D41" s="14" t="n">
        <v>1560</v>
      </c>
      <c r="E41" s="14" t="n">
        <v>10</v>
      </c>
      <c r="F41" s="14" t="n">
        <v>1555</v>
      </c>
      <c r="G41" s="14" t="n">
        <v>7</v>
      </c>
      <c r="H41" s="15" t="n">
        <f aca="false">IF(AND(E41&lt;&gt;0,G41&lt;&gt;0),E41/G41,"")</f>
        <v>1.42857142857143</v>
      </c>
      <c r="I41" s="14"/>
      <c r="J41" s="14" t="s">
        <v>124</v>
      </c>
      <c r="K41" s="14"/>
      <c r="L41" s="14"/>
      <c r="M41" s="14"/>
      <c r="N41" s="14" t="n">
        <v>2022</v>
      </c>
      <c r="O41" s="20" t="s">
        <v>125</v>
      </c>
      <c r="P41" s="21" t="s">
        <v>126</v>
      </c>
    </row>
    <row r="42" customFormat="false" ht="15.75" hidden="false" customHeight="true" outlineLevel="0" collapsed="false">
      <c r="A42" s="14" t="s">
        <v>21</v>
      </c>
      <c r="B42" s="14" t="s">
        <v>127</v>
      </c>
      <c r="C42" s="14" t="n">
        <v>400</v>
      </c>
      <c r="D42" s="14" t="n">
        <v>700</v>
      </c>
      <c r="E42" s="14" t="n">
        <v>300</v>
      </c>
      <c r="F42" s="14" t="n">
        <v>550</v>
      </c>
      <c r="G42" s="14" t="n">
        <v>0.5</v>
      </c>
      <c r="H42" s="15" t="n">
        <f aca="false">IF(AND(E42&lt;&gt;0,G42&lt;&gt;0),E42/G42,"")</f>
        <v>600</v>
      </c>
      <c r="I42" s="14"/>
      <c r="J42" s="14"/>
      <c r="K42" s="14"/>
      <c r="L42" s="14"/>
      <c r="M42" s="14" t="s">
        <v>18</v>
      </c>
      <c r="N42" s="14" t="n">
        <v>2023</v>
      </c>
      <c r="O42" s="20" t="s">
        <v>128</v>
      </c>
      <c r="P42" s="22" t="s">
        <v>129</v>
      </c>
    </row>
    <row r="43" customFormat="false" ht="12.8" hidden="false" customHeight="false" outlineLevel="0" collapsed="false">
      <c r="A43" s="14" t="s">
        <v>24</v>
      </c>
      <c r="B43" s="14" t="s">
        <v>28</v>
      </c>
      <c r="C43" s="14" t="n">
        <v>1500</v>
      </c>
      <c r="D43" s="14" t="n">
        <v>1600</v>
      </c>
      <c r="E43" s="14" t="n">
        <v>100</v>
      </c>
      <c r="F43" s="14" t="n">
        <v>1550</v>
      </c>
      <c r="G43" s="14" t="n">
        <v>20</v>
      </c>
      <c r="H43" s="15" t="n">
        <f aca="false">IF(AND(E43&lt;&gt;0,G43&lt;&gt;0),E43/G43,"")</f>
        <v>5</v>
      </c>
      <c r="I43" s="14"/>
      <c r="J43" s="14" t="s">
        <v>130</v>
      </c>
      <c r="K43" s="14"/>
      <c r="L43" s="14"/>
      <c r="M43" s="14" t="s">
        <v>18</v>
      </c>
      <c r="N43" s="14" t="n">
        <v>2007</v>
      </c>
      <c r="O43" s="23" t="s">
        <v>131</v>
      </c>
      <c r="P43" s="21" t="s">
        <v>132</v>
      </c>
    </row>
    <row r="44" customFormat="false" ht="12.8" hidden="false" customHeight="false" outlineLevel="0" collapsed="false">
      <c r="A44" s="14" t="s">
        <v>24</v>
      </c>
      <c r="B44" s="14" t="s">
        <v>28</v>
      </c>
      <c r="C44" s="14" t="n">
        <v>1450</v>
      </c>
      <c r="D44" s="14" t="n">
        <v>1600</v>
      </c>
      <c r="E44" s="14" t="n">
        <v>150</v>
      </c>
      <c r="F44" s="14" t="n">
        <v>1525</v>
      </c>
      <c r="G44" s="14" t="n">
        <v>16</v>
      </c>
      <c r="H44" s="15" t="n">
        <f aca="false">IF(AND(E44&lt;&gt;0,G44&lt;&gt;0),E44/G44,"")</f>
        <v>9.375</v>
      </c>
      <c r="I44" s="14"/>
      <c r="J44" s="14"/>
      <c r="K44" s="14"/>
      <c r="L44" s="14"/>
      <c r="M44" s="14" t="s">
        <v>18</v>
      </c>
      <c r="N44" s="14" t="n">
        <v>2014</v>
      </c>
      <c r="O44" s="23" t="s">
        <v>133</v>
      </c>
      <c r="P44" s="22" t="s">
        <v>134</v>
      </c>
    </row>
    <row r="45" customFormat="false" ht="12.8" hidden="false" customHeight="false" outlineLevel="0" collapsed="false">
      <c r="A45" s="14" t="s">
        <v>24</v>
      </c>
      <c r="B45" s="14" t="s">
        <v>28</v>
      </c>
      <c r="C45" s="14" t="n">
        <v>1550</v>
      </c>
      <c r="D45" s="14" t="n">
        <v>1575</v>
      </c>
      <c r="E45" s="14" t="n">
        <v>25</v>
      </c>
      <c r="F45" s="14" t="n">
        <v>1560</v>
      </c>
      <c r="G45" s="14" t="n">
        <v>25</v>
      </c>
      <c r="H45" s="15" t="n">
        <f aca="false">IF(AND(E45&lt;&gt;0,G45&lt;&gt;0),E45/G45,"")</f>
        <v>1</v>
      </c>
      <c r="I45" s="14"/>
      <c r="J45" s="14" t="s">
        <v>135</v>
      </c>
      <c r="K45" s="14"/>
      <c r="L45" s="14"/>
      <c r="M45" s="14" t="s">
        <v>18</v>
      </c>
      <c r="N45" s="14" t="n">
        <v>2010</v>
      </c>
      <c r="O45" s="23" t="s">
        <v>136</v>
      </c>
      <c r="P45" s="22" t="s">
        <v>137</v>
      </c>
    </row>
    <row r="46" customFormat="false" ht="13.8" hidden="false" customHeight="false" outlineLevel="0" collapsed="false">
      <c r="A46" s="14" t="s">
        <v>24</v>
      </c>
      <c r="B46" s="14" t="s">
        <v>28</v>
      </c>
      <c r="C46" s="14" t="n">
        <v>3760</v>
      </c>
      <c r="D46" s="14" t="n">
        <v>3840</v>
      </c>
      <c r="E46" s="14" t="n">
        <v>10</v>
      </c>
      <c r="F46" s="14" t="n">
        <v>3800</v>
      </c>
      <c r="G46" s="14" t="n">
        <f aca="false">D46-C46</f>
        <v>80</v>
      </c>
      <c r="H46" s="15" t="n">
        <f aca="false">IF(AND(E46&lt;&gt;0,G46&lt;&gt;0),E46/G46,"")</f>
        <v>0.125</v>
      </c>
      <c r="I46" s="14"/>
      <c r="J46" s="14" t="s">
        <v>138</v>
      </c>
      <c r="K46" s="14"/>
      <c r="L46" s="14"/>
      <c r="M46" s="14" t="s">
        <v>18</v>
      </c>
      <c r="N46" s="14" t="n">
        <v>2013</v>
      </c>
      <c r="O46" s="23" t="s">
        <v>139</v>
      </c>
      <c r="P46" s="24" t="s">
        <v>140</v>
      </c>
    </row>
    <row r="47" customFormat="false" ht="13.8" hidden="false" customHeight="false" outlineLevel="0" collapsed="false">
      <c r="A47" s="14" t="s">
        <v>24</v>
      </c>
      <c r="B47" s="14" t="s">
        <v>28</v>
      </c>
      <c r="C47" s="14" t="n">
        <v>3752</v>
      </c>
      <c r="D47" s="14" t="n">
        <v>3848</v>
      </c>
      <c r="E47" s="14" t="n">
        <v>12</v>
      </c>
      <c r="F47" s="14" t="n">
        <v>3800</v>
      </c>
      <c r="G47" s="14" t="n">
        <f aca="false">D47-C47</f>
        <v>96</v>
      </c>
      <c r="H47" s="15" t="n">
        <f aca="false">IF(AND(E47&lt;&gt;0,G47&lt;&gt;0),E47/G47,"")</f>
        <v>0.125</v>
      </c>
      <c r="I47" s="14"/>
      <c r="J47" s="14" t="s">
        <v>141</v>
      </c>
      <c r="K47" s="14"/>
      <c r="L47" s="14"/>
      <c r="M47" s="14" t="s">
        <v>18</v>
      </c>
      <c r="N47" s="14" t="n">
        <v>2013</v>
      </c>
      <c r="O47" s="23" t="s">
        <v>139</v>
      </c>
      <c r="P47" s="24" t="s">
        <v>140</v>
      </c>
    </row>
    <row r="48" customFormat="false" ht="12.8" hidden="false" customHeight="false" outlineLevel="0" collapsed="false">
      <c r="A48" s="14" t="s">
        <v>24</v>
      </c>
      <c r="B48" s="14" t="s">
        <v>28</v>
      </c>
      <c r="C48" s="14" t="n">
        <v>1525</v>
      </c>
      <c r="D48" s="14" t="n">
        <v>1575</v>
      </c>
      <c r="E48" s="14" t="n">
        <v>50</v>
      </c>
      <c r="F48" s="14" t="n">
        <v>1550</v>
      </c>
      <c r="G48" s="14" t="n">
        <v>20</v>
      </c>
      <c r="H48" s="15" t="n">
        <f aca="false">IF(AND(E48&lt;&gt;0,G48&lt;&gt;0),E48/G48,"")</f>
        <v>2.5</v>
      </c>
      <c r="I48" s="14"/>
      <c r="J48" s="14" t="s">
        <v>142</v>
      </c>
      <c r="K48" s="14"/>
      <c r="L48" s="14"/>
      <c r="M48" s="14" t="s">
        <v>18</v>
      </c>
      <c r="N48" s="14" t="n">
        <v>2008</v>
      </c>
      <c r="O48" s="23" t="s">
        <v>143</v>
      </c>
      <c r="P48" s="22" t="s">
        <v>144</v>
      </c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5" t="str">
        <f aca="false">IF(AND(E49&lt;&gt;0,G49&lt;&gt;0),E49/G49,"")</f>
        <v/>
      </c>
      <c r="I49" s="14"/>
      <c r="J49" s="14"/>
      <c r="K49" s="14"/>
      <c r="L49" s="14"/>
      <c r="M49" s="14"/>
      <c r="N49" s="14"/>
      <c r="O49" s="14"/>
      <c r="P49" s="22"/>
    </row>
    <row r="50" customFormat="false" ht="12.8" hidden="false" customHeight="false" outlineLevel="0" collapsed="false">
      <c r="A50" s="14"/>
      <c r="B50" s="14"/>
      <c r="C50" s="14"/>
      <c r="D50" s="14"/>
      <c r="E50" s="14"/>
      <c r="F50" s="14"/>
      <c r="G50" s="14"/>
      <c r="H50" s="15" t="str">
        <f aca="false">IF(AND(E50&lt;&gt;0,G50&lt;&gt;0),E50/G50,"")</f>
        <v/>
      </c>
      <c r="I50" s="14"/>
      <c r="J50" s="14"/>
      <c r="K50" s="14"/>
      <c r="L50" s="14"/>
      <c r="M50" s="14"/>
      <c r="N50" s="14"/>
      <c r="O50" s="14"/>
      <c r="P50" s="22"/>
    </row>
    <row r="51" customFormat="false" ht="12.8" hidden="false" customHeight="false" outlineLevel="0" collapsed="false">
      <c r="A51" s="14"/>
      <c r="B51" s="14"/>
      <c r="C51" s="14"/>
      <c r="D51" s="14"/>
      <c r="E51" s="14"/>
      <c r="F51" s="14"/>
      <c r="G51" s="14"/>
      <c r="H51" s="15" t="str">
        <f aca="false">IF(AND(E51&lt;&gt;0,G51&lt;&gt;0),E51/G51,"")</f>
        <v/>
      </c>
      <c r="I51" s="14"/>
      <c r="J51" s="14"/>
      <c r="K51" s="14"/>
      <c r="L51" s="14"/>
      <c r="M51" s="14"/>
      <c r="N51" s="14"/>
      <c r="O51" s="14"/>
      <c r="P51" s="22"/>
    </row>
    <row r="52" customFormat="false" ht="12.8" hidden="false" customHeight="false" outlineLevel="0" collapsed="false">
      <c r="A52" s="14"/>
      <c r="B52" s="14"/>
      <c r="C52" s="14"/>
      <c r="D52" s="14"/>
      <c r="E52" s="14"/>
      <c r="F52" s="14"/>
      <c r="G52" s="14"/>
      <c r="H52" s="15" t="str">
        <f aca="false">IF(AND(E52&lt;&gt;0,G52&lt;&gt;0),E52/G52,"")</f>
        <v/>
      </c>
      <c r="I52" s="14"/>
      <c r="J52" s="14"/>
      <c r="K52" s="14"/>
      <c r="L52" s="14"/>
      <c r="M52" s="14"/>
      <c r="N52" s="14"/>
      <c r="O52" s="14"/>
      <c r="P52" s="22"/>
    </row>
    <row r="53" customFormat="false" ht="12.8" hidden="false" customHeight="false" outlineLevel="0" collapsed="false">
      <c r="A53" s="14"/>
      <c r="B53" s="14"/>
      <c r="C53" s="14"/>
      <c r="D53" s="14"/>
      <c r="E53" s="14"/>
      <c r="F53" s="14"/>
      <c r="G53" s="14"/>
      <c r="H53" s="15" t="str">
        <f aca="false">IF(AND(E53&lt;&gt;0,G53&lt;&gt;0),E53/G53,"")</f>
        <v/>
      </c>
      <c r="I53" s="14"/>
      <c r="J53" s="14"/>
      <c r="K53" s="14"/>
      <c r="L53" s="14"/>
      <c r="M53" s="14"/>
      <c r="N53" s="14"/>
      <c r="O53" s="14"/>
      <c r="P53" s="22"/>
    </row>
    <row r="54" customFormat="false" ht="12.75" hidden="false" customHeight="true" outlineLevel="0" collapsed="false">
      <c r="A54" s="14"/>
      <c r="B54" s="14"/>
      <c r="C54" s="14"/>
      <c r="D54" s="14"/>
      <c r="E54" s="14"/>
      <c r="F54" s="14"/>
      <c r="G54" s="14"/>
      <c r="H54" s="15" t="str">
        <f aca="false">IF(AND(E54&lt;&gt;0,G54&lt;&gt;0),E54/G54,"")</f>
        <v/>
      </c>
      <c r="I54" s="14"/>
      <c r="J54" s="14"/>
      <c r="K54" s="14"/>
      <c r="L54" s="14"/>
      <c r="M54" s="14"/>
      <c r="N54" s="14"/>
      <c r="O54" s="14"/>
      <c r="P54" s="22"/>
    </row>
    <row r="55" customFormat="false" ht="12.8" hidden="false" customHeight="false" outlineLevel="0" collapsed="false">
      <c r="A55" s="14"/>
      <c r="B55" s="14"/>
      <c r="C55" s="14"/>
      <c r="D55" s="14"/>
      <c r="E55" s="14"/>
      <c r="F55" s="14"/>
      <c r="G55" s="14"/>
      <c r="H55" s="15" t="str">
        <f aca="false">IF(AND(E55&lt;&gt;0,G55&lt;&gt;0),E55/G55,"")</f>
        <v/>
      </c>
      <c r="I55" s="14"/>
      <c r="J55" s="14"/>
      <c r="K55" s="14"/>
      <c r="L55" s="14"/>
      <c r="M55" s="14"/>
      <c r="N55" s="14"/>
      <c r="O55" s="14"/>
      <c r="P55" s="22"/>
    </row>
    <row r="56" customFormat="false" ht="12.8" hidden="false" customHeight="false" outlineLevel="0" collapsed="false">
      <c r="A56" s="14"/>
      <c r="B56" s="14"/>
      <c r="C56" s="14"/>
      <c r="D56" s="14"/>
      <c r="E56" s="14"/>
      <c r="F56" s="14"/>
      <c r="G56" s="14"/>
      <c r="H56" s="15" t="str">
        <f aca="false">IF(AND(E56&lt;&gt;0,G56&lt;&gt;0),E56/G56,"")</f>
        <v/>
      </c>
      <c r="I56" s="14"/>
      <c r="J56" s="14"/>
      <c r="K56" s="14"/>
      <c r="L56" s="14"/>
      <c r="M56" s="14"/>
      <c r="N56" s="14"/>
      <c r="O56" s="14"/>
      <c r="P56" s="22"/>
    </row>
    <row r="57" customFormat="false" ht="12.8" hidden="false" customHeight="false" outlineLevel="0" collapsed="false">
      <c r="A57" s="14"/>
      <c r="B57" s="14"/>
      <c r="C57" s="14"/>
      <c r="D57" s="14"/>
      <c r="E57" s="14"/>
      <c r="F57" s="14"/>
      <c r="G57" s="14"/>
      <c r="H57" s="15" t="str">
        <f aca="false">IF(AND(E57&lt;&gt;0,G57&lt;&gt;0),E57/G57,"")</f>
        <v/>
      </c>
      <c r="I57" s="14"/>
      <c r="J57" s="14"/>
      <c r="K57" s="14"/>
      <c r="L57" s="14"/>
      <c r="M57" s="14"/>
      <c r="N57" s="14"/>
      <c r="O57" s="14"/>
      <c r="P57" s="22"/>
    </row>
    <row r="58" customFormat="false" ht="12.8" hidden="false" customHeight="false" outlineLevel="0" collapsed="false">
      <c r="A58" s="14"/>
      <c r="B58" s="14"/>
      <c r="C58" s="14"/>
      <c r="D58" s="14"/>
      <c r="E58" s="14"/>
      <c r="F58" s="14"/>
      <c r="G58" s="14"/>
      <c r="H58" s="15" t="str">
        <f aca="false">IF(AND(E58&lt;&gt;0,G58&lt;&gt;0),E58/G58,"")</f>
        <v/>
      </c>
      <c r="I58" s="14"/>
      <c r="J58" s="14"/>
      <c r="K58" s="14"/>
      <c r="L58" s="14"/>
      <c r="M58" s="14"/>
      <c r="N58" s="14"/>
      <c r="O58" s="18"/>
      <c r="P58" s="19"/>
    </row>
    <row r="59" customFormat="false" ht="12.8" hidden="false" customHeight="false" outlineLevel="0" collapsed="false">
      <c r="A59" s="14"/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8"/>
      <c r="P59" s="19"/>
    </row>
    <row r="60" customFormat="false" ht="12.8" hidden="false" customHeight="false" outlineLevel="0" collapsed="false">
      <c r="A60" s="14"/>
      <c r="B60" s="14"/>
      <c r="C60" s="14"/>
      <c r="D60" s="14"/>
      <c r="E60" s="14" t="str">
        <f aca="false">IF(AND(C60&lt;&gt;0,D60&lt;&gt;0),D60-C60,"")</f>
        <v/>
      </c>
      <c r="F60" s="14"/>
      <c r="G60" s="14"/>
      <c r="H60" s="15" t="str">
        <f aca="false">IF(AND(E60&lt;&gt;0,G60&lt;&gt;0),E60/G60,"")</f>
        <v/>
      </c>
      <c r="I60" s="14"/>
      <c r="J60" s="14"/>
      <c r="K60" s="14"/>
      <c r="L60" s="14"/>
      <c r="M60" s="14"/>
      <c r="N60" s="14"/>
      <c r="O60" s="14"/>
      <c r="P60" s="22"/>
    </row>
    <row r="61" customFormat="false" ht="12.8" hidden="false" customHeight="false" outlineLevel="0" collapsed="false">
      <c r="A61" s="14"/>
      <c r="B61" s="14"/>
      <c r="C61" s="14"/>
      <c r="D61" s="14"/>
      <c r="E61" s="14" t="str">
        <f aca="false">IF(AND(C61&lt;&gt;0,D61&lt;&gt;0),D61-C61,"")</f>
        <v/>
      </c>
      <c r="F61" s="14"/>
      <c r="G61" s="14"/>
      <c r="H61" s="15" t="str">
        <f aca="false">IF(AND(E61&lt;&gt;0,G61&lt;&gt;0),E61/G61,"")</f>
        <v/>
      </c>
      <c r="I61" s="14"/>
      <c r="J61" s="14"/>
      <c r="K61" s="14"/>
      <c r="L61" s="14"/>
      <c r="M61" s="14"/>
      <c r="N61" s="14"/>
      <c r="O61" s="14"/>
      <c r="P61" s="22"/>
    </row>
    <row r="62" customFormat="false" ht="12.8" hidden="false" customHeight="false" outlineLevel="0" collapsed="false">
      <c r="A62" s="14"/>
      <c r="B62" s="14"/>
      <c r="C62" s="14"/>
      <c r="D62" s="14"/>
      <c r="E62" s="14" t="str">
        <f aca="false">IF(AND(C62&lt;&gt;0,D62&lt;&gt;0),D62-C62,"")</f>
        <v/>
      </c>
      <c r="F62" s="14"/>
      <c r="G62" s="14"/>
      <c r="H62" s="15" t="str">
        <f aca="false">IF(AND(E62&lt;&gt;0,G62&lt;&gt;0),E62/G62,"")</f>
        <v/>
      </c>
      <c r="I62" s="14"/>
      <c r="J62" s="14"/>
      <c r="K62" s="14"/>
      <c r="L62" s="14"/>
      <c r="M62" s="14"/>
      <c r="N62" s="14"/>
      <c r="O62" s="14"/>
      <c r="P62" s="22"/>
    </row>
    <row r="63" customFormat="false" ht="12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customFormat="false" ht="12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customFormat="false" ht="12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customFormat="false" ht="12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customFormat="false" ht="12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customFormat="false" ht="12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customFormat="false" ht="12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customFormat="false" ht="12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customFormat="false" ht="12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customFormat="false" ht="12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customFormat="false" ht="12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customFormat="false" ht="12.8" hidden="false" customHeight="false" outlineLevel="0" collapsed="false">
      <c r="A74" s="14"/>
      <c r="B74" s="14"/>
      <c r="C74" s="14"/>
      <c r="D74" s="14"/>
      <c r="E74" s="14" t="str">
        <f aca="false">IF(AND(C74&lt;&gt;0,D74&lt;&gt;0),D74-C74,"")</f>
        <v/>
      </c>
      <c r="F74" s="14"/>
      <c r="G74" s="14"/>
      <c r="H74" s="15" t="str">
        <f aca="false">IF(AND(E74&lt;&gt;0,G74&lt;&gt;0),E74/G74,"")</f>
        <v/>
      </c>
      <c r="I74" s="14"/>
      <c r="J74" s="14"/>
      <c r="K74" s="14"/>
      <c r="L74" s="14"/>
      <c r="M74" s="14"/>
      <c r="N74" s="14"/>
      <c r="O74" s="14"/>
      <c r="P74" s="22"/>
    </row>
    <row r="75" customFormat="false" ht="12.8" hidden="false" customHeight="false" outlineLevel="0" collapsed="false">
      <c r="A75" s="14"/>
      <c r="B75" s="14"/>
      <c r="C75" s="14"/>
      <c r="D75" s="14"/>
      <c r="E75" s="14" t="str">
        <f aca="false">IF(AND(C75&lt;&gt;0,D75&lt;&gt;0),D75-C75,"")</f>
        <v/>
      </c>
      <c r="F75" s="14"/>
      <c r="G75" s="14"/>
      <c r="H75" s="15" t="str">
        <f aca="false">IF(AND(E75&lt;&gt;0,G75&lt;&gt;0),E75/G75,"")</f>
        <v/>
      </c>
      <c r="I75" s="14"/>
      <c r="J75" s="14"/>
      <c r="K75" s="14"/>
      <c r="L75" s="14"/>
      <c r="M75" s="14"/>
      <c r="N75" s="14"/>
      <c r="O75" s="14"/>
      <c r="P75" s="22"/>
    </row>
    <row r="76" customFormat="false" ht="12.8" hidden="false" customHeight="false" outlineLevel="0" collapsed="false">
      <c r="A76" s="14"/>
      <c r="B76" s="14"/>
      <c r="C76" s="14"/>
      <c r="D76" s="14"/>
      <c r="E76" s="14" t="str">
        <f aca="false">IF(AND(C76&lt;&gt;0,D76&lt;&gt;0),D76-C76,"")</f>
        <v/>
      </c>
      <c r="F76" s="14"/>
      <c r="G76" s="14"/>
      <c r="H76" s="15" t="str">
        <f aca="false">IF(AND(E76&lt;&gt;0,G76&lt;&gt;0),E76/G76,"")</f>
        <v/>
      </c>
      <c r="I76" s="14"/>
      <c r="J76" s="14"/>
      <c r="K76" s="14"/>
      <c r="L76" s="14"/>
      <c r="M76" s="14"/>
      <c r="N76" s="14"/>
      <c r="O76" s="14"/>
      <c r="P76" s="22"/>
    </row>
    <row r="77" customFormat="false" ht="12.8" hidden="false" customHeight="false" outlineLevel="0" collapsed="false">
      <c r="A77" s="14"/>
      <c r="B77" s="14"/>
      <c r="C77" s="14"/>
      <c r="D77" s="14"/>
      <c r="E77" s="14" t="str">
        <f aca="false">IF(AND(C77&lt;&gt;0,D77&lt;&gt;0),D77-C77,"")</f>
        <v/>
      </c>
      <c r="F77" s="14"/>
      <c r="G77" s="14"/>
      <c r="H77" s="15" t="str">
        <f aca="false">IF(AND(E77&lt;&gt;0,G77&lt;&gt;0),E77/G77,"")</f>
        <v/>
      </c>
      <c r="I77" s="14"/>
      <c r="J77" s="14"/>
      <c r="K77" s="14"/>
      <c r="L77" s="14"/>
      <c r="M77" s="14"/>
      <c r="N77" s="14"/>
      <c r="O77" s="14"/>
      <c r="P77" s="22"/>
    </row>
    <row r="78" customFormat="false" ht="12.8" hidden="false" customHeight="false" outlineLevel="0" collapsed="false">
      <c r="A78" s="14"/>
      <c r="B78" s="14"/>
      <c r="C78" s="14"/>
      <c r="D78" s="14"/>
      <c r="E78" s="14" t="str">
        <f aca="false">IF(AND(C78&lt;&gt;0,D78&lt;&gt;0),D78-C78,"")</f>
        <v/>
      </c>
      <c r="F78" s="14"/>
      <c r="G78" s="14"/>
      <c r="H78" s="15" t="str">
        <f aca="false">IF(AND(E78&lt;&gt;0,G78&lt;&gt;0),E78/G78,"")</f>
        <v/>
      </c>
      <c r="I78" s="14"/>
      <c r="J78" s="14"/>
      <c r="K78" s="14"/>
      <c r="L78" s="14"/>
      <c r="M78" s="14"/>
      <c r="N78" s="14"/>
      <c r="O78" s="14"/>
      <c r="P78" s="22"/>
    </row>
    <row r="79" customFormat="false" ht="12.8" hidden="false" customHeight="false" outlineLevel="0" collapsed="false">
      <c r="A79" s="14"/>
      <c r="B79" s="14"/>
      <c r="C79" s="14"/>
      <c r="D79" s="14"/>
      <c r="E79" s="14" t="str">
        <f aca="false">IF(AND(C79&lt;&gt;0,D79&lt;&gt;0),D79-C79,"")</f>
        <v/>
      </c>
      <c r="F79" s="14"/>
      <c r="G79" s="14"/>
      <c r="H79" s="15" t="str">
        <f aca="false">IF(AND(E79&lt;&gt;0,G79&lt;&gt;0),E79/G79,"")</f>
        <v/>
      </c>
      <c r="I79" s="14"/>
      <c r="J79" s="14"/>
      <c r="K79" s="14"/>
      <c r="L79" s="14"/>
      <c r="M79" s="14"/>
      <c r="N79" s="14"/>
      <c r="O79" s="14"/>
      <c r="P79" s="22"/>
    </row>
    <row r="80" customFormat="false" ht="12.8" hidden="false" customHeight="false" outlineLevel="0" collapsed="false">
      <c r="A80" s="14"/>
      <c r="B80" s="14"/>
      <c r="C80" s="14"/>
      <c r="D80" s="14"/>
      <c r="E80" s="14" t="str">
        <f aca="false">IF(AND(C80&lt;&gt;0,D80&lt;&gt;0),D80-C80,"")</f>
        <v/>
      </c>
      <c r="F80" s="14"/>
      <c r="G80" s="14"/>
      <c r="H80" s="15" t="str">
        <f aca="false">IF(AND(E80&lt;&gt;0,G80&lt;&gt;0),E80/G80,"")</f>
        <v/>
      </c>
      <c r="I80" s="14"/>
      <c r="J80" s="14"/>
      <c r="K80" s="14"/>
      <c r="L80" s="14"/>
      <c r="M80" s="14"/>
      <c r="N80" s="14"/>
      <c r="O80" s="14"/>
      <c r="P80" s="22"/>
    </row>
    <row r="81" customFormat="false" ht="12.8" hidden="false" customHeight="false" outlineLevel="0" collapsed="false">
      <c r="A81" s="14"/>
      <c r="B81" s="14"/>
      <c r="C81" s="14"/>
      <c r="D81" s="14"/>
      <c r="E81" s="14" t="str">
        <f aca="false">IF(AND(C81&lt;&gt;0,D81&lt;&gt;0),D81-C81,"")</f>
        <v/>
      </c>
      <c r="F81" s="14"/>
      <c r="G81" s="14"/>
      <c r="H81" s="15" t="str">
        <f aca="false">IF(AND(E81&lt;&gt;0,G81&lt;&gt;0),E81/G81,"")</f>
        <v/>
      </c>
      <c r="I81" s="14"/>
      <c r="J81" s="14"/>
      <c r="K81" s="14"/>
      <c r="L81" s="14"/>
      <c r="M81" s="14"/>
      <c r="N81" s="14"/>
      <c r="O81" s="14"/>
      <c r="P81" s="22"/>
    </row>
    <row r="82" customFormat="false" ht="12.8" hidden="false" customHeight="false" outlineLevel="0" collapsed="false">
      <c r="A82" s="14"/>
      <c r="B82" s="14"/>
      <c r="C82" s="14"/>
      <c r="D82" s="14"/>
      <c r="E82" s="14" t="str">
        <f aca="false">IF(AND(C82&lt;&gt;0,D82&lt;&gt;0),D82-C82,"")</f>
        <v/>
      </c>
      <c r="F82" s="14"/>
      <c r="G82" s="14"/>
      <c r="H82" s="15" t="str">
        <f aca="false">IF(AND(E82&lt;&gt;0,G82&lt;&gt;0),E82/G82,"")</f>
        <v/>
      </c>
      <c r="I82" s="14"/>
      <c r="J82" s="14"/>
      <c r="K82" s="14"/>
      <c r="L82" s="14"/>
      <c r="M82" s="14"/>
      <c r="N82" s="14"/>
      <c r="O82" s="14"/>
      <c r="P82" s="22"/>
    </row>
    <row r="83" customFormat="false" ht="12.8" hidden="false" customHeight="false" outlineLevel="0" collapsed="false">
      <c r="A83" s="14"/>
      <c r="B83" s="14"/>
      <c r="C83" s="14"/>
      <c r="D83" s="14"/>
      <c r="E83" s="14" t="str">
        <f aca="false">IF(AND(C83&lt;&gt;0,D83&lt;&gt;0),D83-C83,"")</f>
        <v/>
      </c>
      <c r="F83" s="14"/>
      <c r="G83" s="14"/>
      <c r="H83" s="15" t="str">
        <f aca="false">IF(AND(E83&lt;&gt;0,G83&lt;&gt;0),E83/G83,"")</f>
        <v/>
      </c>
      <c r="I83" s="14"/>
      <c r="J83" s="14"/>
      <c r="K83" s="14"/>
      <c r="L83" s="14"/>
      <c r="M83" s="14"/>
      <c r="N83" s="14"/>
      <c r="O83" s="14"/>
      <c r="P83" s="22"/>
    </row>
    <row r="84" customFormat="false" ht="12.8" hidden="false" customHeight="false" outlineLevel="0" collapsed="false">
      <c r="A84" s="14"/>
      <c r="B84" s="14"/>
      <c r="C84" s="14"/>
      <c r="D84" s="14"/>
      <c r="E84" s="14" t="str">
        <f aca="false">IF(AND(C84&lt;&gt;0,D84&lt;&gt;0),D84-C84,"")</f>
        <v/>
      </c>
      <c r="F84" s="14"/>
      <c r="G84" s="14"/>
      <c r="H84" s="15" t="str">
        <f aca="false">IF(AND(E84&lt;&gt;0,G84&lt;&gt;0),E84/G84,"")</f>
        <v/>
      </c>
      <c r="I84" s="14"/>
      <c r="J84" s="14"/>
      <c r="K84" s="14"/>
      <c r="L84" s="14"/>
      <c r="M84" s="14"/>
      <c r="N84" s="14"/>
      <c r="O84" s="14"/>
      <c r="P84" s="22"/>
    </row>
    <row r="85" customFormat="false" ht="12.8" hidden="false" customHeight="false" outlineLevel="0" collapsed="false">
      <c r="A85" s="14"/>
      <c r="B85" s="14"/>
      <c r="C85" s="14"/>
      <c r="D85" s="14"/>
      <c r="E85" s="14" t="str">
        <f aca="false">IF(AND(C85&lt;&gt;0,D85&lt;&gt;0),D85-C85,"")</f>
        <v/>
      </c>
      <c r="F85" s="14"/>
      <c r="G85" s="14"/>
      <c r="H85" s="15" t="str">
        <f aca="false">IF(AND(E85&lt;&gt;0,G85&lt;&gt;0),E85/G85,"")</f>
        <v/>
      </c>
      <c r="I85" s="14"/>
      <c r="J85" s="14"/>
      <c r="K85" s="14"/>
      <c r="L85" s="14"/>
      <c r="M85" s="14"/>
      <c r="N85" s="14"/>
      <c r="O85" s="14"/>
      <c r="P85" s="22"/>
    </row>
    <row r="86" customFormat="false" ht="12.8" hidden="false" customHeight="false" outlineLevel="0" collapsed="false">
      <c r="A86" s="14"/>
      <c r="B86" s="14"/>
      <c r="C86" s="14"/>
      <c r="D86" s="14"/>
      <c r="E86" s="14" t="str">
        <f aca="false">IF(AND(C86&lt;&gt;0,D86&lt;&gt;0),D86-C86,"")</f>
        <v/>
      </c>
      <c r="F86" s="14"/>
      <c r="G86" s="14"/>
      <c r="H86" s="15" t="str">
        <f aca="false">IF(AND(E86&lt;&gt;0,G86&lt;&gt;0),E86/G86,"")</f>
        <v/>
      </c>
      <c r="I86" s="14"/>
      <c r="J86" s="14"/>
      <c r="K86" s="14"/>
      <c r="L86" s="14"/>
      <c r="M86" s="14"/>
      <c r="N86" s="14"/>
      <c r="O86" s="14"/>
      <c r="P86" s="22"/>
    </row>
    <row r="87" customFormat="false" ht="12.8" hidden="false" customHeight="false" outlineLevel="0" collapsed="false">
      <c r="A87" s="14"/>
      <c r="B87" s="14"/>
      <c r="C87" s="14"/>
      <c r="D87" s="14"/>
      <c r="E87" s="14" t="str">
        <f aca="false">IF(AND(C87&lt;&gt;0,D87&lt;&gt;0),D87-C87,"")</f>
        <v/>
      </c>
      <c r="F87" s="14"/>
      <c r="G87" s="14"/>
      <c r="H87" s="15" t="str">
        <f aca="false">IF(AND(E87&lt;&gt;0,G87&lt;&gt;0),E87/G87,"")</f>
        <v/>
      </c>
      <c r="I87" s="14"/>
      <c r="J87" s="14"/>
      <c r="K87" s="14"/>
      <c r="L87" s="14"/>
      <c r="M87" s="14"/>
      <c r="N87" s="14"/>
      <c r="O87" s="14"/>
      <c r="P87" s="22"/>
    </row>
    <row r="88" customFormat="false" ht="12.8" hidden="false" customHeight="false" outlineLevel="0" collapsed="false">
      <c r="A88" s="14"/>
      <c r="B88" s="14"/>
      <c r="C88" s="14"/>
      <c r="D88" s="14"/>
      <c r="E88" s="14" t="str">
        <f aca="false">IF(AND(C88&lt;&gt;0,D88&lt;&gt;0),D88-C88,"")</f>
        <v/>
      </c>
      <c r="F88" s="14"/>
      <c r="G88" s="14"/>
      <c r="H88" s="15" t="str">
        <f aca="false">IF(AND(E88&lt;&gt;0,G88&lt;&gt;0),E88/G88,"")</f>
        <v/>
      </c>
      <c r="I88" s="14"/>
      <c r="J88" s="14"/>
      <c r="K88" s="14"/>
      <c r="L88" s="14"/>
      <c r="M88" s="14"/>
      <c r="N88" s="14"/>
      <c r="O88" s="14"/>
      <c r="P88" s="22"/>
    </row>
    <row r="89" customFormat="false" ht="12.8" hidden="false" customHeight="false" outlineLevel="0" collapsed="false">
      <c r="A89" s="14"/>
      <c r="B89" s="14"/>
      <c r="C89" s="14"/>
      <c r="D89" s="14"/>
      <c r="E89" s="14" t="str">
        <f aca="false">IF(AND(C89&lt;&gt;0,D89&lt;&gt;0),D89-C89,"")</f>
        <v/>
      </c>
      <c r="F89" s="14"/>
      <c r="G89" s="14"/>
      <c r="H89" s="15" t="str">
        <f aca="false">IF(AND(E89&lt;&gt;0,G89&lt;&gt;0),E89/G89,"")</f>
        <v/>
      </c>
      <c r="I89" s="14"/>
      <c r="J89" s="14"/>
      <c r="K89" s="14"/>
      <c r="L89" s="14"/>
      <c r="M89" s="14"/>
      <c r="N89" s="14"/>
      <c r="O89" s="14"/>
      <c r="P89" s="22"/>
    </row>
    <row r="90" customFormat="false" ht="12.8" hidden="false" customHeight="false" outlineLevel="0" collapsed="false">
      <c r="A90" s="14"/>
      <c r="B90" s="14"/>
      <c r="C90" s="14"/>
      <c r="D90" s="14"/>
      <c r="E90" s="14" t="str">
        <f aca="false">IF(AND(C90&lt;&gt;0,D90&lt;&gt;0),D90-C90,"")</f>
        <v/>
      </c>
      <c r="F90" s="14"/>
      <c r="G90" s="14"/>
      <c r="H90" s="15" t="str">
        <f aca="false">IF(AND(E90&lt;&gt;0,G90&lt;&gt;0),E90/G90,"")</f>
        <v/>
      </c>
      <c r="I90" s="14"/>
      <c r="J90" s="14"/>
      <c r="K90" s="14"/>
      <c r="L90" s="14"/>
      <c r="M90" s="14"/>
      <c r="N90" s="14"/>
      <c r="O90" s="14"/>
      <c r="P90" s="22"/>
    </row>
    <row r="91" customFormat="false" ht="12.8" hidden="false" customHeight="false" outlineLevel="0" collapsed="false">
      <c r="A91" s="14"/>
      <c r="B91" s="14"/>
      <c r="C91" s="14"/>
      <c r="D91" s="14"/>
      <c r="E91" s="14" t="str">
        <f aca="false">IF(AND(C91&lt;&gt;0,D91&lt;&gt;0),D91-C91,"")</f>
        <v/>
      </c>
      <c r="F91" s="14"/>
      <c r="G91" s="14"/>
      <c r="H91" s="15" t="str">
        <f aca="false">IF(AND(E91&lt;&gt;0,G91&lt;&gt;0),E91/G91,"")</f>
        <v/>
      </c>
      <c r="I91" s="14"/>
      <c r="J91" s="14"/>
      <c r="K91" s="14"/>
      <c r="L91" s="14"/>
      <c r="M91" s="14"/>
      <c r="N91" s="14"/>
      <c r="O91" s="14"/>
      <c r="P91" s="22"/>
    </row>
    <row r="92" customFormat="false" ht="12.8" hidden="false" customHeight="false" outlineLevel="0" collapsed="false">
      <c r="A92" s="14"/>
      <c r="B92" s="14"/>
      <c r="C92" s="14"/>
      <c r="D92" s="14"/>
      <c r="E92" s="14" t="str">
        <f aca="false">IF(AND(C92&lt;&gt;0,D92&lt;&gt;0),D92-C92,"")</f>
        <v/>
      </c>
      <c r="F92" s="14"/>
      <c r="G92" s="14"/>
      <c r="H92" s="15" t="str">
        <f aca="false">IF(AND(E92&lt;&gt;0,G92&lt;&gt;0),E92/G92,"")</f>
        <v/>
      </c>
      <c r="I92" s="14"/>
      <c r="J92" s="14"/>
      <c r="K92" s="14"/>
      <c r="L92" s="14"/>
      <c r="M92" s="14"/>
      <c r="N92" s="14"/>
      <c r="O92" s="14"/>
      <c r="P92" s="22"/>
    </row>
    <row r="93" customFormat="false" ht="12.8" hidden="false" customHeight="false" outlineLevel="0" collapsed="false">
      <c r="A93" s="14"/>
      <c r="B93" s="14"/>
      <c r="C93" s="14"/>
      <c r="D93" s="14"/>
      <c r="E93" s="14" t="str">
        <f aca="false">IF(AND(C93&lt;&gt;0,D93&lt;&gt;0),D93-C93,"")</f>
        <v/>
      </c>
      <c r="F93" s="14"/>
      <c r="G93" s="14"/>
      <c r="H93" s="15" t="str">
        <f aca="false">IF(AND(E93&lt;&gt;0,G93&lt;&gt;0),E93/G93,"")</f>
        <v/>
      </c>
      <c r="I93" s="14"/>
      <c r="J93" s="14"/>
      <c r="K93" s="14"/>
      <c r="L93" s="14"/>
      <c r="M93" s="14"/>
      <c r="N93" s="14"/>
      <c r="O93" s="14"/>
      <c r="P93" s="22"/>
    </row>
    <row r="94" customFormat="false" ht="12.8" hidden="false" customHeight="false" outlineLevel="0" collapsed="false">
      <c r="A94" s="14"/>
      <c r="B94" s="14"/>
      <c r="C94" s="14"/>
      <c r="D94" s="14"/>
      <c r="E94" s="14" t="str">
        <f aca="false">IF(AND(C94&lt;&gt;0,D94&lt;&gt;0),D94-C94,"")</f>
        <v/>
      </c>
      <c r="F94" s="14"/>
      <c r="G94" s="14"/>
      <c r="H94" s="15" t="str">
        <f aca="false">IF(AND(E94&lt;&gt;0,G94&lt;&gt;0),E94/G94,"")</f>
        <v/>
      </c>
      <c r="I94" s="14"/>
      <c r="J94" s="14"/>
      <c r="K94" s="14"/>
      <c r="L94" s="14"/>
      <c r="M94" s="14"/>
      <c r="N94" s="14"/>
      <c r="O94" s="14"/>
      <c r="P94" s="22"/>
    </row>
    <row r="95" customFormat="false" ht="12.8" hidden="false" customHeight="false" outlineLevel="0" collapsed="false">
      <c r="A95" s="14"/>
      <c r="B95" s="14"/>
      <c r="C95" s="14"/>
      <c r="D95" s="14"/>
      <c r="E95" s="14" t="str">
        <f aca="false">IF(AND(C95&lt;&gt;0,D95&lt;&gt;0),D95-C95,"")</f>
        <v/>
      </c>
      <c r="F95" s="14"/>
      <c r="G95" s="14"/>
      <c r="H95" s="15" t="str">
        <f aca="false">IF(AND(E95&lt;&gt;0,G95&lt;&gt;0),E95/G95,"")</f>
        <v/>
      </c>
      <c r="I95" s="14"/>
      <c r="J95" s="14"/>
      <c r="K95" s="14"/>
      <c r="L95" s="14"/>
      <c r="M95" s="14"/>
      <c r="N95" s="14"/>
      <c r="O95" s="14"/>
      <c r="P95" s="22"/>
    </row>
    <row r="96" customFormat="false" ht="12.8" hidden="false" customHeight="false" outlineLevel="0" collapsed="false">
      <c r="E96" s="25" t="str">
        <f aca="false">IF(AND(C96&lt;&gt;0,D96&lt;&gt;0),D96-C96,"")</f>
        <v/>
      </c>
    </row>
    <row r="97" customFormat="false" ht="12.8" hidden="false" customHeight="false" outlineLevel="0" collapsed="false">
      <c r="E97" s="25" t="str">
        <f aca="false">IF(AND(C97&lt;&gt;0,D97&lt;&gt;0),D97-C97,"")</f>
        <v/>
      </c>
    </row>
    <row r="98" customFormat="false" ht="12.8" hidden="false" customHeight="false" outlineLevel="0" collapsed="false">
      <c r="E98" s="25" t="str">
        <f aca="false">IF(AND(C98&lt;&gt;0,D98&lt;&gt;0),D98-C98,"")</f>
        <v/>
      </c>
    </row>
    <row r="99" customFormat="false" ht="12.8" hidden="false" customHeight="false" outlineLevel="0" collapsed="false">
      <c r="E99" s="25" t="str">
        <f aca="false">IF(AND(C99&lt;&gt;0,D99&lt;&gt;0),D99-C99,"")</f>
        <v/>
      </c>
    </row>
    <row r="100" customFormat="false" ht="12.8" hidden="false" customHeight="false" outlineLevel="0" collapsed="false">
      <c r="E100" s="25" t="str">
        <f aca="false">IF(AND(C100&lt;&gt;0,D100&lt;&gt;0),D100-C100,"")</f>
        <v/>
      </c>
    </row>
    <row r="101" customFormat="false" ht="12.8" hidden="false" customHeight="false" outlineLevel="0" collapsed="false">
      <c r="E101" s="25" t="str">
        <f aca="false">IF(AND(C101&lt;&gt;0,D101&lt;&gt;0),D101-C101,"")</f>
        <v/>
      </c>
    </row>
    <row r="102" customFormat="false" ht="12.8" hidden="false" customHeight="false" outlineLevel="0" collapsed="false">
      <c r="E102" s="25" t="str">
        <f aca="false">IF(AND(C102&lt;&gt;0,D102&lt;&gt;0),D102-C102,"")</f>
        <v/>
      </c>
    </row>
    <row r="103" customFormat="false" ht="12.8" hidden="false" customHeight="false" outlineLevel="0" collapsed="false">
      <c r="E103" s="25" t="str">
        <f aca="false">IF(AND(C103&lt;&gt;0,D103&lt;&gt;0),D103-C103,"")</f>
        <v/>
      </c>
    </row>
    <row r="104" customFormat="false" ht="12.8" hidden="false" customHeight="false" outlineLevel="0" collapsed="false">
      <c r="E104" s="25" t="str">
        <f aca="false">IF(AND(C104&lt;&gt;0,D104&lt;&gt;0),D104-C104,"")</f>
        <v/>
      </c>
    </row>
    <row r="105" customFormat="false" ht="12.8" hidden="false" customHeight="false" outlineLevel="0" collapsed="false">
      <c r="E105" s="25" t="str">
        <f aca="false">IF(AND(C105&lt;&gt;0,D105&lt;&gt;0),D105-C105,"")</f>
        <v/>
      </c>
    </row>
    <row r="106" customFormat="false" ht="12.8" hidden="false" customHeight="false" outlineLevel="0" collapsed="false">
      <c r="E106" s="25" t="str">
        <f aca="false">IF(AND(C106&lt;&gt;0,D106&lt;&gt;0),D106-C106,"")</f>
        <v/>
      </c>
    </row>
    <row r="107" customFormat="false" ht="12.8" hidden="false" customHeight="false" outlineLevel="0" collapsed="false">
      <c r="E107" s="25" t="str">
        <f aca="false">IF(AND(C107&lt;&gt;0,D107&lt;&gt;0),D107-C107,"")</f>
        <v/>
      </c>
    </row>
    <row r="108" customFormat="false" ht="12.8" hidden="false" customHeight="false" outlineLevel="0" collapsed="false">
      <c r="E108" s="25" t="str">
        <f aca="false">IF(AND(C108&lt;&gt;0,D108&lt;&gt;0),D108-C108,"")</f>
        <v/>
      </c>
    </row>
    <row r="109" customFormat="false" ht="12.8" hidden="false" customHeight="false" outlineLevel="0" collapsed="false">
      <c r="E109" s="25" t="str">
        <f aca="false">IF(AND(C109&lt;&gt;0,D109&lt;&gt;0),D109-C109,"")</f>
        <v/>
      </c>
    </row>
    <row r="110" customFormat="false" ht="12.8" hidden="false" customHeight="false" outlineLevel="0" collapsed="false">
      <c r="E110" s="25" t="str">
        <f aca="false">IF(AND(C110&lt;&gt;0,D110&lt;&gt;0),D110-C110,"")</f>
        <v/>
      </c>
    </row>
    <row r="111" customFormat="false" ht="12.8" hidden="false" customHeight="false" outlineLevel="0" collapsed="false">
      <c r="E111" s="25" t="str">
        <f aca="false">IF(AND(C111&lt;&gt;0,D111&lt;&gt;0),D111-C111,"")</f>
        <v/>
      </c>
    </row>
    <row r="112" customFormat="false" ht="12.8" hidden="false" customHeight="false" outlineLevel="0" collapsed="false">
      <c r="E112" s="25" t="str">
        <f aca="false">IF(AND(C112&lt;&gt;0,D112&lt;&gt;0),D112-C112,"")</f>
        <v/>
      </c>
    </row>
    <row r="113" customFormat="false" ht="12.8" hidden="false" customHeight="false" outlineLevel="0" collapsed="false">
      <c r="E113" s="25" t="str">
        <f aca="false">IF(AND(C113&lt;&gt;0,D113&lt;&gt;0),D113-C113,"")</f>
        <v/>
      </c>
    </row>
    <row r="114" customFormat="false" ht="12.8" hidden="false" customHeight="false" outlineLevel="0" collapsed="false">
      <c r="E114" s="25" t="str">
        <f aca="false">IF(AND(C114&lt;&gt;0,D114&lt;&gt;0),D114-C114,"")</f>
        <v/>
      </c>
    </row>
    <row r="115" customFormat="false" ht="12.8" hidden="false" customHeight="false" outlineLevel="0" collapsed="false">
      <c r="E115" s="25" t="str">
        <f aca="false">IF(AND(C115&lt;&gt;0,D115&lt;&gt;0),D115-C115,"")</f>
        <v/>
      </c>
    </row>
    <row r="116" customFormat="false" ht="12.8" hidden="false" customHeight="false" outlineLevel="0" collapsed="false">
      <c r="E116" s="25" t="str">
        <f aca="false">IF(AND(C116&lt;&gt;0,D116&lt;&gt;0),D116-C116,"")</f>
        <v/>
      </c>
    </row>
    <row r="117" customFormat="false" ht="12.8" hidden="false" customHeight="false" outlineLevel="0" collapsed="false">
      <c r="E117" s="25" t="str">
        <f aca="false">IF(AND(C117&lt;&gt;0,D117&lt;&gt;0),D117-C117,"")</f>
        <v/>
      </c>
    </row>
    <row r="118" customFormat="false" ht="12.8" hidden="false" customHeight="false" outlineLevel="0" collapsed="false">
      <c r="E118" s="25" t="str">
        <f aca="false">IF(AND(C118&lt;&gt;0,D118&lt;&gt;0),D118-C118,"")</f>
        <v/>
      </c>
    </row>
    <row r="119" customFormat="false" ht="12.8" hidden="false" customHeight="false" outlineLevel="0" collapsed="false">
      <c r="E119" s="25" t="str">
        <f aca="false">IF(AND(C119&lt;&gt;0,D119&lt;&gt;0),D119-C119,"")</f>
        <v/>
      </c>
    </row>
    <row r="120" customFormat="false" ht="12.8" hidden="false" customHeight="false" outlineLevel="0" collapsed="false">
      <c r="E120" s="25" t="str">
        <f aca="false">IF(AND(C120&lt;&gt;0,D120&lt;&gt;0),D120-C120,"")</f>
        <v/>
      </c>
    </row>
    <row r="121" customFormat="false" ht="12.8" hidden="false" customHeight="false" outlineLevel="0" collapsed="false">
      <c r="E121" s="25" t="str">
        <f aca="false">IF(AND(C121&lt;&gt;0,D121&lt;&gt;0),D121-C121,"")</f>
        <v/>
      </c>
    </row>
    <row r="122" customFormat="false" ht="12.8" hidden="false" customHeight="false" outlineLevel="0" collapsed="false">
      <c r="E122" s="25" t="str">
        <f aca="false">IF(AND(C122&lt;&gt;0,D122&lt;&gt;0),D122-C122,"")</f>
        <v/>
      </c>
    </row>
    <row r="123" customFormat="false" ht="12.8" hidden="false" customHeight="false" outlineLevel="0" collapsed="false">
      <c r="E123" s="25" t="str">
        <f aca="false">IF(AND(C123&lt;&gt;0,D123&lt;&gt;0),D123-C123,"")</f>
        <v/>
      </c>
    </row>
    <row r="124" customFormat="false" ht="12.8" hidden="false" customHeight="false" outlineLevel="0" collapsed="false">
      <c r="E124" s="25" t="str">
        <f aca="false">IF(AND(C124&lt;&gt;0,D124&lt;&gt;0),D124-C124,"")</f>
        <v/>
      </c>
    </row>
    <row r="125" customFormat="false" ht="12.8" hidden="false" customHeight="false" outlineLevel="0" collapsed="false">
      <c r="E125" s="25" t="str">
        <f aca="false">IF(AND(C125&lt;&gt;0,D125&lt;&gt;0),D125-C125,"")</f>
        <v/>
      </c>
    </row>
    <row r="126" customFormat="false" ht="12.8" hidden="false" customHeight="false" outlineLevel="0" collapsed="false">
      <c r="E126" s="25" t="str">
        <f aca="false">IF(AND(C126&lt;&gt;0,D126&lt;&gt;0),D126-C126,"")</f>
        <v/>
      </c>
    </row>
    <row r="127" customFormat="false" ht="12.8" hidden="false" customHeight="false" outlineLevel="0" collapsed="false">
      <c r="E127" s="25" t="str">
        <f aca="false">IF(AND(C127&lt;&gt;0,D127&lt;&gt;0),D127-C127,"")</f>
        <v/>
      </c>
    </row>
    <row r="128" customFormat="false" ht="12.8" hidden="false" customHeight="false" outlineLevel="0" collapsed="false">
      <c r="E128" s="25" t="str">
        <f aca="false">IF(AND(C128&lt;&gt;0,D128&lt;&gt;0),D128-C128,"")</f>
        <v/>
      </c>
    </row>
    <row r="129" customFormat="false" ht="12.8" hidden="false" customHeight="false" outlineLevel="0" collapsed="false">
      <c r="E129" s="25" t="str">
        <f aca="false">IF(AND(C129&lt;&gt;0,D129&lt;&gt;0),D129-C129,"")</f>
        <v/>
      </c>
    </row>
    <row r="130" customFormat="false" ht="12.8" hidden="false" customHeight="false" outlineLevel="0" collapsed="false">
      <c r="E130" s="25" t="str">
        <f aca="false">IF(AND(C130&lt;&gt;0,D130&lt;&gt;0),D130-C130,"")</f>
        <v/>
      </c>
    </row>
    <row r="131" customFormat="false" ht="12.8" hidden="false" customHeight="false" outlineLevel="0" collapsed="false">
      <c r="E131" s="25" t="str">
        <f aca="false">IF(AND(C131&lt;&gt;0,D131&lt;&gt;0),D131-C131,"")</f>
        <v/>
      </c>
    </row>
    <row r="132" customFormat="false" ht="12.8" hidden="false" customHeight="false" outlineLevel="0" collapsed="false">
      <c r="E132" s="25" t="str">
        <f aca="false">IF(AND(C132&lt;&gt;0,D132&lt;&gt;0),D132-C132,"")</f>
        <v/>
      </c>
    </row>
    <row r="133" customFormat="false" ht="12.8" hidden="false" customHeight="false" outlineLevel="0" collapsed="false">
      <c r="E133" s="25" t="str">
        <f aca="false">IF(AND(C133&lt;&gt;0,D133&lt;&gt;0),D133-C133,"")</f>
        <v/>
      </c>
    </row>
    <row r="134" customFormat="false" ht="12.8" hidden="false" customHeight="false" outlineLevel="0" collapsed="false">
      <c r="E134" s="25" t="str">
        <f aca="false">IF(AND(C134&lt;&gt;0,D134&lt;&gt;0),D134-C134,"")</f>
        <v/>
      </c>
    </row>
    <row r="135" customFormat="false" ht="12.8" hidden="false" customHeight="false" outlineLevel="0" collapsed="false">
      <c r="E135" s="25" t="str">
        <f aca="false">IF(AND(C135&lt;&gt;0,D135&lt;&gt;0),D135-C135,"")</f>
        <v/>
      </c>
    </row>
    <row r="136" customFormat="false" ht="12.8" hidden="false" customHeight="false" outlineLevel="0" collapsed="false">
      <c r="E136" s="25" t="str">
        <f aca="false">IF(AND(C136&lt;&gt;0,D136&lt;&gt;0),D136-C136,"")</f>
        <v/>
      </c>
    </row>
    <row r="137" customFormat="false" ht="12.8" hidden="false" customHeight="false" outlineLevel="0" collapsed="false">
      <c r="E137" s="25" t="str">
        <f aca="false">IF(AND(C137&lt;&gt;0,D137&lt;&gt;0),D137-C137,"")</f>
        <v/>
      </c>
    </row>
    <row r="138" customFormat="false" ht="12.8" hidden="false" customHeight="false" outlineLevel="0" collapsed="false">
      <c r="E138" s="25" t="str">
        <f aca="false">IF(AND(C138&lt;&gt;0,D138&lt;&gt;0),D138-C138,"")</f>
        <v/>
      </c>
    </row>
    <row r="139" customFormat="false" ht="12.8" hidden="false" customHeight="false" outlineLevel="0" collapsed="false">
      <c r="E139" s="25" t="str">
        <f aca="false">IF(AND(C139&lt;&gt;0,D139&lt;&gt;0),D139-C139,"")</f>
        <v/>
      </c>
    </row>
    <row r="140" customFormat="false" ht="12.8" hidden="false" customHeight="false" outlineLevel="0" collapsed="false">
      <c r="E140" s="25" t="str">
        <f aca="false">IF(AND(C140&lt;&gt;0,D140&lt;&gt;0),D140-C140,"")</f>
        <v/>
      </c>
    </row>
    <row r="141" customFormat="false" ht="12.8" hidden="false" customHeight="false" outlineLevel="0" collapsed="false">
      <c r="E141" s="25" t="str">
        <f aca="false">IF(AND(C141&lt;&gt;0,D141&lt;&gt;0),D141-C141,"")</f>
        <v/>
      </c>
    </row>
    <row r="142" customFormat="false" ht="12.8" hidden="false" customHeight="false" outlineLevel="0" collapsed="false">
      <c r="E142" s="25" t="str">
        <f aca="false">IF(AND(C142&lt;&gt;0,D142&lt;&gt;0),D142-C142,"")</f>
        <v/>
      </c>
    </row>
    <row r="143" customFormat="false" ht="12.8" hidden="false" customHeight="false" outlineLevel="0" collapsed="false">
      <c r="E143" s="25" t="str">
        <f aca="false">IF(AND(C143&lt;&gt;0,D143&lt;&gt;0),D143-C143,"")</f>
        <v/>
      </c>
    </row>
    <row r="144" customFormat="false" ht="12.8" hidden="false" customHeight="false" outlineLevel="0" collapsed="false">
      <c r="E144" s="25" t="str">
        <f aca="false">IF(AND(C144&lt;&gt;0,D144&lt;&gt;0),D144-C144,"")</f>
        <v/>
      </c>
    </row>
    <row r="145" customFormat="false" ht="12.8" hidden="false" customHeight="false" outlineLevel="0" collapsed="false">
      <c r="E145" s="25" t="str">
        <f aca="false">IF(AND(C145&lt;&gt;0,D145&lt;&gt;0),D145-C145,"")</f>
        <v/>
      </c>
    </row>
    <row r="146" customFormat="false" ht="12.8" hidden="false" customHeight="false" outlineLevel="0" collapsed="false">
      <c r="E146" s="25" t="str">
        <f aca="false">IF(AND(C146&lt;&gt;0,D146&lt;&gt;0),D146-C146,"")</f>
        <v/>
      </c>
    </row>
    <row r="147" customFormat="false" ht="12.8" hidden="false" customHeight="false" outlineLevel="0" collapsed="false">
      <c r="E147" s="25" t="str">
        <f aca="false">IF(AND(C147&lt;&gt;0,D147&lt;&gt;0),D147-C147,"")</f>
        <v/>
      </c>
    </row>
    <row r="148" customFormat="false" ht="12.8" hidden="false" customHeight="false" outlineLevel="0" collapsed="false">
      <c r="E148" s="25" t="str">
        <f aca="false">IF(AND(C148&lt;&gt;0,D148&lt;&gt;0),D148-C148,"")</f>
        <v/>
      </c>
    </row>
    <row r="149" customFormat="false" ht="12.8" hidden="false" customHeight="false" outlineLevel="0" collapsed="false">
      <c r="E149" s="25" t="str">
        <f aca="false">IF(AND(C149&lt;&gt;0,D149&lt;&gt;0),D149-C149,"")</f>
        <v/>
      </c>
    </row>
    <row r="150" customFormat="false" ht="12.8" hidden="false" customHeight="false" outlineLevel="0" collapsed="false">
      <c r="E150" s="25" t="str">
        <f aca="false">IF(AND(C150&lt;&gt;0,D150&lt;&gt;0),D150-C150,"")</f>
        <v/>
      </c>
    </row>
    <row r="151" customFormat="false" ht="12.8" hidden="false" customHeight="false" outlineLevel="0" collapsed="false">
      <c r="E151" s="25" t="str">
        <f aca="false">IF(AND(C151&lt;&gt;0,D151&lt;&gt;0),D151-C151,"")</f>
        <v/>
      </c>
    </row>
    <row r="152" customFormat="false" ht="12.8" hidden="false" customHeight="false" outlineLevel="0" collapsed="false">
      <c r="E152" s="25" t="str">
        <f aca="false">IF(AND(C152&lt;&gt;0,D152&lt;&gt;0),D152-C152,"")</f>
        <v/>
      </c>
    </row>
    <row r="153" customFormat="false" ht="12.8" hidden="false" customHeight="false" outlineLevel="0" collapsed="false">
      <c r="E153" s="25" t="str">
        <f aca="false">IF(AND(C153&lt;&gt;0,D153&lt;&gt;0),D153-C153,"")</f>
        <v/>
      </c>
    </row>
    <row r="154" customFormat="false" ht="12.8" hidden="false" customHeight="false" outlineLevel="0" collapsed="false">
      <c r="E154" s="25" t="str">
        <f aca="false">IF(AND(C154&lt;&gt;0,D154&lt;&gt;0),D154-C154,"")</f>
        <v/>
      </c>
    </row>
    <row r="155" customFormat="false" ht="12.8" hidden="false" customHeight="false" outlineLevel="0" collapsed="false">
      <c r="E155" s="25" t="str">
        <f aca="false">IF(AND(C155&lt;&gt;0,D155&lt;&gt;0),D155-C155,"")</f>
        <v/>
      </c>
    </row>
    <row r="156" customFormat="false" ht="12.8" hidden="false" customHeight="false" outlineLevel="0" collapsed="false">
      <c r="E156" s="25" t="str">
        <f aca="false">IF(AND(C156&lt;&gt;0,D156&lt;&gt;0),D156-C156,"")</f>
        <v/>
      </c>
    </row>
    <row r="157" customFormat="false" ht="12.8" hidden="false" customHeight="false" outlineLevel="0" collapsed="false">
      <c r="E157" s="25" t="str">
        <f aca="false">IF(AND(C157&lt;&gt;0,D157&lt;&gt;0),D157-C157,"")</f>
        <v/>
      </c>
    </row>
    <row r="158" customFormat="false" ht="12.8" hidden="false" customHeight="false" outlineLevel="0" collapsed="false">
      <c r="E158" s="25" t="str">
        <f aca="false">IF(AND(C158&lt;&gt;0,D158&lt;&gt;0),D158-C158,"")</f>
        <v/>
      </c>
    </row>
    <row r="159" customFormat="false" ht="12.8" hidden="false" customHeight="false" outlineLevel="0" collapsed="false">
      <c r="E159" s="25" t="str">
        <f aca="false">IF(AND(C159&lt;&gt;0,D159&lt;&gt;0),D159-C159,"")</f>
        <v/>
      </c>
    </row>
    <row r="160" customFormat="false" ht="12.8" hidden="false" customHeight="false" outlineLevel="0" collapsed="false">
      <c r="E160" s="25" t="str">
        <f aca="false">IF(AND(C160&lt;&gt;0,D160&lt;&gt;0),D160-C160,"")</f>
        <v/>
      </c>
    </row>
    <row r="161" customFormat="false" ht="12.8" hidden="false" customHeight="false" outlineLevel="0" collapsed="false">
      <c r="E161" s="25" t="str">
        <f aca="false">IF(AND(C161&lt;&gt;0,D161&lt;&gt;0),D161-C161,"")</f>
        <v/>
      </c>
    </row>
    <row r="162" customFormat="false" ht="12.8" hidden="false" customHeight="false" outlineLevel="0" collapsed="false">
      <c r="E162" s="25" t="str">
        <f aca="false">IF(AND(C162&lt;&gt;0,D162&lt;&gt;0),D162-C162,"")</f>
        <v/>
      </c>
    </row>
    <row r="163" customFormat="false" ht="12.8" hidden="false" customHeight="false" outlineLevel="0" collapsed="false">
      <c r="E163" s="25" t="str">
        <f aca="false">IF(AND(C163&lt;&gt;0,D163&lt;&gt;0),D163-C163,"")</f>
        <v/>
      </c>
    </row>
    <row r="164" customFormat="false" ht="12.8" hidden="false" customHeight="false" outlineLevel="0" collapsed="false">
      <c r="E164" s="25" t="str">
        <f aca="false">IF(AND(C164&lt;&gt;0,D164&lt;&gt;0),D164-C164,"")</f>
        <v/>
      </c>
    </row>
    <row r="165" customFormat="false" ht="12.8" hidden="false" customHeight="false" outlineLevel="0" collapsed="false">
      <c r="E165" s="25" t="str">
        <f aca="false">IF(AND(C165&lt;&gt;0,D165&lt;&gt;0),D165-C165,"")</f>
        <v/>
      </c>
    </row>
    <row r="166" customFormat="false" ht="12.8" hidden="false" customHeight="false" outlineLevel="0" collapsed="false">
      <c r="E166" s="25" t="str">
        <f aca="false">IF(AND(C166&lt;&gt;0,D166&lt;&gt;0),D166-C166,"")</f>
        <v/>
      </c>
    </row>
    <row r="167" customFormat="false" ht="12.8" hidden="false" customHeight="false" outlineLevel="0" collapsed="false">
      <c r="E167" s="25" t="str">
        <f aca="false">IF(AND(C167&lt;&gt;0,D167&lt;&gt;0),D167-C167,"")</f>
        <v/>
      </c>
    </row>
    <row r="168" customFormat="false" ht="12.8" hidden="false" customHeight="false" outlineLevel="0" collapsed="false">
      <c r="E168" s="25" t="str">
        <f aca="false">IF(AND(C168&lt;&gt;0,D168&lt;&gt;0),D168-C168,"")</f>
        <v/>
      </c>
    </row>
    <row r="169" customFormat="false" ht="12.8" hidden="false" customHeight="false" outlineLevel="0" collapsed="false">
      <c r="E169" s="25" t="str">
        <f aca="false">IF(AND(C169&lt;&gt;0,D169&lt;&gt;0),D169-C169,"")</f>
        <v/>
      </c>
    </row>
    <row r="170" customFormat="false" ht="12.8" hidden="false" customHeight="false" outlineLevel="0" collapsed="false">
      <c r="E170" s="25" t="str">
        <f aca="false">IF(AND(C170&lt;&gt;0,D170&lt;&gt;0),D170-C170,"")</f>
        <v/>
      </c>
    </row>
    <row r="171" customFormat="false" ht="12.8" hidden="false" customHeight="false" outlineLevel="0" collapsed="false">
      <c r="E171" s="25" t="str">
        <f aca="false">IF(AND(C171&lt;&gt;0,D171&lt;&gt;0),D171-C171,"")</f>
        <v/>
      </c>
    </row>
    <row r="172" customFormat="false" ht="12.8" hidden="false" customHeight="false" outlineLevel="0" collapsed="false">
      <c r="E172" s="25" t="str">
        <f aca="false">IF(AND(C172&lt;&gt;0,D172&lt;&gt;0),D172-C172,"")</f>
        <v/>
      </c>
    </row>
    <row r="173" customFormat="false" ht="12.8" hidden="false" customHeight="false" outlineLevel="0" collapsed="false">
      <c r="E173" s="25" t="str">
        <f aca="false">IF(AND(C173&lt;&gt;0,D173&lt;&gt;0),D173-C173,"")</f>
        <v/>
      </c>
    </row>
    <row r="174" customFormat="false" ht="12.8" hidden="false" customHeight="false" outlineLevel="0" collapsed="false">
      <c r="E174" s="25" t="str">
        <f aca="false">IF(AND(C174&lt;&gt;0,D174&lt;&gt;0),D174-C174,"")</f>
        <v/>
      </c>
    </row>
    <row r="175" customFormat="false" ht="12.8" hidden="false" customHeight="false" outlineLevel="0" collapsed="false">
      <c r="E175" s="25" t="str">
        <f aca="false">IF(AND(C175&lt;&gt;0,D175&lt;&gt;0),D175-C175,"")</f>
        <v/>
      </c>
    </row>
    <row r="176" customFormat="false" ht="12.8" hidden="false" customHeight="false" outlineLevel="0" collapsed="false">
      <c r="E176" s="25" t="str">
        <f aca="false">IF(AND(C176&lt;&gt;0,D176&lt;&gt;0),D176-C176,"")</f>
        <v/>
      </c>
    </row>
    <row r="177" customFormat="false" ht="12.8" hidden="false" customHeight="false" outlineLevel="0" collapsed="false">
      <c r="E177" s="25" t="str">
        <f aca="false">IF(AND(C177&lt;&gt;0,D177&lt;&gt;0),D177-C177,"")</f>
        <v/>
      </c>
    </row>
    <row r="178" customFormat="false" ht="12.8" hidden="false" customHeight="false" outlineLevel="0" collapsed="false">
      <c r="E178" s="25" t="str">
        <f aca="false">IF(AND(C178&lt;&gt;0,D178&lt;&gt;0),D178-C178,"")</f>
        <v/>
      </c>
    </row>
    <row r="179" customFormat="false" ht="12.8" hidden="false" customHeight="false" outlineLevel="0" collapsed="false">
      <c r="E179" s="25" t="str">
        <f aca="false">IF(AND(C179&lt;&gt;0,D179&lt;&gt;0),D179-C179,"")</f>
        <v/>
      </c>
    </row>
    <row r="180" customFormat="false" ht="12.8" hidden="false" customHeight="false" outlineLevel="0" collapsed="false">
      <c r="E180" s="25" t="str">
        <f aca="false">IF(AND(C180&lt;&gt;0,D180&lt;&gt;0),D180-C180,"")</f>
        <v/>
      </c>
    </row>
    <row r="181" customFormat="false" ht="12.8" hidden="false" customHeight="false" outlineLevel="0" collapsed="false">
      <c r="E181" s="25" t="str">
        <f aca="false">IF(AND(C181&lt;&gt;0,D181&lt;&gt;0),D181-C181,"")</f>
        <v/>
      </c>
    </row>
    <row r="182" customFormat="false" ht="12.8" hidden="false" customHeight="false" outlineLevel="0" collapsed="false">
      <c r="E182" s="25" t="str">
        <f aca="false">IF(AND(C182&lt;&gt;0,D182&lt;&gt;0),D182-C182,"")</f>
        <v/>
      </c>
    </row>
    <row r="183" customFormat="false" ht="12.8" hidden="false" customHeight="false" outlineLevel="0" collapsed="false">
      <c r="E183" s="25" t="str">
        <f aca="false">IF(AND(C183&lt;&gt;0,D183&lt;&gt;0),D183-C183,"")</f>
        <v/>
      </c>
    </row>
    <row r="184" customFormat="false" ht="12.8" hidden="false" customHeight="false" outlineLevel="0" collapsed="false">
      <c r="E184" s="25" t="str">
        <f aca="false">IF(AND(C184&lt;&gt;0,D184&lt;&gt;0),D184-C184,"")</f>
        <v/>
      </c>
    </row>
    <row r="185" customFormat="false" ht="12.8" hidden="false" customHeight="false" outlineLevel="0" collapsed="false">
      <c r="E185" s="25" t="str">
        <f aca="false">IF(AND(C185&lt;&gt;0,D185&lt;&gt;0),D185-C185,"")</f>
        <v/>
      </c>
    </row>
    <row r="186" customFormat="false" ht="12.8" hidden="false" customHeight="false" outlineLevel="0" collapsed="false">
      <c r="E186" s="25" t="str">
        <f aca="false">IF(AND(C186&lt;&gt;0,D186&lt;&gt;0),D186-C186,"")</f>
        <v/>
      </c>
    </row>
    <row r="187" customFormat="false" ht="12.8" hidden="false" customHeight="false" outlineLevel="0" collapsed="false">
      <c r="E187" s="25" t="str">
        <f aca="false">IF(AND(C187&lt;&gt;0,D187&lt;&gt;0),D187-C187,"")</f>
        <v/>
      </c>
    </row>
    <row r="188" customFormat="false" ht="12.8" hidden="false" customHeight="false" outlineLevel="0" collapsed="false">
      <c r="E188" s="25" t="str">
        <f aca="false">IF(AND(C188&lt;&gt;0,D188&lt;&gt;0),D188-C188,"")</f>
        <v/>
      </c>
    </row>
    <row r="189" customFormat="false" ht="12.8" hidden="false" customHeight="false" outlineLevel="0" collapsed="false">
      <c r="E189" s="25" t="str">
        <f aca="false">IF(AND(C189&lt;&gt;0,D189&lt;&gt;0),D189-C189,"")</f>
        <v/>
      </c>
    </row>
    <row r="190" customFormat="false" ht="12.8" hidden="false" customHeight="false" outlineLevel="0" collapsed="false">
      <c r="E190" s="25" t="str">
        <f aca="false">IF(AND(C190&lt;&gt;0,D190&lt;&gt;0),D190-C190,"")</f>
        <v/>
      </c>
    </row>
    <row r="191" customFormat="false" ht="12.8" hidden="false" customHeight="false" outlineLevel="0" collapsed="false">
      <c r="E191" s="25" t="str">
        <f aca="false">IF(AND(C191&lt;&gt;0,D191&lt;&gt;0),D191-C191,"")</f>
        <v/>
      </c>
    </row>
    <row r="192" customFormat="false" ht="12.8" hidden="false" customHeight="false" outlineLevel="0" collapsed="false">
      <c r="E192" s="25" t="str">
        <f aca="false">IF(AND(C192&lt;&gt;0,D192&lt;&gt;0),D192-C192,"")</f>
        <v/>
      </c>
    </row>
    <row r="193" customFormat="false" ht="12.8" hidden="false" customHeight="false" outlineLevel="0" collapsed="false">
      <c r="E193" s="25" t="str">
        <f aca="false">IF(AND(C193&lt;&gt;0,D193&lt;&gt;0),D193-C193,"")</f>
        <v/>
      </c>
    </row>
    <row r="194" customFormat="false" ht="12.8" hidden="false" customHeight="false" outlineLevel="0" collapsed="false">
      <c r="E194" s="25" t="str">
        <f aca="false">IF(AND(C194&lt;&gt;0,D194&lt;&gt;0),D194-C194,"")</f>
        <v/>
      </c>
    </row>
    <row r="195" customFormat="false" ht="12.8" hidden="false" customHeight="false" outlineLevel="0" collapsed="false">
      <c r="E195" s="25" t="str">
        <f aca="false">IF(AND(C195&lt;&gt;0,D195&lt;&gt;0),D195-C195,"")</f>
        <v/>
      </c>
    </row>
    <row r="196" customFormat="false" ht="12.8" hidden="false" customHeight="false" outlineLevel="0" collapsed="false">
      <c r="E196" s="25" t="str">
        <f aca="false">IF(AND(C196&lt;&gt;0,D196&lt;&gt;0),D196-C196,"")</f>
        <v/>
      </c>
    </row>
    <row r="197" customFormat="false" ht="12.8" hidden="false" customHeight="false" outlineLevel="0" collapsed="false">
      <c r="E197" s="25" t="str">
        <f aca="false">IF(AND(C197&lt;&gt;0,D197&lt;&gt;0),D197-C197,"")</f>
        <v/>
      </c>
    </row>
    <row r="198" customFormat="false" ht="12.8" hidden="false" customHeight="false" outlineLevel="0" collapsed="false">
      <c r="E198" s="25" t="str">
        <f aca="false">IF(AND(C198&lt;&gt;0,D198&lt;&gt;0),D198-C198,"")</f>
        <v/>
      </c>
    </row>
    <row r="199" customFormat="false" ht="12.8" hidden="false" customHeight="false" outlineLevel="0" collapsed="false">
      <c r="E199" s="25" t="str">
        <f aca="false">IF(AND(C199&lt;&gt;0,D199&lt;&gt;0),D199-C199,"")</f>
        <v/>
      </c>
    </row>
    <row r="200" customFormat="false" ht="12.8" hidden="false" customHeight="false" outlineLevel="0" collapsed="false">
      <c r="E200" s="25" t="str">
        <f aca="false">IF(AND(C200&lt;&gt;0,D200&lt;&gt;0),D200-C200,"")</f>
        <v/>
      </c>
    </row>
    <row r="201" customFormat="false" ht="12.8" hidden="false" customHeight="false" outlineLevel="0" collapsed="false">
      <c r="E201" s="25" t="str">
        <f aca="false">IF(AND(C201&lt;&gt;0,D201&lt;&gt;0),D201-C201,"")</f>
        <v/>
      </c>
    </row>
    <row r="202" customFormat="false" ht="12.8" hidden="false" customHeight="false" outlineLevel="0" collapsed="false">
      <c r="E202" s="25" t="str">
        <f aca="false">IF(AND(C202&lt;&gt;0,D202&lt;&gt;0),D202-C202,"")</f>
        <v/>
      </c>
    </row>
    <row r="203" customFormat="false" ht="12.8" hidden="false" customHeight="false" outlineLevel="0" collapsed="false">
      <c r="E203" s="25" t="str">
        <f aca="false">IF(AND(C203&lt;&gt;0,D203&lt;&gt;0),D203-C203,"")</f>
        <v/>
      </c>
    </row>
    <row r="204" customFormat="false" ht="12.8" hidden="false" customHeight="false" outlineLevel="0" collapsed="false">
      <c r="E204" s="25" t="str">
        <f aca="false">IF(AND(C204&lt;&gt;0,D204&lt;&gt;0),D204-C204,"")</f>
        <v/>
      </c>
    </row>
    <row r="205" customFormat="false" ht="12.8" hidden="false" customHeight="false" outlineLevel="0" collapsed="false">
      <c r="E205" s="25" t="str">
        <f aca="false">IF(AND(C205&lt;&gt;0,D205&lt;&gt;0),D205-C205,"")</f>
        <v/>
      </c>
    </row>
    <row r="206" customFormat="false" ht="12.8" hidden="false" customHeight="false" outlineLevel="0" collapsed="false">
      <c r="E206" s="25" t="str">
        <f aca="false">IF(AND(C206&lt;&gt;0,D206&lt;&gt;0),D206-C206,"")</f>
        <v/>
      </c>
    </row>
    <row r="207" customFormat="false" ht="12.8" hidden="false" customHeight="false" outlineLevel="0" collapsed="false">
      <c r="E207" s="25" t="str">
        <f aca="false">IF(AND(C207&lt;&gt;0,D207&lt;&gt;0),D207-C207,"")</f>
        <v/>
      </c>
    </row>
    <row r="208" customFormat="false" ht="12.8" hidden="false" customHeight="false" outlineLevel="0" collapsed="false">
      <c r="E208" s="25" t="str">
        <f aca="false">IF(AND(C208&lt;&gt;0,D208&lt;&gt;0),D208-C208,"")</f>
        <v/>
      </c>
    </row>
    <row r="209" customFormat="false" ht="12.8" hidden="false" customHeight="false" outlineLevel="0" collapsed="false">
      <c r="E209" s="25" t="str">
        <f aca="false">IF(AND(C209&lt;&gt;0,D209&lt;&gt;0),D209-C209,"")</f>
        <v/>
      </c>
    </row>
    <row r="210" customFormat="false" ht="12.8" hidden="false" customHeight="false" outlineLevel="0" collapsed="false">
      <c r="E210" s="25" t="str">
        <f aca="false">IF(AND(C210&lt;&gt;0,D210&lt;&gt;0),D210-C210,"")</f>
        <v/>
      </c>
    </row>
    <row r="211" customFormat="false" ht="12.8" hidden="false" customHeight="false" outlineLevel="0" collapsed="false">
      <c r="E211" s="25" t="str">
        <f aca="false">IF(AND(C211&lt;&gt;0,D211&lt;&gt;0),D211-C211,"")</f>
        <v/>
      </c>
    </row>
    <row r="212" customFormat="false" ht="12.8" hidden="false" customHeight="false" outlineLevel="0" collapsed="false">
      <c r="E212" s="25" t="str">
        <f aca="false">IF(AND(C212&lt;&gt;0,D212&lt;&gt;0),D212-C212,"")</f>
        <v/>
      </c>
    </row>
    <row r="213" customFormat="false" ht="12.8" hidden="false" customHeight="false" outlineLevel="0" collapsed="false">
      <c r="E213" s="25" t="str">
        <f aca="false">IF(AND(C213&lt;&gt;0,D213&lt;&gt;0),D213-C213,"")</f>
        <v/>
      </c>
    </row>
    <row r="214" customFormat="false" ht="12.8" hidden="false" customHeight="false" outlineLevel="0" collapsed="false">
      <c r="E214" s="25" t="str">
        <f aca="false">IF(AND(C214&lt;&gt;0,D214&lt;&gt;0),D214-C214,"")</f>
        <v/>
      </c>
    </row>
    <row r="215" customFormat="false" ht="12.8" hidden="false" customHeight="false" outlineLevel="0" collapsed="false">
      <c r="E215" s="25" t="str">
        <f aca="false">IF(AND(C215&lt;&gt;0,D215&lt;&gt;0),D215-C215,"")</f>
        <v/>
      </c>
    </row>
    <row r="216" customFormat="false" ht="12.8" hidden="false" customHeight="false" outlineLevel="0" collapsed="false">
      <c r="E216" s="25" t="str">
        <f aca="false">IF(AND(C216&lt;&gt;0,D216&lt;&gt;0),D216-C216,"")</f>
        <v/>
      </c>
    </row>
    <row r="217" customFormat="false" ht="12.8" hidden="false" customHeight="false" outlineLevel="0" collapsed="false">
      <c r="E217" s="25" t="str">
        <f aca="false">IF(AND(C217&lt;&gt;0,D217&lt;&gt;0),D217-C217,"")</f>
        <v/>
      </c>
    </row>
    <row r="218" customFormat="false" ht="12.8" hidden="false" customHeight="false" outlineLevel="0" collapsed="false">
      <c r="E218" s="25" t="str">
        <f aca="false">IF(AND(C218&lt;&gt;0,D218&lt;&gt;0),D218-C218,"")</f>
        <v/>
      </c>
    </row>
    <row r="219" customFormat="false" ht="12.8" hidden="false" customHeight="false" outlineLevel="0" collapsed="false">
      <c r="E219" s="25" t="str">
        <f aca="false">IF(AND(C219&lt;&gt;0,D219&lt;&gt;0),D219-C219,"")</f>
        <v/>
      </c>
    </row>
    <row r="220" customFormat="false" ht="12.8" hidden="false" customHeight="false" outlineLevel="0" collapsed="false">
      <c r="E220" s="25" t="str">
        <f aca="false">IF(AND(C220&lt;&gt;0,D220&lt;&gt;0),D220-C220,"")</f>
        <v/>
      </c>
    </row>
    <row r="221" customFormat="false" ht="12.8" hidden="false" customHeight="false" outlineLevel="0" collapsed="false">
      <c r="E221" s="25" t="str">
        <f aca="false">IF(AND(C221&lt;&gt;0,D221&lt;&gt;0),D221-C221,"")</f>
        <v/>
      </c>
    </row>
    <row r="222" customFormat="false" ht="12.8" hidden="false" customHeight="false" outlineLevel="0" collapsed="false">
      <c r="E222" s="25" t="str">
        <f aca="false">IF(AND(C222&lt;&gt;0,D222&lt;&gt;0),D222-C222,"")</f>
        <v/>
      </c>
    </row>
    <row r="223" customFormat="false" ht="12.8" hidden="false" customHeight="false" outlineLevel="0" collapsed="false">
      <c r="E223" s="25" t="str">
        <f aca="false">IF(AND(C223&lt;&gt;0,D223&lt;&gt;0),D223-C223,"")</f>
        <v/>
      </c>
    </row>
    <row r="224" customFormat="false" ht="12.8" hidden="false" customHeight="false" outlineLevel="0" collapsed="false">
      <c r="E224" s="25" t="str">
        <f aca="false">IF(AND(C224&lt;&gt;0,D224&lt;&gt;0),D224-C224,"")</f>
        <v/>
      </c>
    </row>
    <row r="225" customFormat="false" ht="12.8" hidden="false" customHeight="false" outlineLevel="0" collapsed="false">
      <c r="E225" s="25" t="str">
        <f aca="false">IF(AND(C225&lt;&gt;0,D225&lt;&gt;0),D225-C225,"")</f>
        <v/>
      </c>
    </row>
    <row r="226" customFormat="false" ht="12.8" hidden="false" customHeight="false" outlineLevel="0" collapsed="false">
      <c r="E226" s="25" t="str">
        <f aca="false">IF(AND(C226&lt;&gt;0,D226&lt;&gt;0),D226-C226,"")</f>
        <v/>
      </c>
    </row>
    <row r="227" customFormat="false" ht="12.8" hidden="false" customHeight="false" outlineLevel="0" collapsed="false">
      <c r="E227" s="25" t="str">
        <f aca="false">IF(AND(C227&lt;&gt;0,D227&lt;&gt;0),D227-C227,"")</f>
        <v/>
      </c>
    </row>
    <row r="228" customFormat="false" ht="12.8" hidden="false" customHeight="false" outlineLevel="0" collapsed="false">
      <c r="E228" s="25" t="str">
        <f aca="false">IF(AND(C228&lt;&gt;0,D228&lt;&gt;0),D228-C228,"")</f>
        <v/>
      </c>
    </row>
    <row r="229" customFormat="false" ht="12.8" hidden="false" customHeight="false" outlineLevel="0" collapsed="false">
      <c r="E229" s="25" t="str">
        <f aca="false">IF(AND(C229&lt;&gt;0,D229&lt;&gt;0),D229-C229,"")</f>
        <v/>
      </c>
    </row>
    <row r="230" customFormat="false" ht="12.8" hidden="false" customHeight="false" outlineLevel="0" collapsed="false">
      <c r="E230" s="25" t="str">
        <f aca="false">IF(AND(C230&lt;&gt;0,D230&lt;&gt;0),D230-C230,"")</f>
        <v/>
      </c>
    </row>
    <row r="231" customFormat="false" ht="12.8" hidden="false" customHeight="false" outlineLevel="0" collapsed="false">
      <c r="E231" s="25" t="str">
        <f aca="false">IF(AND(C231&lt;&gt;0,D231&lt;&gt;0),D231-C231,"")</f>
        <v/>
      </c>
    </row>
    <row r="232" customFormat="false" ht="12.8" hidden="false" customHeight="false" outlineLevel="0" collapsed="false">
      <c r="E232" s="25" t="str">
        <f aca="false">IF(AND(C232&lt;&gt;0,D232&lt;&gt;0),D232-C232,"")</f>
        <v/>
      </c>
    </row>
    <row r="233" customFormat="false" ht="12.8" hidden="false" customHeight="false" outlineLevel="0" collapsed="false">
      <c r="E233" s="25" t="str">
        <f aca="false">IF(AND(C233&lt;&gt;0,D233&lt;&gt;0),D233-C233,"")</f>
        <v/>
      </c>
    </row>
    <row r="234" customFormat="false" ht="12.8" hidden="false" customHeight="false" outlineLevel="0" collapsed="false">
      <c r="E234" s="25" t="str">
        <f aca="false">IF(AND(C234&lt;&gt;0,D234&lt;&gt;0),D234-C234,"")</f>
        <v/>
      </c>
    </row>
    <row r="235" customFormat="false" ht="12.8" hidden="false" customHeight="false" outlineLevel="0" collapsed="false">
      <c r="E235" s="25" t="str">
        <f aca="false">IF(AND(C235&lt;&gt;0,D235&lt;&gt;0),D235-C235,"")</f>
        <v/>
      </c>
    </row>
    <row r="236" customFormat="false" ht="12.8" hidden="false" customHeight="false" outlineLevel="0" collapsed="false">
      <c r="E236" s="25" t="str">
        <f aca="false">IF(AND(C236&lt;&gt;0,D236&lt;&gt;0),D236-C236,"")</f>
        <v/>
      </c>
    </row>
    <row r="237" customFormat="false" ht="12.8" hidden="false" customHeight="false" outlineLevel="0" collapsed="false">
      <c r="E237" s="25" t="str">
        <f aca="false">IF(AND(C237&lt;&gt;0,D237&lt;&gt;0),D237-C237,"")</f>
        <v/>
      </c>
    </row>
    <row r="238" customFormat="false" ht="12.8" hidden="false" customHeight="false" outlineLevel="0" collapsed="false">
      <c r="E238" s="25" t="str">
        <f aca="false">IF(AND(C238&lt;&gt;0,D238&lt;&gt;0),D238-C238,"")</f>
        <v/>
      </c>
    </row>
    <row r="239" customFormat="false" ht="12.8" hidden="false" customHeight="false" outlineLevel="0" collapsed="false">
      <c r="E239" s="25" t="str">
        <f aca="false">IF(AND(C239&lt;&gt;0,D239&lt;&gt;0),D239-C239,"")</f>
        <v/>
      </c>
    </row>
    <row r="240" customFormat="false" ht="12.8" hidden="false" customHeight="false" outlineLevel="0" collapsed="false">
      <c r="E240" s="25" t="str">
        <f aca="false">IF(AND(C240&lt;&gt;0,D240&lt;&gt;0),D240-C240,"")</f>
        <v/>
      </c>
    </row>
    <row r="241" customFormat="false" ht="12.8" hidden="false" customHeight="false" outlineLevel="0" collapsed="false">
      <c r="E241" s="25" t="str">
        <f aca="false">IF(AND(C241&lt;&gt;0,D241&lt;&gt;0),D241-C241,"")</f>
        <v/>
      </c>
    </row>
    <row r="242" customFormat="false" ht="12.8" hidden="false" customHeight="false" outlineLevel="0" collapsed="false">
      <c r="E242" s="25" t="str">
        <f aca="false">IF(AND(C242&lt;&gt;0,D242&lt;&gt;0),D242-C242,"")</f>
        <v/>
      </c>
    </row>
    <row r="243" customFormat="false" ht="12.8" hidden="false" customHeight="false" outlineLevel="0" collapsed="false">
      <c r="E243" s="25" t="str">
        <f aca="false">IF(AND(C243&lt;&gt;0,D243&lt;&gt;0),D243-C243,"")</f>
        <v/>
      </c>
    </row>
    <row r="244" customFormat="false" ht="12.8" hidden="false" customHeight="false" outlineLevel="0" collapsed="false">
      <c r="E244" s="25" t="str">
        <f aca="false">IF(AND(C244&lt;&gt;0,D244&lt;&gt;0),D244-C244,"")</f>
        <v/>
      </c>
    </row>
    <row r="245" customFormat="false" ht="12.8" hidden="false" customHeight="false" outlineLevel="0" collapsed="false">
      <c r="E245" s="25" t="str">
        <f aca="false">IF(AND(C245&lt;&gt;0,D245&lt;&gt;0),D245-C245,"")</f>
        <v/>
      </c>
    </row>
    <row r="246" customFormat="false" ht="12.8" hidden="false" customHeight="false" outlineLevel="0" collapsed="false">
      <c r="E246" s="25" t="str">
        <f aca="false">IF(AND(C246&lt;&gt;0,D246&lt;&gt;0),D246-C246,"")</f>
        <v/>
      </c>
    </row>
    <row r="247" customFormat="false" ht="12.8" hidden="false" customHeight="false" outlineLevel="0" collapsed="false">
      <c r="E247" s="25" t="str">
        <f aca="false">IF(AND(C247&lt;&gt;0,D247&lt;&gt;0),D247-C247,"")</f>
        <v/>
      </c>
    </row>
    <row r="248" customFormat="false" ht="12.8" hidden="false" customHeight="false" outlineLevel="0" collapsed="false">
      <c r="E248" s="25" t="str">
        <f aca="false">IF(AND(C248&lt;&gt;0,D248&lt;&gt;0),D248-C248,"")</f>
        <v/>
      </c>
    </row>
    <row r="249" customFormat="false" ht="12.8" hidden="false" customHeight="false" outlineLevel="0" collapsed="false">
      <c r="E249" s="25" t="str">
        <f aca="false">IF(AND(C249&lt;&gt;0,D249&lt;&gt;0),D249-C249,"")</f>
        <v/>
      </c>
    </row>
    <row r="250" customFormat="false" ht="12.8" hidden="false" customHeight="false" outlineLevel="0" collapsed="false">
      <c r="E250" s="25" t="str">
        <f aca="false">IF(AND(C250&lt;&gt;0,D250&lt;&gt;0),D250-C250,"")</f>
        <v/>
      </c>
    </row>
    <row r="251" customFormat="false" ht="12.8" hidden="false" customHeight="false" outlineLevel="0" collapsed="false">
      <c r="E251" s="25" t="str">
        <f aca="false">IF(AND(C251&lt;&gt;0,D251&lt;&gt;0),D251-C251,"")</f>
        <v/>
      </c>
    </row>
    <row r="252" customFormat="false" ht="12.8" hidden="false" customHeight="false" outlineLevel="0" collapsed="false">
      <c r="E252" s="25" t="str">
        <f aca="false">IF(AND(C252&lt;&gt;0,D252&lt;&gt;0),D252-C252,"")</f>
        <v/>
      </c>
    </row>
    <row r="253" customFormat="false" ht="12.8" hidden="false" customHeight="false" outlineLevel="0" collapsed="false">
      <c r="E253" s="25" t="str">
        <f aca="false">IF(AND(C253&lt;&gt;0,D253&lt;&gt;0),D253-C253,"")</f>
        <v/>
      </c>
    </row>
    <row r="254" customFormat="false" ht="12.8" hidden="false" customHeight="false" outlineLevel="0" collapsed="false">
      <c r="E254" s="25" t="str">
        <f aca="false">IF(AND(C254&lt;&gt;0,D254&lt;&gt;0),D254-C254,"")</f>
        <v/>
      </c>
    </row>
    <row r="255" customFormat="false" ht="12.8" hidden="false" customHeight="false" outlineLevel="0" collapsed="false">
      <c r="E255" s="25" t="str">
        <f aca="false">IF(AND(C255&lt;&gt;0,D255&lt;&gt;0),D255-C255,"")</f>
        <v/>
      </c>
    </row>
    <row r="256" customFormat="false" ht="12.8" hidden="false" customHeight="false" outlineLevel="0" collapsed="false">
      <c r="E256" s="25" t="str">
        <f aca="false">IF(AND(C256&lt;&gt;0,D256&lt;&gt;0),D256-C256,"")</f>
        <v/>
      </c>
    </row>
    <row r="257" customFormat="false" ht="12.8" hidden="false" customHeight="false" outlineLevel="0" collapsed="false">
      <c r="E257" s="25" t="str">
        <f aca="false">IF(AND(C257&lt;&gt;0,D257&lt;&gt;0),D257-C257,"")</f>
        <v/>
      </c>
    </row>
    <row r="258" customFormat="false" ht="12.8" hidden="false" customHeight="false" outlineLevel="0" collapsed="false">
      <c r="E258" s="25" t="str">
        <f aca="false">IF(AND(C258&lt;&gt;0,D258&lt;&gt;0),D258-C258,"")</f>
        <v/>
      </c>
    </row>
    <row r="259" customFormat="false" ht="12.8" hidden="false" customHeight="false" outlineLevel="0" collapsed="false">
      <c r="E259" s="25" t="str">
        <f aca="false">IF(AND(C259&lt;&gt;0,D259&lt;&gt;0),D259-C259,"")</f>
        <v/>
      </c>
    </row>
    <row r="260" customFormat="false" ht="12.8" hidden="false" customHeight="false" outlineLevel="0" collapsed="false">
      <c r="E260" s="25" t="str">
        <f aca="false">IF(AND(C260&lt;&gt;0,D260&lt;&gt;0),D260-C260,"")</f>
        <v/>
      </c>
    </row>
    <row r="261" customFormat="false" ht="12.8" hidden="false" customHeight="false" outlineLevel="0" collapsed="false">
      <c r="E261" s="25" t="str">
        <f aca="false">IF(AND(C261&lt;&gt;0,D261&lt;&gt;0),D261-C261,"")</f>
        <v/>
      </c>
    </row>
    <row r="262" customFormat="false" ht="12.8" hidden="false" customHeight="false" outlineLevel="0" collapsed="false">
      <c r="E262" s="25" t="str">
        <f aca="false">IF(AND(C262&lt;&gt;0,D262&lt;&gt;0),D262-C262,"")</f>
        <v/>
      </c>
    </row>
    <row r="263" customFormat="false" ht="12.8" hidden="false" customHeight="false" outlineLevel="0" collapsed="false">
      <c r="E263" s="25" t="str">
        <f aca="false">IF(AND(C263&lt;&gt;0,D263&lt;&gt;0),D263-C263,"")</f>
        <v/>
      </c>
    </row>
    <row r="264" customFormat="false" ht="12.8" hidden="false" customHeight="false" outlineLevel="0" collapsed="false">
      <c r="E264" s="25" t="str">
        <f aca="false">IF(AND(C264&lt;&gt;0,D264&lt;&gt;0),D264-C264,"")</f>
        <v/>
      </c>
    </row>
    <row r="265" customFormat="false" ht="12.8" hidden="false" customHeight="false" outlineLevel="0" collapsed="false">
      <c r="E265" s="25" t="str">
        <f aca="false">IF(AND(C265&lt;&gt;0,D265&lt;&gt;0),D265-C265,"")</f>
        <v/>
      </c>
    </row>
    <row r="266" customFormat="false" ht="12.8" hidden="false" customHeight="false" outlineLevel="0" collapsed="false">
      <c r="E266" s="25" t="str">
        <f aca="false">IF(AND(C266&lt;&gt;0,D266&lt;&gt;0),D266-C266,"")</f>
        <v/>
      </c>
    </row>
    <row r="267" customFormat="false" ht="12.8" hidden="false" customHeight="false" outlineLevel="0" collapsed="false">
      <c r="E267" s="25" t="str">
        <f aca="false">IF(AND(C267&lt;&gt;0,D267&lt;&gt;0),D267-C267,"")</f>
        <v/>
      </c>
    </row>
    <row r="268" customFormat="false" ht="12.8" hidden="false" customHeight="false" outlineLevel="0" collapsed="false">
      <c r="E268" s="25" t="str">
        <f aca="false">IF(AND(C268&lt;&gt;0,D268&lt;&gt;0),D268-C268,"")</f>
        <v/>
      </c>
    </row>
  </sheetData>
  <mergeCells count="1">
    <mergeCell ref="C1:F1"/>
  </mergeCells>
  <dataValidations count="2">
    <dataValidation allowBlank="true" errorStyle="warning" errorTitle="new spectrometer type inserted: to be notified to the database maintainers " operator="equal" promptTitle="Spectrometer type" showDropDown="false" showErrorMessage="true" showInputMessage="true" sqref="A3:A40 A58:A62 A74:A1268" type="list">
      <formula1>'drop-on entries'!$A$2:$A$104</formula1>
      <formula2>0</formula2>
    </dataValidation>
    <dataValidation allowBlank="true" errorStyle="warning" errorTitle="new material inserted: to be notified to the database maintainers " operator="equal" showDropDown="false" showErrorMessage="true" showInputMessage="true" sqref="B3:B40 B58:B62 B74:B1268" type="list">
      <formula1>'drop-on entries'!$B$2:$B$104</formula1>
      <formula2>0</formula2>
    </dataValidation>
  </dataValidations>
  <hyperlinks>
    <hyperlink ref="P3" r:id="rId1" display="Arvin Emadi, Huaiwen Wu, Ger de Graaf, and Reinoud Wolffenbuttel. Design and implementation of a sub-nm resolution microspectrometer based on a Linear-Variable Optical Filter. Opt. Express 20, 489-507 (2012)"/>
    <hyperlink ref="P4" r:id="rId2" display="Arvin Emadi, Huaiwen Wu, Ger de Graaf, and Reinoud Wolffenbuttel. Design and implementation of a sub-nm resolution microspectrometer based on a Linear-Variable Optical Filter. Opt. Express 20, 489-507 (2012)"/>
    <hyperlink ref="P5" r:id="rId3" display="Naresh Sharma, Govind Kumar, Vivek Garg, Rakesh G. Mote, and Shilpi Gupta. Reconstructive spectrometer using a photonic crystal cavity. Opt. Express 29, 26645-26657 (2021)"/>
    <hyperlink ref="P6" r:id="rId4" display="S. N. Zheng, H. Cai, J. F. Song, et al...A single-chip integrated spectrometer via tunable microring resonator array. IEEE photonics J., vol. 11, no. 5, p. 6602809, 2019"/>
    <hyperlink ref="P7" r:id="rId5" display="Chen, Xinyang, Gan, Xuetao, Zhu, Yong and Zhang, Jie. &quot;On-chip micro-ring resonator array spectrum detection system based on convex optimization algorithm&quot; Nanophotonics, vol. 12, no. 4, 2023, pp. 715-724. https://doi.org/10.1515/nanoph-2022-0672"/>
    <hyperlink ref="P8" r:id="rId6" display="E. Le Coarer, S. Blaize, P. Benech, et al.. Wavelength-scale stationary-wave integrated Fourier-transform spectrometry  Nat. Photonics, vol. 1, no. 8, pp. 473–478, 2007"/>
    <hyperlink ref="P9" r:id="rId7" display="Cavalier, P.; Vilĺgier, J.C.; Feautrier, P.; Constancias, C.; Morand, A. Light Interference Detection On-Chip by Integrated SNSPD Counters. AIP Adv. 2011, 1, 042120"/>
    <hyperlink ref="P10" r:id="rId8" display="Pohl, D., Reig Escalé, M., Madi, M. et al. An integrated broadband spectrometer on thin-film lithium niobate. Nat. Photonics 14, 24–29 (2020)"/>
    <hyperlink ref="P11" r:id="rId9" display="S. N. Zheng, J. Zou, H. Cai, et al... Microring resonator-assisted Fourier transform spectrometer with enhanced resolution and large bandwidth in single chip solution. Nat. Commun., vol. 10, p. 2349, 2019"/>
    <hyperlink ref="P12" r:id="rId10" display="Liu, Q.; Xuan, Z.; Wang, Z.; Zhao, X.; Yin, Z.; Li, C.; Chen, G.; Wang, S.; Lu, W. Low-cost micro-spectrometer based on a nano-imprint and spectral-feature reconstruction algorithm. Opt. Lett. 2022, 47, 2923–2926"/>
    <hyperlink ref="P13" r:id="rId11" display="Guo, L.; Sun, H.; Wang, M.; Wang, M.; Min, L.; Cao, F.; Tian, W.; Li, L. A Single-Dot Perovskite Spectrometer. Adv. Mater. 2022, 34, 2200221"/>
    <hyperlink ref="P14" r:id="rId12" display="Kong, L.; Zhao, Q.; Wang, H.; Guo, J.; Lu, H.; Hao, H.; Guo, S.; Tu, X.; Zhang, L.; Jia, X.; et al. Single-Detector Spectrometer Using a Superconducting Nanowire. Nano Lett. 2021, 21, 9625–9632"/>
    <hyperlink ref="P15" r:id="rId13" display="Yoon, H.H.; Fernandez, H.A.; Nigmatulin, F.; Cai, W.; Yang, Z.; Cui, H.; Ahmed, F.; Cui, X.; Uddin, G.; Minot, E.D.; et al. Miniaturized Spectrometers with a Tunable van Der Waals Junction. Science 2022, 378, 296–299"/>
    <hyperlink ref="P16" r:id="rId14" location="citeas" display="Deng, W.; Zheng, Z.; Li, J.; Zhou, R.; Chen, X.; Zhang, D.; Lu, Y.; Wang, C.; You, C.; Li, S.; et al. Electrically Tunable Two-Dimensional Heterojunctions for Miniaturized near-Infrared Spectrometers. Nat. Commun. 2022, 13, 4627"/>
    <hyperlink ref="P17" r:id="rId15" display="Yao, C., Xu, K., Zhang, W. et al. Integrated reconstructive spectrometer with programmable photonic circuits. Nat Commun 14, 6376 (2023)"/>
    <hyperlink ref="P18" r:id="rId16" display="Li A, Davis J, Grieco A, Alshamrani N. &amp; Fainman, Y. Fabrication-tolerant Fourier transform spectrometer on silicon with broad bandwidth and high resolution. Photon. Res. 8, 219 (2020)"/>
    <hyperlink ref="P19" r:id="rId17" display="Souza MCMM, Grieco, A, Frateschi, NC et al. Fourier transform spectrometer on silicon with thermo-optic non-linearity and dispersion correction. Nat Commun 9, 665 (2018)"/>
    <hyperlink ref="P20" r:id="rId18" display="Li, A., Fainman, Y. On-chip spectrometers using stratified waveguide filters. Nat Commun 12, 2704 (2021)"/>
    <hyperlink ref="P21" r:id="rId19" display="Xiaomin Nie, Eva Ryckeboer, Gunther Roelkens, and Roel Baets, CMOS-compatible broadband co-propagative stationary Fourier transform spectrometer integrated on a silicon nitride photonics platform, Opt. Express 25, A409-A418 (2017)"/>
    <hyperlink ref="P22" r:id="rId20" display="J. Mohr, B. Anderer, W. Ehrfeld, Fabrication of a planar grating spectrograph by deep-etch lithography with synchrotron radiation, Sensors and Actuators A: Physical, Volume 27, Issues 1–3, 1991, Pages 571-575, ISSN 0924-4247, https://doi.org/10.1016/0924-4247(91)87053-6."/>
    <hyperlink ref="P23" r:id="rId21" location="citeas" display="Keuleyan, S., Lhuillier, E., Brajuskovic, V. et al. Mid-infrared HgTe colloidal quantum dot photodetectors. Nature Photon 5, 489–493 (2011). https://doi.org/10.1038/nphoton.2011.142"/>
    <hyperlink ref="P24" r:id="rId22" display="Keuleyan, S.; Lhuillier, E.; Brajuskovic, V.; Guyot-Sionnest, P. Mid-Infrared HgTe Colloidal Quantum Dot Photodetectors. Nat. Photonics 2011, 5, 489–493"/>
    <hyperlink ref="P25" r:id="rId23" display="Keuleyan, S.; Lhuillier, E.; Brajuskovic, V.; Guyot-Sionnest, P. Mid-Infrared HgTe Colloidal Quantum Dot Photodetectors. Nat. Photonics 2011, 5, 489–493"/>
    <hyperlink ref="P26" r:id="rId24" location="citeas" display="Grotevent, M.J., Yakunin, S., Bachmann, D. et al. Integrated photodetectors for compact Fourier-transform waveguide spectrometers. Nat. Photon. 17, 59–64 (2023)"/>
    <hyperlink ref="P27" r:id="rId25" display="Li, H.; Bian, L.; Gu, K.; Fu, H.; Yang, G.; Zhong, H.; Zhang, J. A Near-Infrared Miniature Quantum Dot Spectrometer. Adv. Opt. Mater. 2021, 9, 2100376"/>
    <hyperlink ref="P28" r:id="rId26" display="Yeonsang Park, Un Jeong Kim, Suyeon Lee, Hyochul Kim, Jineun Kim, Hyunjun Ma, Hyungbin Son, Young Zoon Yoon, Jae-soong Lee, Minsu Park, Hyuck Choo, Q.-Han Park, Young-Geun Roh On-chip Raman spectrometers using narrow band filter array combined with CMOS image sensors, Sensors and Actuators B: Chemical, Volume 381, 2023, 133442, ISSN 0925-4005, https://doi.org/10.1016/j.snb.2023.133442."/>
    <hyperlink ref="P29" r:id="rId27" display="Chang, C.C.; Lee, H.N. On the estimation of target spectrum for filter-array based spectrometers. Opt. Express 2008, 16, 1056–1061"/>
    <hyperlink ref="P30" r:id="rId28" display="Jimenez, J.L.; Fonseca, L.R.C.; Brady, D.J.; Leburton, J.P.; Wohlert, D.E.; Cheng, K.Y. The Quantum Dot Spectrometer. Appl. Phys. Lett. 1997, 71, 3558–3560"/>
    <hyperlink ref="P31" r:id="rId29" display="Zhu, X.; Bian, L.; Fu, H.; Wang, L.; Zou, B.; Dai, Q.; Zhang, J.; Zhong, H. Broadband Perovskite Quantum Dot Spectrometer beyond Human Visual Resolution. Light Sci. Appl. 2020, 9, 73"/>
    <hyperlink ref="P32" r:id="rId30" display="Zheng, B.; Wang, J.; Huang, T.; Su, X.; Shi, Y.; Wang, X. Single-detector black phosphorus monolithic spectrometer with high spectral and temporal resolution. Appl. Phys. Lett. 2022, 120, 251102"/>
    <hyperlink ref="P33" r:id="rId31" display="Zheng, J.; Xiao, Y.; Hu, M.; Zhao, Y.; Li, H.; You, L.; Feng, X.; Liu, F.; Cui, K.; Huang, Y.; et al. Photon counting reconstructive spectrometer combining metasurfaces and superconducting nanowire single-photon detectors. Photonics Res. 2023, 11, 234–244"/>
    <hyperlink ref="P34" r:id="rId32" display="P. Cheben, J. H. Schmid, A. Delage, et al... A high-resolution silicon-on-insulator arrayed waveguide grating microspectrometer with submicrometer aperture waveguides. Opt. Express, vol. 15, no. 5, pp. 2299–2306, 2007"/>
    <hyperlink ref="P35" r:id="rId33" display="Z. X. Xia, A. A. Eftekhar, M. Soltani, et al... High resolution on-chip spectroscopy based on miniaturized microdonut resonators,” Opt. Express, vol. 19, no. 13, pp. 12356–12364, 2011"/>
    <hyperlink ref="P36" r:id="rId34" display="Zhang L, Zhang M, Chen TN, Liu DJ, Hong SH,  Dai D. Ultrahigh-resolution on-chip spectrometer with silicon photonic resonators. Opto-Electron Adv 5, 210100 (2022). doi: 10.29026/oea.2022.210100"/>
    <hyperlink ref="P37" r:id="rId35" display="A. V. Velasco, P. Cheben, P. J. Bock, et al...High-resolution Fourier-transform spectrometer Chip with microphotonic silicon spiral waveguides. Opt. Lett., vol. 38, no. 5, pp. 706–708, 2013"/>
    <hyperlink ref="P38" r:id="rId36" display="J. Loridat, S. Heidmann, F. Thomas, et al...All integrated lithium niobate standing wave Fourier transform electro-optic spectrometer. J. Lightwave Technol., vol. 36, no. 20, pp. 4900–4907, 2018"/>
    <hyperlink ref="P39" r:id="rId37" display="X. W. Kang, J. C. Li, S. G. Yang, H. W. Chen, and M. H. Chen. High-performance on-chip spectrometer based on micro-rings resonator. Proc. SPIE, vol. 11608, p. 1160808, 2020"/>
    <hyperlink ref="P40" r:id="rId38" display="D. M. Kita, B. Miranda, D. Favela, et al... High-performance and scalable on-chip digital Fourier transform spectroscopy. Nat. Commun., vol. 9, p. 4405, 2018"/>
    <hyperlink ref="P41" r:id="rId39" display="Zheng ZH, Zhu SK, Chen Y, Chen HY, Chen JH. Towards integrated mode-division demultiplexing spectrometer by deep learning. Opto-Electron Sci 1, 220012 (2022). doi: 10.29026/oes.2022.220012 "/>
    <hyperlink ref="P42" r:id="rId40" display="Chen C, Li X, Yang G, Chen X, Liu S, Guo Y  Li H. Computational hyperspectral devices based on quasi-random metasurface supercells. Nanoscale 15, 8854-8862 (2023)"/>
    <hyperlink ref="P43" r:id="rId41" display="J. Brouckaert, W. Bogaerts, P. Dumon, D. Van Thourhout and R. Baets, &quot;Planar Concave Grating Demultiplexer Fabricated on a Nanophotonic Silicon-on-Insulator Platform,&quot; in Journal of Lightwave Technology, vol. 25, no. 5, pp. 1269-1275, May 2007, doi: 10.11"/>
    <hyperlink ref="P44" r:id="rId42" display="Pierre Pottier, Michael J. Strain, and Muthukumaran Packirisamy ACS Photonics 2014 1 (5), 430-436 Integrated Microspectrometer with Elliptical Bragg Mirror Enhanced Diffraction Grating on Silicon on Insulator DOI: 10.1021/ph400165j"/>
    <hyperlink ref="P45" r:id="rId43" display="B Momeni et al 2010 J. Opt. 12 035501 An on-chip silicon grating spectrometer using a photonic crystal reflector"/>
    <hyperlink ref="P46" r:id="rId44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P47" r:id="rId45" display="M. Muneeb, X. Chen, P. Verheyen, G. Lepage, S. Pathak, E. Ryckeboer, A. Malik, B. Kuyken, M. Nedeljkovic, J. Van Campenhout, G. Z. Mashanovich, and G. Roelkens, &quot;Demonstration of Silicon-on-insulator mid-infrared spectrometers operating at 3.8μm,&quot; Opt. Ex"/>
    <hyperlink ref="P48" r:id="rId46" display="J. Brouckaert, W. Bogaerts, S. Selvaraja, P. Dumon, R. Baets and D. Van Thourhout, &quot;Planar Concave Grating Demultiplexer With High Reflective Bragg Reflector Facets,&quot; in IEEE Photonics Technology Letters, vol. 20, no. 4, pp. 309-311, Feb.15, 2008, doi: 1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B1" activeCellId="0" sqref="A1:O48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51.13"/>
    <col collapsed="false" customWidth="true" hidden="false" outlineLevel="0" max="2" min="2" style="0" width="34.86"/>
    <col collapsed="false" customWidth="true" hidden="false" outlineLevel="0" max="3" min="3" style="0" width="32.29"/>
    <col collapsed="false" customWidth="true" hidden="false" outlineLevel="0" max="4" min="4" style="0" width="17.59"/>
    <col collapsed="false" customWidth="true" hidden="false" outlineLevel="0" max="5" min="5" style="0" width="24.87"/>
    <col collapsed="false" customWidth="true" hidden="false" outlineLevel="0" max="6" min="6" style="0" width="62.21"/>
    <col collapsed="false" customWidth="true" hidden="false" outlineLevel="0" max="7" min="7" style="0" width="12.83"/>
    <col collapsed="false" customWidth="true" hidden="false" outlineLevel="0" max="8" min="8" style="0" width="9.59"/>
    <col collapsed="false" customWidth="true" hidden="false" outlineLevel="0" max="9" min="9" style="0" width="13.89"/>
    <col collapsed="false" customWidth="true" hidden="false" outlineLevel="0" max="11" min="11" style="0" width="12.18"/>
    <col collapsed="false" customWidth="true" hidden="false" outlineLevel="0" max="12" min="12" style="0" width="16.07"/>
    <col collapsed="false" customWidth="true" hidden="false" outlineLevel="0" max="13" min="13" style="0" width="19.31"/>
    <col collapsed="false" customWidth="true" hidden="false" outlineLevel="0" max="14" min="14" style="0" width="18.99"/>
    <col collapsed="false" customWidth="true" hidden="false" outlineLevel="0" max="16" min="16" style="0" width="12.83"/>
    <col collapsed="false" customWidth="true" hidden="false" outlineLevel="0" max="17" min="17" style="0" width="187.13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B1" s="26" t="s">
        <v>0</v>
      </c>
      <c r="C1" s="26"/>
      <c r="D1" s="26"/>
    </row>
    <row r="2" customFormat="false" ht="13.8" hidden="false" customHeight="false" outlineLevel="0" collapsed="false">
      <c r="A2" s="27" t="s">
        <v>145</v>
      </c>
      <c r="B2" s="28" t="s">
        <v>146</v>
      </c>
      <c r="C2" s="28" t="s">
        <v>147</v>
      </c>
      <c r="D2" s="28" t="s">
        <v>6</v>
      </c>
      <c r="E2" s="27" t="s">
        <v>7</v>
      </c>
      <c r="F2" s="27" t="s">
        <v>148</v>
      </c>
      <c r="G2" s="27" t="s">
        <v>149</v>
      </c>
      <c r="H2" s="27" t="s">
        <v>150</v>
      </c>
      <c r="I2" s="27" t="s">
        <v>151</v>
      </c>
      <c r="J2" s="27" t="s">
        <v>152</v>
      </c>
      <c r="K2" s="27" t="s">
        <v>153</v>
      </c>
      <c r="L2" s="27" t="s">
        <v>154</v>
      </c>
      <c r="M2" s="27" t="s">
        <v>155</v>
      </c>
      <c r="N2" s="27" t="s">
        <v>13</v>
      </c>
      <c r="O2" s="27" t="s">
        <v>14</v>
      </c>
      <c r="P2" s="27"/>
      <c r="Q2" s="29" t="s">
        <v>15</v>
      </c>
    </row>
    <row r="3" customFormat="false" ht="13.8" hidden="false" customHeight="false" outlineLevel="0" collapsed="false">
      <c r="A3" s="30" t="s">
        <v>156</v>
      </c>
      <c r="B3" s="30" t="n">
        <v>720</v>
      </c>
      <c r="C3" s="30" t="n">
        <v>900</v>
      </c>
      <c r="D3" s="30"/>
      <c r="E3" s="30"/>
      <c r="F3" s="30"/>
      <c r="G3" s="30"/>
      <c r="H3" s="31"/>
      <c r="I3" s="31"/>
      <c r="J3" s="31"/>
      <c r="K3" s="30"/>
      <c r="L3" s="30"/>
      <c r="M3" s="30"/>
      <c r="N3" s="30"/>
      <c r="O3" s="30" t="n">
        <v>1991</v>
      </c>
      <c r="P3" s="30" t="s">
        <v>72</v>
      </c>
      <c r="Q3" s="32" t="s">
        <v>157</v>
      </c>
    </row>
    <row r="4" customFormat="false" ht="35.05" hidden="false" customHeight="false" outlineLevel="0" collapsed="false">
      <c r="A4" s="33" t="s">
        <v>158</v>
      </c>
      <c r="B4" s="34" t="n">
        <v>400</v>
      </c>
      <c r="C4" s="34" t="n">
        <v>1100</v>
      </c>
      <c r="D4" s="34"/>
      <c r="E4" s="34"/>
      <c r="F4" s="34" t="n">
        <v>40</v>
      </c>
      <c r="G4" s="34" t="n">
        <v>100000000000000</v>
      </c>
      <c r="H4" s="35"/>
      <c r="I4" s="35"/>
      <c r="J4" s="35"/>
      <c r="K4" s="34" t="n">
        <v>168</v>
      </c>
      <c r="L4" s="34" t="n">
        <v>555</v>
      </c>
      <c r="M4" s="34"/>
      <c r="N4" s="34"/>
      <c r="O4" s="34" t="n">
        <v>2021</v>
      </c>
      <c r="P4" s="34" t="s">
        <v>159</v>
      </c>
      <c r="Q4" s="36" t="s">
        <v>160</v>
      </c>
    </row>
    <row r="5" s="37" customFormat="true" ht="13.8" hidden="false" customHeight="false" outlineLevel="0" collapsed="false">
      <c r="A5" s="33" t="s">
        <v>161</v>
      </c>
      <c r="B5" s="34"/>
      <c r="C5" s="34" t="n">
        <v>500</v>
      </c>
      <c r="D5" s="34"/>
      <c r="E5" s="34" t="n">
        <v>750</v>
      </c>
      <c r="F5" s="34"/>
      <c r="G5" s="34"/>
      <c r="H5" s="35" t="n">
        <v>5</v>
      </c>
      <c r="I5" s="35"/>
      <c r="J5" s="35"/>
      <c r="L5" s="34"/>
      <c r="M5" s="34" t="s">
        <v>162</v>
      </c>
      <c r="N5" s="34" t="s">
        <v>18</v>
      </c>
      <c r="O5" s="34" t="n">
        <v>2014</v>
      </c>
      <c r="P5" s="34" t="s">
        <v>163</v>
      </c>
      <c r="Q5" s="36" t="s">
        <v>164</v>
      </c>
      <c r="AMI5" s="0"/>
      <c r="AMJ5" s="0"/>
    </row>
    <row r="6" customFormat="false" ht="13.8" hidden="false" customHeight="false" outlineLevel="0" collapsed="false">
      <c r="A6" s="33"/>
      <c r="B6" s="34"/>
      <c r="C6" s="34" t="n">
        <v>365</v>
      </c>
      <c r="D6" s="34"/>
      <c r="E6" s="34" t="n">
        <v>1310</v>
      </c>
      <c r="F6" s="34"/>
      <c r="G6" s="34"/>
      <c r="H6" s="35" t="n">
        <v>2</v>
      </c>
      <c r="I6" s="35"/>
      <c r="J6" s="35"/>
      <c r="K6" s="34"/>
      <c r="M6" s="34" t="s">
        <v>165</v>
      </c>
      <c r="N6" s="34" t="s">
        <v>18</v>
      </c>
      <c r="O6" s="34" t="n">
        <v>2019</v>
      </c>
      <c r="P6" s="34" t="s">
        <v>166</v>
      </c>
      <c r="Q6" s="38" t="s">
        <v>167</v>
      </c>
    </row>
    <row r="7" s="37" customFormat="true" ht="13.8" hidden="false" customHeight="false" outlineLevel="0" collapsed="false">
      <c r="A7" s="33" t="s">
        <v>83</v>
      </c>
      <c r="B7" s="34"/>
      <c r="C7" s="34" t="n">
        <v>5000</v>
      </c>
      <c r="D7" s="34"/>
      <c r="E7" s="34" t="n">
        <v>9000</v>
      </c>
      <c r="F7" s="34"/>
      <c r="G7" s="34"/>
      <c r="H7" s="35" t="s">
        <v>168</v>
      </c>
      <c r="I7" s="35"/>
      <c r="J7" s="35"/>
      <c r="L7" s="34"/>
      <c r="M7" s="34" t="s">
        <v>169</v>
      </c>
      <c r="N7" s="34" t="s">
        <v>18</v>
      </c>
      <c r="O7" s="34" t="n">
        <v>2020</v>
      </c>
      <c r="P7" s="34" t="s">
        <v>170</v>
      </c>
      <c r="Q7" s="39" t="s">
        <v>171</v>
      </c>
      <c r="AMI7" s="0"/>
      <c r="AMJ7" s="0"/>
    </row>
    <row r="8" customFormat="false" ht="13.8" hidden="false" customHeight="false" outlineLevel="0" collapsed="false">
      <c r="A8" s="33" t="s">
        <v>74</v>
      </c>
      <c r="B8" s="34"/>
      <c r="C8" s="34" t="n">
        <v>500</v>
      </c>
      <c r="D8" s="34"/>
      <c r="E8" s="34"/>
      <c r="F8" s="34"/>
      <c r="G8" s="34"/>
      <c r="H8" s="35" t="s">
        <v>172</v>
      </c>
      <c r="I8" s="35"/>
      <c r="J8" s="35"/>
      <c r="K8" s="34" t="n">
        <v>10</v>
      </c>
      <c r="L8" s="34"/>
      <c r="M8" s="34"/>
      <c r="N8" s="34" t="s">
        <v>18</v>
      </c>
      <c r="O8" s="34" t="n">
        <v>2011</v>
      </c>
      <c r="P8" s="34" t="s">
        <v>173</v>
      </c>
      <c r="Q8" s="38" t="s">
        <v>174</v>
      </c>
    </row>
    <row r="9" customFormat="false" ht="13.8" hidden="false" customHeight="false" outlineLevel="0" collapsed="false">
      <c r="A9" s="33" t="s">
        <v>175</v>
      </c>
      <c r="B9" s="34" t="n">
        <v>300</v>
      </c>
      <c r="C9" s="34" t="n">
        <v>1450</v>
      </c>
      <c r="D9" s="34" t="n">
        <v>800</v>
      </c>
      <c r="E9" s="34"/>
      <c r="F9" s="34"/>
      <c r="G9" s="34" t="s">
        <v>176</v>
      </c>
      <c r="H9" s="35" t="n">
        <v>25</v>
      </c>
      <c r="I9" s="35" t="s">
        <v>177</v>
      </c>
      <c r="J9" s="35" t="s">
        <v>178</v>
      </c>
      <c r="K9" s="34" t="n">
        <v>100</v>
      </c>
      <c r="L9" s="34"/>
      <c r="M9" s="34"/>
      <c r="N9" s="34"/>
      <c r="O9" s="34" t="n">
        <v>2009</v>
      </c>
      <c r="P9" s="34" t="s">
        <v>179</v>
      </c>
      <c r="Q9" s="36" t="s">
        <v>180</v>
      </c>
    </row>
    <row r="10" customFormat="false" ht="13.8" hidden="false" customHeight="false" outlineLevel="0" collapsed="false">
      <c r="A10" s="33" t="s">
        <v>181</v>
      </c>
      <c r="B10" s="34" t="n">
        <v>350</v>
      </c>
      <c r="C10" s="34" t="n">
        <v>800</v>
      </c>
      <c r="D10" s="34" t="n">
        <v>700</v>
      </c>
      <c r="E10" s="34"/>
      <c r="F10" s="34"/>
      <c r="G10" s="34" t="s">
        <v>182</v>
      </c>
      <c r="H10" s="35" t="n">
        <v>30</v>
      </c>
      <c r="I10" s="35" t="s">
        <v>183</v>
      </c>
      <c r="J10" s="35" t="n">
        <v>-2</v>
      </c>
      <c r="K10" s="34" t="n">
        <v>140</v>
      </c>
      <c r="L10" s="34" t="n">
        <v>20</v>
      </c>
      <c r="M10" s="34"/>
      <c r="N10" s="34"/>
      <c r="O10" s="34" t="n">
        <v>2013</v>
      </c>
      <c r="P10" s="34" t="s">
        <v>184</v>
      </c>
      <c r="Q10" s="36" t="s">
        <v>185</v>
      </c>
    </row>
    <row r="11" customFormat="false" ht="13.8" hidden="false" customHeight="false" outlineLevel="0" collapsed="false">
      <c r="A11" s="33" t="s">
        <v>186</v>
      </c>
      <c r="B11" s="34" t="n">
        <v>300</v>
      </c>
      <c r="C11" s="34" t="n">
        <v>700</v>
      </c>
      <c r="D11" s="34" t="n">
        <v>370</v>
      </c>
      <c r="E11" s="34"/>
      <c r="F11" s="34"/>
      <c r="G11" s="34" t="s">
        <v>187</v>
      </c>
      <c r="H11" s="35" t="n">
        <v>40</v>
      </c>
      <c r="I11" s="35" t="s">
        <v>188</v>
      </c>
      <c r="J11" s="35" t="n">
        <v>-6</v>
      </c>
      <c r="K11" s="34" t="n">
        <v>180</v>
      </c>
      <c r="L11" s="34" t="n">
        <v>95</v>
      </c>
      <c r="M11" s="34"/>
      <c r="N11" s="34"/>
      <c r="O11" s="34" t="n">
        <v>2013</v>
      </c>
      <c r="P11" s="34" t="s">
        <v>189</v>
      </c>
      <c r="Q11" s="36" t="s">
        <v>190</v>
      </c>
    </row>
    <row r="12" customFormat="false" ht="13.8" hidden="false" customHeight="false" outlineLevel="0" collapsed="false">
      <c r="A12" s="33" t="s">
        <v>191</v>
      </c>
      <c r="B12" s="34" t="n">
        <v>300</v>
      </c>
      <c r="C12" s="34" t="n">
        <v>800</v>
      </c>
      <c r="D12" s="34" t="n">
        <v>532</v>
      </c>
      <c r="E12" s="34"/>
      <c r="F12" s="34"/>
      <c r="G12" s="34" t="s">
        <v>182</v>
      </c>
      <c r="H12" s="35" t="n">
        <v>70</v>
      </c>
      <c r="I12" s="35" t="s">
        <v>192</v>
      </c>
      <c r="J12" s="35" t="n">
        <v>-1</v>
      </c>
      <c r="K12" s="34" t="n">
        <v>180</v>
      </c>
      <c r="L12" s="34" t="n">
        <v>1000</v>
      </c>
      <c r="M12" s="34"/>
      <c r="N12" s="34"/>
      <c r="O12" s="34" t="n">
        <v>2014</v>
      </c>
      <c r="P12" s="34" t="s">
        <v>193</v>
      </c>
      <c r="Q12" s="36" t="s">
        <v>194</v>
      </c>
    </row>
    <row r="13" customFormat="false" ht="13.8" hidden="false" customHeight="false" outlineLevel="0" collapsed="false">
      <c r="A13" s="33" t="s">
        <v>191</v>
      </c>
      <c r="B13" s="34" t="n">
        <v>400</v>
      </c>
      <c r="C13" s="34" t="n">
        <v>720</v>
      </c>
      <c r="D13" s="34" t="n">
        <v>570</v>
      </c>
      <c r="E13" s="34"/>
      <c r="F13" s="34"/>
      <c r="G13" s="34" t="s">
        <v>195</v>
      </c>
      <c r="H13" s="35" t="n">
        <v>76</v>
      </c>
      <c r="I13" s="35" t="s">
        <v>196</v>
      </c>
      <c r="J13" s="35" t="n">
        <v>-5</v>
      </c>
      <c r="K13" s="34" t="n">
        <v>100</v>
      </c>
      <c r="L13" s="34" t="n">
        <v>50</v>
      </c>
      <c r="M13" s="34"/>
      <c r="N13" s="34"/>
      <c r="O13" s="34" t="n">
        <v>2015</v>
      </c>
      <c r="P13" s="34" t="s">
        <v>197</v>
      </c>
      <c r="Q13" s="36" t="s">
        <v>198</v>
      </c>
    </row>
    <row r="14" customFormat="false" ht="13.8" hidden="false" customHeight="false" outlineLevel="0" collapsed="false">
      <c r="A14" s="33" t="s">
        <v>191</v>
      </c>
      <c r="B14" s="34" t="n">
        <v>610</v>
      </c>
      <c r="C14" s="34" t="n">
        <v>800</v>
      </c>
      <c r="D14" s="34" t="n">
        <v>670</v>
      </c>
      <c r="E14" s="34"/>
      <c r="F14" s="34" t="n">
        <v>85</v>
      </c>
      <c r="G14" s="34" t="s">
        <v>199</v>
      </c>
      <c r="H14" s="35" t="n">
        <v>35</v>
      </c>
      <c r="I14" s="35" t="s">
        <v>200</v>
      </c>
      <c r="J14" s="35" t="n">
        <v>-1</v>
      </c>
      <c r="K14" s="34" t="n">
        <v>160</v>
      </c>
      <c r="L14" s="34" t="n">
        <v>95</v>
      </c>
      <c r="M14" s="34"/>
      <c r="N14" s="34"/>
      <c r="O14" s="34" t="n">
        <v>2015</v>
      </c>
      <c r="P14" s="34" t="s">
        <v>201</v>
      </c>
      <c r="Q14" s="36" t="s">
        <v>202</v>
      </c>
    </row>
    <row r="15" customFormat="false" ht="13.8" hidden="false" customHeight="false" outlineLevel="0" collapsed="false">
      <c r="A15" s="33" t="s">
        <v>203</v>
      </c>
      <c r="B15" s="34" t="n">
        <v>300</v>
      </c>
      <c r="C15" s="34" t="n">
        <v>1000</v>
      </c>
      <c r="D15" s="34" t="n">
        <v>850</v>
      </c>
      <c r="E15" s="34"/>
      <c r="F15" s="34"/>
      <c r="G15" s="34" t="s">
        <v>182</v>
      </c>
      <c r="H15" s="35" t="n">
        <v>28</v>
      </c>
      <c r="I15" s="35" t="s">
        <v>204</v>
      </c>
      <c r="J15" s="35" t="s">
        <v>178</v>
      </c>
      <c r="K15" s="34" t="n">
        <v>148</v>
      </c>
      <c r="L15" s="34" t="n">
        <v>400</v>
      </c>
      <c r="M15" s="34"/>
      <c r="N15" s="34"/>
      <c r="O15" s="34" t="n">
        <v>2015</v>
      </c>
      <c r="P15" s="34" t="s">
        <v>205</v>
      </c>
      <c r="Q15" s="36" t="s">
        <v>206</v>
      </c>
    </row>
    <row r="16" customFormat="false" ht="13.8" hidden="false" customHeight="false" outlineLevel="0" collapsed="false">
      <c r="A16" s="33" t="s">
        <v>207</v>
      </c>
      <c r="B16" s="34" t="n">
        <v>600</v>
      </c>
      <c r="C16" s="34" t="n">
        <v>870</v>
      </c>
      <c r="D16" s="34" t="n">
        <v>850</v>
      </c>
      <c r="E16" s="34"/>
      <c r="F16" s="34"/>
      <c r="G16" s="34" t="s">
        <v>208</v>
      </c>
      <c r="H16" s="35" t="n">
        <v>23</v>
      </c>
      <c r="I16" s="35" t="s">
        <v>183</v>
      </c>
      <c r="J16" s="35" t="n">
        <v>-2</v>
      </c>
      <c r="K16" s="34" t="n">
        <v>100</v>
      </c>
      <c r="L16" s="34"/>
      <c r="M16" s="34"/>
      <c r="N16" s="34"/>
      <c r="O16" s="34" t="n">
        <v>2015</v>
      </c>
      <c r="P16" s="34" t="s">
        <v>209</v>
      </c>
      <c r="Q16" s="36" t="s">
        <v>210</v>
      </c>
    </row>
    <row r="17" customFormat="false" ht="13.8" hidden="false" customHeight="false" outlineLevel="0" collapsed="false">
      <c r="A17" s="33" t="s">
        <v>211</v>
      </c>
      <c r="B17" s="34" t="n">
        <v>900</v>
      </c>
      <c r="C17" s="34" t="n">
        <v>1020</v>
      </c>
      <c r="D17" s="34" t="n">
        <v>950</v>
      </c>
      <c r="E17" s="34"/>
      <c r="F17" s="34" t="n">
        <v>80</v>
      </c>
      <c r="G17" s="34" t="s">
        <v>212</v>
      </c>
      <c r="H17" s="35" t="s">
        <v>213</v>
      </c>
      <c r="I17" s="35" t="s">
        <v>214</v>
      </c>
      <c r="J17" s="35" t="n">
        <v>-1</v>
      </c>
      <c r="K17" s="34"/>
      <c r="L17" s="34"/>
      <c r="M17" s="34"/>
      <c r="N17" s="34"/>
      <c r="O17" s="34" t="n">
        <v>2015</v>
      </c>
      <c r="P17" s="34" t="s">
        <v>201</v>
      </c>
      <c r="Q17" s="36" t="s">
        <v>202</v>
      </c>
    </row>
    <row r="18" customFormat="false" ht="13.8" hidden="false" customHeight="false" outlineLevel="0" collapsed="false">
      <c r="A18" s="33" t="s">
        <v>215</v>
      </c>
      <c r="B18" s="34" t="n">
        <v>300</v>
      </c>
      <c r="C18" s="34" t="n">
        <v>800</v>
      </c>
      <c r="D18" s="34" t="n">
        <v>528</v>
      </c>
      <c r="E18" s="34"/>
      <c r="F18" s="34"/>
      <c r="G18" s="34" t="s">
        <v>216</v>
      </c>
      <c r="H18" s="35" t="n">
        <v>27</v>
      </c>
      <c r="I18" s="35" t="s">
        <v>217</v>
      </c>
      <c r="J18" s="35" t="n">
        <v>-2</v>
      </c>
      <c r="K18" s="34" t="n">
        <v>148</v>
      </c>
      <c r="L18" s="34" t="n">
        <v>91</v>
      </c>
      <c r="M18" s="34"/>
      <c r="N18" s="34"/>
      <c r="O18" s="34" t="n">
        <v>2016</v>
      </c>
      <c r="P18" s="34" t="s">
        <v>218</v>
      </c>
      <c r="Q18" s="36" t="s">
        <v>219</v>
      </c>
    </row>
    <row r="19" customFormat="false" ht="13.8" hidden="false" customHeight="false" outlineLevel="0" collapsed="false">
      <c r="A19" s="33" t="s">
        <v>220</v>
      </c>
      <c r="B19" s="34" t="n">
        <v>650</v>
      </c>
      <c r="C19" s="34" t="n">
        <v>850</v>
      </c>
      <c r="D19" s="34" t="n">
        <v>660</v>
      </c>
      <c r="E19" s="34"/>
      <c r="F19" s="34" t="n">
        <v>100</v>
      </c>
      <c r="G19" s="34" t="s">
        <v>212</v>
      </c>
      <c r="H19" s="35" t="n">
        <v>200</v>
      </c>
      <c r="I19" s="35" t="s">
        <v>221</v>
      </c>
      <c r="J19" s="35" t="n">
        <v>-6</v>
      </c>
      <c r="K19" s="34" t="n">
        <v>220</v>
      </c>
      <c r="L19" s="34" t="n">
        <v>900</v>
      </c>
      <c r="M19" s="34"/>
      <c r="N19" s="34"/>
      <c r="O19" s="34" t="n">
        <v>2016</v>
      </c>
      <c r="P19" s="34" t="s">
        <v>222</v>
      </c>
      <c r="Q19" s="36" t="s">
        <v>223</v>
      </c>
    </row>
    <row r="20" customFormat="false" ht="13.8" hidden="false" customHeight="false" outlineLevel="0" collapsed="false">
      <c r="A20" s="33" t="s">
        <v>224</v>
      </c>
      <c r="B20" s="34" t="n">
        <v>640</v>
      </c>
      <c r="C20" s="34" t="n">
        <v>700</v>
      </c>
      <c r="D20" s="34" t="n">
        <v>650</v>
      </c>
      <c r="E20" s="34"/>
      <c r="F20" s="34" t="n">
        <v>28</v>
      </c>
      <c r="G20" s="34" t="s">
        <v>225</v>
      </c>
      <c r="H20" s="35" t="n">
        <v>53500</v>
      </c>
      <c r="I20" s="35" t="n">
        <v>278</v>
      </c>
      <c r="J20" s="35" t="n">
        <v>-60</v>
      </c>
      <c r="K20" s="34" t="n">
        <v>160</v>
      </c>
      <c r="L20" s="34"/>
      <c r="M20" s="34"/>
      <c r="N20" s="34"/>
      <c r="O20" s="34" t="n">
        <v>2017</v>
      </c>
      <c r="P20" s="34" t="s">
        <v>226</v>
      </c>
      <c r="Q20" s="36" t="s">
        <v>227</v>
      </c>
    </row>
    <row r="21" customFormat="false" ht="13.8" hidden="false" customHeight="false" outlineLevel="0" collapsed="false">
      <c r="A21" s="33" t="s">
        <v>175</v>
      </c>
      <c r="B21" s="34" t="n">
        <v>700</v>
      </c>
      <c r="C21" s="34" t="n">
        <v>1100</v>
      </c>
      <c r="D21" s="34" t="n">
        <v>775</v>
      </c>
      <c r="E21" s="34"/>
      <c r="F21" s="34" t="n">
        <v>15</v>
      </c>
      <c r="G21" s="34" t="s">
        <v>228</v>
      </c>
      <c r="H21" s="35" t="n">
        <v>40</v>
      </c>
      <c r="I21" s="35" t="s">
        <v>229</v>
      </c>
      <c r="J21" s="35" t="n">
        <v>0</v>
      </c>
      <c r="K21" s="34" t="n">
        <v>130</v>
      </c>
      <c r="L21" s="34"/>
      <c r="M21" s="34"/>
      <c r="N21" s="34"/>
      <c r="O21" s="34" t="n">
        <v>2017</v>
      </c>
      <c r="P21" s="34" t="s">
        <v>230</v>
      </c>
      <c r="Q21" s="36" t="s">
        <v>231</v>
      </c>
    </row>
    <row r="22" customFormat="false" ht="13.8" hidden="false" customHeight="false" outlineLevel="0" collapsed="false">
      <c r="A22" s="33" t="s">
        <v>175</v>
      </c>
      <c r="B22" s="34" t="n">
        <v>700</v>
      </c>
      <c r="C22" s="34" t="n">
        <v>1100</v>
      </c>
      <c r="D22" s="34" t="n">
        <v>960</v>
      </c>
      <c r="E22" s="34"/>
      <c r="F22" s="34" t="n">
        <v>17</v>
      </c>
      <c r="G22" s="34" t="s">
        <v>182</v>
      </c>
      <c r="H22" s="35" t="n">
        <v>24</v>
      </c>
      <c r="I22" s="35" t="s">
        <v>204</v>
      </c>
      <c r="J22" s="35" t="n">
        <v>0</v>
      </c>
      <c r="K22" s="34" t="n">
        <v>130</v>
      </c>
      <c r="L22" s="34"/>
      <c r="M22" s="34"/>
      <c r="N22" s="34"/>
      <c r="O22" s="34" t="n">
        <v>2017</v>
      </c>
      <c r="P22" s="34" t="s">
        <v>230</v>
      </c>
      <c r="Q22" s="36" t="s">
        <v>231</v>
      </c>
    </row>
    <row r="23" customFormat="false" ht="13.8" hidden="false" customHeight="false" outlineLevel="0" collapsed="false">
      <c r="A23" s="33" t="s">
        <v>232</v>
      </c>
      <c r="B23" s="34" t="n">
        <v>1000</v>
      </c>
      <c r="C23" s="34" t="n">
        <v>1700</v>
      </c>
      <c r="D23" s="34" t="n">
        <v>1200</v>
      </c>
      <c r="E23" s="34"/>
      <c r="F23" s="34" t="n">
        <v>35</v>
      </c>
      <c r="G23" s="34" t="s">
        <v>233</v>
      </c>
      <c r="H23" s="35" t="s">
        <v>234</v>
      </c>
      <c r="I23" s="35" t="s">
        <v>235</v>
      </c>
      <c r="J23" s="35" t="n">
        <v>0</v>
      </c>
      <c r="K23" s="34"/>
      <c r="L23" s="34"/>
      <c r="M23" s="34"/>
      <c r="N23" s="34"/>
      <c r="O23" s="34" t="n">
        <v>2017</v>
      </c>
      <c r="P23" s="34" t="s">
        <v>230</v>
      </c>
      <c r="Q23" s="36" t="s">
        <v>231</v>
      </c>
    </row>
    <row r="24" customFormat="false" ht="13.8" hidden="false" customHeight="false" outlineLevel="0" collapsed="false">
      <c r="A24" s="33" t="s">
        <v>232</v>
      </c>
      <c r="B24" s="34" t="n">
        <v>1000</v>
      </c>
      <c r="C24" s="34" t="n">
        <v>1700</v>
      </c>
      <c r="D24" s="34" t="n">
        <v>1440</v>
      </c>
      <c r="E24" s="34"/>
      <c r="F24" s="34" t="n">
        <v>38</v>
      </c>
      <c r="G24" s="34" t="s">
        <v>233</v>
      </c>
      <c r="H24" s="35" t="s">
        <v>200</v>
      </c>
      <c r="I24" s="35" t="s">
        <v>236</v>
      </c>
      <c r="J24" s="35" t="n">
        <v>0</v>
      </c>
      <c r="K24" s="34"/>
      <c r="L24" s="34"/>
      <c r="M24" s="34"/>
      <c r="N24" s="34"/>
      <c r="O24" s="34" t="n">
        <v>2017</v>
      </c>
      <c r="P24" s="34" t="s">
        <v>230</v>
      </c>
      <c r="Q24" s="36" t="s">
        <v>231</v>
      </c>
    </row>
    <row r="25" customFormat="false" ht="13.8" hidden="false" customHeight="false" outlineLevel="0" collapsed="false">
      <c r="A25" s="33" t="s">
        <v>232</v>
      </c>
      <c r="B25" s="34" t="n">
        <v>1000</v>
      </c>
      <c r="C25" s="34" t="n">
        <v>1700</v>
      </c>
      <c r="D25" s="34" t="n">
        <v>1580</v>
      </c>
      <c r="E25" s="34"/>
      <c r="F25" s="34" t="n">
        <v>47</v>
      </c>
      <c r="G25" s="34" t="s">
        <v>237</v>
      </c>
      <c r="H25" s="35" t="s">
        <v>238</v>
      </c>
      <c r="I25" s="35" t="s">
        <v>239</v>
      </c>
      <c r="J25" s="35" t="n">
        <v>0</v>
      </c>
      <c r="K25" s="34"/>
      <c r="L25" s="34"/>
      <c r="M25" s="34"/>
      <c r="N25" s="34"/>
      <c r="O25" s="34" t="n">
        <v>2017</v>
      </c>
      <c r="P25" s="34" t="s">
        <v>230</v>
      </c>
      <c r="Q25" s="36" t="s">
        <v>231</v>
      </c>
    </row>
    <row r="26" customFormat="false" ht="13.8" hidden="false" customHeight="false" outlineLevel="0" collapsed="false">
      <c r="A26" s="33" t="s">
        <v>232</v>
      </c>
      <c r="B26" s="34" t="n">
        <v>1000</v>
      </c>
      <c r="C26" s="34" t="n">
        <v>1700</v>
      </c>
      <c r="D26" s="34" t="n">
        <v>1680</v>
      </c>
      <c r="E26" s="34"/>
      <c r="F26" s="34" t="n">
        <v>41</v>
      </c>
      <c r="G26" s="34" t="s">
        <v>240</v>
      </c>
      <c r="H26" s="35" t="s">
        <v>235</v>
      </c>
      <c r="I26" s="35" t="s">
        <v>241</v>
      </c>
      <c r="J26" s="35" t="n">
        <v>0</v>
      </c>
      <c r="K26" s="34"/>
      <c r="L26" s="34"/>
      <c r="M26" s="34"/>
      <c r="N26" s="34"/>
      <c r="O26" s="34" t="n">
        <v>2017</v>
      </c>
      <c r="P26" s="34" t="s">
        <v>230</v>
      </c>
      <c r="Q26" s="36" t="s">
        <v>231</v>
      </c>
    </row>
    <row r="27" customFormat="false" ht="13.8" hidden="false" customHeight="false" outlineLevel="0" collapsed="false">
      <c r="A27" s="33" t="s">
        <v>242</v>
      </c>
      <c r="B27" s="34" t="n">
        <v>875</v>
      </c>
      <c r="C27" s="34" t="n">
        <v>1085</v>
      </c>
      <c r="D27" s="34" t="n">
        <v>905</v>
      </c>
      <c r="E27" s="34"/>
      <c r="F27" s="34" t="n">
        <v>43</v>
      </c>
      <c r="G27" s="34" t="s">
        <v>243</v>
      </c>
      <c r="H27" s="35" t="n">
        <v>22</v>
      </c>
      <c r="I27" s="35" t="s">
        <v>177</v>
      </c>
      <c r="J27" s="35" t="n">
        <v>0</v>
      </c>
      <c r="K27" s="34" t="n">
        <v>100</v>
      </c>
      <c r="L27" s="34"/>
      <c r="M27" s="34"/>
      <c r="N27" s="34"/>
      <c r="O27" s="34" t="n">
        <v>2017</v>
      </c>
      <c r="P27" s="34" t="s">
        <v>244</v>
      </c>
      <c r="Q27" s="36" t="s">
        <v>245</v>
      </c>
    </row>
    <row r="28" customFormat="false" ht="13.8" hidden="false" customHeight="false" outlineLevel="0" collapsed="false">
      <c r="A28" s="33" t="s">
        <v>246</v>
      </c>
      <c r="B28" s="34" t="n">
        <v>810</v>
      </c>
      <c r="C28" s="34" t="n">
        <v>1550</v>
      </c>
      <c r="D28" s="34"/>
      <c r="E28" s="34"/>
      <c r="F28" s="34"/>
      <c r="G28" s="34"/>
      <c r="H28" s="35"/>
      <c r="I28" s="35"/>
      <c r="J28" s="35" t="n">
        <v>0</v>
      </c>
      <c r="K28" s="34"/>
      <c r="L28" s="34"/>
      <c r="M28" s="34"/>
      <c r="N28" s="34"/>
      <c r="O28" s="34" t="n">
        <v>2017</v>
      </c>
      <c r="P28" s="34" t="s">
        <v>244</v>
      </c>
      <c r="Q28" s="36" t="s">
        <v>245</v>
      </c>
    </row>
    <row r="29" customFormat="false" ht="13.8" hidden="false" customHeight="false" outlineLevel="0" collapsed="false">
      <c r="A29" s="33" t="s">
        <v>247</v>
      </c>
      <c r="B29" s="34" t="n">
        <v>400</v>
      </c>
      <c r="C29" s="34" t="n">
        <v>1000</v>
      </c>
      <c r="D29" s="34" t="n">
        <v>630</v>
      </c>
      <c r="E29" s="34"/>
      <c r="F29" s="34"/>
      <c r="G29" s="34" t="s">
        <v>248</v>
      </c>
      <c r="H29" s="35" t="s">
        <v>249</v>
      </c>
      <c r="I29" s="35" t="s">
        <v>172</v>
      </c>
      <c r="J29" s="35" t="n">
        <v>-40</v>
      </c>
      <c r="K29" s="34" t="n">
        <v>65</v>
      </c>
      <c r="L29" s="34"/>
      <c r="M29" s="34"/>
      <c r="N29" s="34"/>
      <c r="O29" s="34" t="n">
        <v>2018</v>
      </c>
      <c r="P29" s="34" t="s">
        <v>250</v>
      </c>
      <c r="Q29" s="36" t="s">
        <v>251</v>
      </c>
    </row>
    <row r="30" customFormat="false" ht="13.8" hidden="false" customHeight="false" outlineLevel="0" collapsed="false">
      <c r="A30" s="33" t="s">
        <v>252</v>
      </c>
      <c r="B30" s="34" t="n">
        <v>300</v>
      </c>
      <c r="C30" s="34" t="n">
        <v>1000</v>
      </c>
      <c r="D30" s="34" t="n">
        <v>850</v>
      </c>
      <c r="E30" s="34"/>
      <c r="F30" s="34"/>
      <c r="G30" s="34" t="s">
        <v>253</v>
      </c>
      <c r="H30" s="35" t="n">
        <v>48</v>
      </c>
      <c r="I30" s="35" t="s">
        <v>254</v>
      </c>
      <c r="J30" s="35" t="n">
        <v>0</v>
      </c>
      <c r="K30" s="34"/>
      <c r="L30" s="34"/>
      <c r="M30" s="34"/>
      <c r="N30" s="34"/>
      <c r="O30" s="34" t="n">
        <v>2018</v>
      </c>
      <c r="P30" s="34" t="s">
        <v>255</v>
      </c>
      <c r="Q30" s="36" t="s">
        <v>256</v>
      </c>
    </row>
    <row r="31" customFormat="false" ht="13.8" hidden="false" customHeight="false" outlineLevel="0" collapsed="false">
      <c r="A31" s="33" t="s">
        <v>224</v>
      </c>
      <c r="B31" s="34" t="n">
        <v>790</v>
      </c>
      <c r="C31" s="34" t="n">
        <v>800</v>
      </c>
      <c r="D31" s="34" t="n">
        <v>800</v>
      </c>
      <c r="E31" s="34"/>
      <c r="F31" s="34" t="n">
        <v>30</v>
      </c>
      <c r="G31" s="34" t="s">
        <v>257</v>
      </c>
      <c r="H31" s="35" t="n">
        <v>2000</v>
      </c>
      <c r="I31" s="35" t="s">
        <v>258</v>
      </c>
      <c r="J31" s="35" t="n">
        <v>-50</v>
      </c>
      <c r="K31" s="34" t="n">
        <v>170</v>
      </c>
      <c r="L31" s="34"/>
      <c r="M31" s="34"/>
      <c r="N31" s="34"/>
      <c r="O31" s="34" t="n">
        <v>2018</v>
      </c>
      <c r="P31" s="34" t="s">
        <v>259</v>
      </c>
      <c r="Q31" s="36" t="s">
        <v>260</v>
      </c>
    </row>
    <row r="32" customFormat="false" ht="13.8" hidden="false" customHeight="false" outlineLevel="0" collapsed="false">
      <c r="A32" s="33" t="s">
        <v>261</v>
      </c>
      <c r="B32" s="34" t="n">
        <v>350</v>
      </c>
      <c r="C32" s="34" t="n">
        <v>400</v>
      </c>
      <c r="D32" s="34" t="n">
        <v>360</v>
      </c>
      <c r="E32" s="34"/>
      <c r="F32" s="34" t="n">
        <v>20</v>
      </c>
      <c r="G32" s="34" t="s">
        <v>262</v>
      </c>
      <c r="H32" s="35" t="n">
        <v>2170</v>
      </c>
      <c r="I32" s="35" t="s">
        <v>263</v>
      </c>
      <c r="J32" s="35" t="n">
        <v>-15</v>
      </c>
      <c r="K32" s="34"/>
      <c r="L32" s="34" t="s">
        <v>200</v>
      </c>
      <c r="M32" s="34"/>
      <c r="N32" s="34"/>
      <c r="O32" s="34" t="n">
        <v>2018</v>
      </c>
      <c r="P32" s="34" t="s">
        <v>264</v>
      </c>
      <c r="Q32" s="36" t="s">
        <v>265</v>
      </c>
    </row>
    <row r="33" customFormat="false" ht="13.8" hidden="false" customHeight="false" outlineLevel="0" collapsed="false">
      <c r="A33" s="33" t="s">
        <v>266</v>
      </c>
      <c r="B33" s="34" t="n">
        <v>300</v>
      </c>
      <c r="C33" s="34" t="n">
        <v>850</v>
      </c>
      <c r="D33" s="34" t="n">
        <v>720</v>
      </c>
      <c r="E33" s="34"/>
      <c r="F33" s="34"/>
      <c r="G33" s="34" t="s">
        <v>267</v>
      </c>
      <c r="H33" s="35" t="n">
        <v>56</v>
      </c>
      <c r="I33" s="35" t="s">
        <v>254</v>
      </c>
      <c r="J33" s="35" t="s">
        <v>268</v>
      </c>
      <c r="K33" s="34" t="n">
        <v>97</v>
      </c>
      <c r="L33" s="34" t="n">
        <v>10</v>
      </c>
      <c r="M33" s="34"/>
      <c r="N33" s="34"/>
      <c r="O33" s="34" t="n">
        <v>2019</v>
      </c>
      <c r="P33" s="34" t="s">
        <v>269</v>
      </c>
      <c r="Q33" s="36" t="s">
        <v>270</v>
      </c>
    </row>
    <row r="34" customFormat="false" ht="13.8" hidden="false" customHeight="false" outlineLevel="0" collapsed="false">
      <c r="A34" s="33" t="s">
        <v>271</v>
      </c>
      <c r="B34" s="34" t="n">
        <v>420</v>
      </c>
      <c r="C34" s="34" t="n">
        <v>550</v>
      </c>
      <c r="D34" s="34" t="n">
        <v>481</v>
      </c>
      <c r="E34" s="34"/>
      <c r="F34" s="34" t="n">
        <v>76</v>
      </c>
      <c r="G34" s="34" t="s">
        <v>272</v>
      </c>
      <c r="H34" s="35" t="n">
        <v>18</v>
      </c>
      <c r="I34" s="35" t="s">
        <v>273</v>
      </c>
      <c r="J34" s="35" t="n">
        <v>0</v>
      </c>
      <c r="K34" s="34"/>
      <c r="L34" s="34"/>
      <c r="M34" s="34"/>
      <c r="N34" s="34"/>
      <c r="O34" s="34" t="n">
        <v>2019</v>
      </c>
      <c r="P34" s="34" t="s">
        <v>274</v>
      </c>
      <c r="Q34" s="36" t="s">
        <v>275</v>
      </c>
    </row>
    <row r="35" customFormat="false" ht="13.8" hidden="false" customHeight="false" outlineLevel="0" collapsed="false">
      <c r="A35" s="33" t="s">
        <v>276</v>
      </c>
      <c r="B35" s="34" t="n">
        <v>400</v>
      </c>
      <c r="C35" s="34" t="n">
        <v>700</v>
      </c>
      <c r="D35" s="34" t="n">
        <v>645</v>
      </c>
      <c r="E35" s="34"/>
      <c r="F35" s="34" t="n">
        <v>84</v>
      </c>
      <c r="G35" s="34" t="s">
        <v>277</v>
      </c>
      <c r="H35" s="35" t="n">
        <v>50</v>
      </c>
      <c r="I35" s="35" t="s">
        <v>278</v>
      </c>
      <c r="J35" s="35" t="n">
        <v>0</v>
      </c>
      <c r="K35" s="34" t="n">
        <v>130</v>
      </c>
      <c r="L35" s="34" t="n">
        <v>5000</v>
      </c>
      <c r="M35" s="34"/>
      <c r="N35" s="34"/>
      <c r="O35" s="34" t="n">
        <v>2019</v>
      </c>
      <c r="P35" s="34" t="s">
        <v>279</v>
      </c>
      <c r="Q35" s="36" t="s">
        <v>280</v>
      </c>
    </row>
    <row r="36" customFormat="false" ht="23.25" hidden="false" customHeight="true" outlineLevel="0" collapsed="false">
      <c r="A36" s="33" t="s">
        <v>281</v>
      </c>
      <c r="B36" s="34" t="n">
        <v>810</v>
      </c>
      <c r="C36" s="34" t="n">
        <v>1150</v>
      </c>
      <c r="D36" s="34" t="n">
        <v>1150</v>
      </c>
      <c r="E36" s="34"/>
      <c r="F36" s="34" t="n">
        <v>50</v>
      </c>
      <c r="G36" s="34" t="s">
        <v>282</v>
      </c>
      <c r="H36" s="35" t="s">
        <v>229</v>
      </c>
      <c r="I36" s="35" t="s">
        <v>283</v>
      </c>
      <c r="J36" s="35" t="n">
        <v>0</v>
      </c>
      <c r="K36" s="34"/>
      <c r="L36" s="34"/>
      <c r="M36" s="34"/>
      <c r="N36" s="34"/>
      <c r="O36" s="34" t="n">
        <v>2019</v>
      </c>
      <c r="P36" s="34" t="s">
        <v>284</v>
      </c>
      <c r="Q36" s="40" t="s">
        <v>285</v>
      </c>
    </row>
    <row r="37" customFormat="false" ht="15.75" hidden="false" customHeight="true" outlineLevel="0" collapsed="false">
      <c r="A37" s="33" t="s">
        <v>281</v>
      </c>
      <c r="B37" s="34" t="n">
        <v>810</v>
      </c>
      <c r="C37" s="34" t="n">
        <v>1665</v>
      </c>
      <c r="D37" s="34" t="n">
        <v>1665</v>
      </c>
      <c r="E37" s="34"/>
      <c r="F37" s="34" t="n">
        <v>50</v>
      </c>
      <c r="G37" s="34" t="s">
        <v>286</v>
      </c>
      <c r="H37" s="35" t="s">
        <v>287</v>
      </c>
      <c r="I37" s="35" t="s">
        <v>288</v>
      </c>
      <c r="J37" s="35" t="n">
        <v>0</v>
      </c>
      <c r="K37" s="34"/>
      <c r="L37" s="34"/>
      <c r="M37" s="34"/>
      <c r="N37" s="34"/>
      <c r="O37" s="34" t="n">
        <v>2019</v>
      </c>
      <c r="P37" s="34" t="s">
        <v>284</v>
      </c>
      <c r="Q37" s="40" t="s">
        <v>285</v>
      </c>
    </row>
    <row r="38" customFormat="false" ht="13.8" hidden="false" customHeight="false" outlineLevel="0" collapsed="false">
      <c r="A38" s="33" t="s">
        <v>289</v>
      </c>
      <c r="B38" s="34" t="n">
        <v>300</v>
      </c>
      <c r="C38" s="34" t="n">
        <v>800</v>
      </c>
      <c r="D38" s="34" t="n">
        <v>730</v>
      </c>
      <c r="E38" s="34"/>
      <c r="F38" s="34"/>
      <c r="G38" s="34" t="s">
        <v>290</v>
      </c>
      <c r="H38" s="35" t="s">
        <v>291</v>
      </c>
      <c r="I38" s="35" t="s">
        <v>292</v>
      </c>
      <c r="J38" s="35" t="n">
        <v>-2</v>
      </c>
      <c r="K38" s="34" t="n">
        <v>173</v>
      </c>
      <c r="L38" s="34" t="s">
        <v>293</v>
      </c>
      <c r="M38" s="34"/>
      <c r="N38" s="34"/>
      <c r="O38" s="34" t="n">
        <v>2020</v>
      </c>
      <c r="P38" s="34" t="s">
        <v>294</v>
      </c>
      <c r="Q38" s="36" t="s">
        <v>295</v>
      </c>
    </row>
    <row r="39" customFormat="false" ht="13.8" hidden="false" customHeight="false" outlineLevel="0" collapsed="false">
      <c r="A39" s="33" t="s">
        <v>296</v>
      </c>
      <c r="B39" s="34" t="n">
        <v>645</v>
      </c>
      <c r="C39" s="34" t="n">
        <v>745</v>
      </c>
      <c r="D39" s="34" t="n">
        <v>745</v>
      </c>
      <c r="E39" s="34"/>
      <c r="F39" s="34" t="n">
        <v>50</v>
      </c>
      <c r="G39" s="34" t="s">
        <v>297</v>
      </c>
      <c r="H39" s="35" t="s">
        <v>298</v>
      </c>
      <c r="I39" s="35" t="s">
        <v>299</v>
      </c>
      <c r="J39" s="35" t="n">
        <v>0</v>
      </c>
      <c r="K39" s="34" t="n">
        <v>103</v>
      </c>
      <c r="L39" s="34" t="s">
        <v>300</v>
      </c>
      <c r="M39" s="34"/>
      <c r="N39" s="34"/>
      <c r="O39" s="34" t="n">
        <v>2020</v>
      </c>
      <c r="P39" s="34" t="s">
        <v>301</v>
      </c>
      <c r="Q39" s="36" t="s">
        <v>302</v>
      </c>
    </row>
    <row r="40" customFormat="false" ht="13.8" hidden="false" customHeight="false" outlineLevel="0" collapsed="false">
      <c r="A40" s="33" t="s">
        <v>303</v>
      </c>
      <c r="B40" s="34" t="n">
        <v>860</v>
      </c>
      <c r="C40" s="34" t="n">
        <v>960</v>
      </c>
      <c r="D40" s="34" t="n">
        <v>860</v>
      </c>
      <c r="E40" s="34"/>
      <c r="F40" s="34" t="n">
        <v>50</v>
      </c>
      <c r="G40" s="34" t="s">
        <v>304</v>
      </c>
      <c r="H40" s="35" t="n">
        <v>61</v>
      </c>
      <c r="I40" s="35" t="s">
        <v>305</v>
      </c>
      <c r="J40" s="35" t="s">
        <v>268</v>
      </c>
      <c r="K40" s="34"/>
      <c r="L40" s="34"/>
      <c r="M40" s="34"/>
      <c r="N40" s="34"/>
      <c r="O40" s="34" t="n">
        <v>2020</v>
      </c>
      <c r="P40" s="34" t="s">
        <v>306</v>
      </c>
      <c r="Q40" s="36" t="s">
        <v>307</v>
      </c>
    </row>
    <row r="41" customFormat="false" ht="13.8" hidden="false" customHeight="false" outlineLevel="0" collapsed="false">
      <c r="A41" s="33" t="s">
        <v>308</v>
      </c>
      <c r="B41" s="34" t="n">
        <v>860</v>
      </c>
      <c r="C41" s="34" t="n">
        <v>960</v>
      </c>
      <c r="D41" s="34" t="n">
        <v>920</v>
      </c>
      <c r="E41" s="34"/>
      <c r="F41" s="34" t="n">
        <v>40</v>
      </c>
      <c r="G41" s="34" t="s">
        <v>309</v>
      </c>
      <c r="H41" s="35"/>
      <c r="I41" s="35"/>
      <c r="J41" s="35" t="s">
        <v>268</v>
      </c>
      <c r="K41" s="34"/>
      <c r="L41" s="34"/>
      <c r="M41" s="34"/>
      <c r="N41" s="34"/>
      <c r="O41" s="34" t="n">
        <v>2020</v>
      </c>
      <c r="P41" s="34" t="s">
        <v>306</v>
      </c>
      <c r="Q41" s="36" t="s">
        <v>307</v>
      </c>
    </row>
    <row r="42" customFormat="false" ht="13.8" hidden="false" customHeight="false" outlineLevel="0" collapsed="false">
      <c r="A42" s="33" t="s">
        <v>308</v>
      </c>
      <c r="B42" s="34" t="n">
        <v>860</v>
      </c>
      <c r="C42" s="34" t="n">
        <v>960</v>
      </c>
      <c r="D42" s="34" t="n">
        <v>955</v>
      </c>
      <c r="E42" s="34"/>
      <c r="F42" s="34" t="n">
        <v>50</v>
      </c>
      <c r="G42" s="34" t="s">
        <v>310</v>
      </c>
      <c r="H42" s="35"/>
      <c r="I42" s="35"/>
      <c r="J42" s="35" t="s">
        <v>268</v>
      </c>
      <c r="K42" s="34"/>
      <c r="L42" s="34"/>
      <c r="M42" s="34"/>
      <c r="N42" s="34"/>
      <c r="O42" s="34" t="n">
        <v>2020</v>
      </c>
      <c r="P42" s="34" t="s">
        <v>306</v>
      </c>
      <c r="Q42" s="36" t="s">
        <v>307</v>
      </c>
    </row>
    <row r="43" customFormat="false" ht="13.8" hidden="false" customHeight="false" outlineLevel="0" collapsed="false">
      <c r="A43" s="33" t="s">
        <v>311</v>
      </c>
      <c r="B43" s="34" t="n">
        <v>750</v>
      </c>
      <c r="C43" s="34" t="n">
        <v>950</v>
      </c>
      <c r="D43" s="34" t="n">
        <v>700</v>
      </c>
      <c r="E43" s="34"/>
      <c r="F43" s="34" t="n">
        <v>120</v>
      </c>
      <c r="G43" s="34" t="s">
        <v>312</v>
      </c>
      <c r="H43" s="35" t="n">
        <v>53</v>
      </c>
      <c r="I43" s="35" t="s">
        <v>192</v>
      </c>
      <c r="J43" s="35" t="n">
        <v>0</v>
      </c>
      <c r="K43" s="34"/>
      <c r="L43" s="34" t="n">
        <v>80</v>
      </c>
      <c r="M43" s="34"/>
      <c r="N43" s="34"/>
      <c r="O43" s="34" t="n">
        <v>2020</v>
      </c>
      <c r="P43" s="34" t="s">
        <v>313</v>
      </c>
      <c r="Q43" s="36" t="s">
        <v>314</v>
      </c>
    </row>
    <row r="44" customFormat="false" ht="13.8" hidden="false" customHeight="false" outlineLevel="0" collapsed="false">
      <c r="A44" s="33" t="s">
        <v>242</v>
      </c>
      <c r="B44" s="34" t="n">
        <v>790</v>
      </c>
      <c r="C44" s="34" t="n">
        <v>1180</v>
      </c>
      <c r="D44" s="34" t="n">
        <v>877</v>
      </c>
      <c r="E44" s="34"/>
      <c r="F44" s="34" t="n">
        <v>37</v>
      </c>
      <c r="G44" s="34" t="s">
        <v>243</v>
      </c>
      <c r="H44" s="35" t="n">
        <v>10</v>
      </c>
      <c r="I44" s="35" t="s">
        <v>315</v>
      </c>
      <c r="J44" s="35" t="n">
        <v>0</v>
      </c>
      <c r="K44" s="34" t="n">
        <v>120</v>
      </c>
      <c r="L44" s="34"/>
      <c r="M44" s="34"/>
      <c r="N44" s="34"/>
      <c r="O44" s="34" t="n">
        <v>2020</v>
      </c>
      <c r="P44" s="34" t="s">
        <v>316</v>
      </c>
      <c r="Q44" s="36" t="s">
        <v>317</v>
      </c>
    </row>
    <row r="45" customFormat="false" ht="13.8" hidden="false" customHeight="false" outlineLevel="0" collapsed="false">
      <c r="A45" s="33" t="s">
        <v>318</v>
      </c>
      <c r="B45" s="34" t="n">
        <v>1020</v>
      </c>
      <c r="C45" s="34" t="n">
        <v>1435</v>
      </c>
      <c r="D45" s="34" t="n">
        <v>1115</v>
      </c>
      <c r="E45" s="34"/>
      <c r="F45" s="34" t="n">
        <v>58</v>
      </c>
      <c r="G45" s="34" t="s">
        <v>233</v>
      </c>
      <c r="H45" s="35" t="s">
        <v>168</v>
      </c>
      <c r="I45" s="35" t="s">
        <v>319</v>
      </c>
      <c r="J45" s="35" t="n">
        <v>0</v>
      </c>
      <c r="K45" s="34" t="n">
        <v>139</v>
      </c>
      <c r="L45" s="34"/>
      <c r="M45" s="34"/>
      <c r="N45" s="34"/>
      <c r="O45" s="34" t="n">
        <v>2020</v>
      </c>
      <c r="P45" s="34" t="s">
        <v>316</v>
      </c>
      <c r="Q45" s="36" t="s">
        <v>317</v>
      </c>
    </row>
    <row r="46" customFormat="false" ht="13.8" hidden="false" customHeight="false" outlineLevel="0" collapsed="false">
      <c r="A46" s="33" t="s">
        <v>320</v>
      </c>
      <c r="B46" s="34" t="n">
        <v>300</v>
      </c>
      <c r="C46" s="34" t="n">
        <v>1000</v>
      </c>
      <c r="D46" s="34" t="n">
        <v>870</v>
      </c>
      <c r="E46" s="34"/>
      <c r="F46" s="34"/>
      <c r="G46" s="34" t="s">
        <v>321</v>
      </c>
      <c r="H46" s="35" t="s">
        <v>322</v>
      </c>
      <c r="I46" s="35" t="s">
        <v>323</v>
      </c>
      <c r="J46" s="35" t="s">
        <v>268</v>
      </c>
      <c r="K46" s="34" t="n">
        <v>123</v>
      </c>
      <c r="L46" s="34" t="n">
        <v>100</v>
      </c>
      <c r="M46" s="34"/>
      <c r="N46" s="34"/>
      <c r="O46" s="34" t="n">
        <v>2021</v>
      </c>
      <c r="P46" s="34" t="s">
        <v>324</v>
      </c>
      <c r="Q46" s="36" t="s">
        <v>325</v>
      </c>
    </row>
    <row r="47" customFormat="false" ht="13.8" hidden="false" customHeight="false" outlineLevel="0" collapsed="false">
      <c r="A47" s="33" t="s">
        <v>326</v>
      </c>
      <c r="B47" s="34" t="n">
        <v>830</v>
      </c>
      <c r="C47" s="34" t="n">
        <v>880</v>
      </c>
      <c r="D47" s="34" t="n">
        <v>850</v>
      </c>
      <c r="E47" s="34"/>
      <c r="F47" s="34" t="n">
        <v>27</v>
      </c>
      <c r="G47" s="34" t="s">
        <v>327</v>
      </c>
      <c r="H47" s="35" t="n">
        <v>15300</v>
      </c>
      <c r="I47" s="35" t="n">
        <v>105</v>
      </c>
      <c r="J47" s="35" t="n">
        <v>-13</v>
      </c>
      <c r="K47" s="34" t="n">
        <v>145</v>
      </c>
      <c r="L47" s="34"/>
      <c r="M47" s="34"/>
      <c r="N47" s="34"/>
      <c r="O47" s="34" t="n">
        <v>2021</v>
      </c>
      <c r="P47" s="34" t="s">
        <v>328</v>
      </c>
      <c r="Q47" s="36" t="s">
        <v>329</v>
      </c>
    </row>
    <row r="48" customFormat="false" ht="13.8" hidden="false" customHeight="false" outlineLevel="0" collapsed="false">
      <c r="A48" s="33" t="s">
        <v>330</v>
      </c>
      <c r="B48" s="34" t="n">
        <v>650</v>
      </c>
      <c r="C48" s="34" t="n">
        <v>1510</v>
      </c>
      <c r="D48" s="34" t="n">
        <v>710</v>
      </c>
      <c r="E48" s="34"/>
      <c r="F48" s="34" t="n">
        <v>60</v>
      </c>
      <c r="G48" s="34" t="s">
        <v>331</v>
      </c>
      <c r="H48" s="35" t="n">
        <v>18</v>
      </c>
      <c r="I48" s="35" t="s">
        <v>200</v>
      </c>
      <c r="J48" s="35" t="n">
        <v>0</v>
      </c>
      <c r="K48" s="34" t="n">
        <v>146</v>
      </c>
      <c r="L48" s="34"/>
      <c r="M48" s="34"/>
      <c r="N48" s="34"/>
      <c r="O48" s="34" t="n">
        <v>2021</v>
      </c>
      <c r="P48" s="34" t="s">
        <v>332</v>
      </c>
      <c r="Q48" s="36" t="s">
        <v>333</v>
      </c>
    </row>
    <row r="49" customFormat="false" ht="13.8" hidden="false" customHeight="false" outlineLevel="0" collapsed="false">
      <c r="A49" s="33" t="s">
        <v>330</v>
      </c>
      <c r="B49" s="34" t="n">
        <v>650</v>
      </c>
      <c r="C49" s="34" t="n">
        <v>1510</v>
      </c>
      <c r="D49" s="34" t="n">
        <v>1130</v>
      </c>
      <c r="E49" s="34"/>
      <c r="F49" s="34" t="n">
        <v>45</v>
      </c>
      <c r="G49" s="34" t="s">
        <v>243</v>
      </c>
      <c r="H49" s="35" t="n">
        <v>6</v>
      </c>
      <c r="I49" s="35" t="s">
        <v>238</v>
      </c>
      <c r="J49" s="35" t="n">
        <v>0</v>
      </c>
      <c r="K49" s="34"/>
      <c r="L49" s="34"/>
      <c r="M49" s="34"/>
      <c r="N49" s="34"/>
      <c r="O49" s="34" t="n">
        <v>2021</v>
      </c>
      <c r="P49" s="34" t="s">
        <v>332</v>
      </c>
      <c r="Q49" s="36" t="s">
        <v>333</v>
      </c>
    </row>
    <row r="50" customFormat="false" ht="13.8" hidden="false" customHeight="false" outlineLevel="0" collapsed="false">
      <c r="A50" s="33" t="s">
        <v>330</v>
      </c>
      <c r="B50" s="34" t="n">
        <v>650</v>
      </c>
      <c r="C50" s="34" t="n">
        <v>1510</v>
      </c>
      <c r="D50" s="34" t="n">
        <v>1360</v>
      </c>
      <c r="E50" s="34"/>
      <c r="F50" s="34" t="n">
        <v>35</v>
      </c>
      <c r="G50" s="34" t="s">
        <v>334</v>
      </c>
      <c r="H50" s="35" t="s">
        <v>335</v>
      </c>
      <c r="I50" s="35" t="s">
        <v>336</v>
      </c>
      <c r="J50" s="35" t="n">
        <v>0</v>
      </c>
      <c r="K50" s="34"/>
      <c r="L50" s="34"/>
      <c r="M50" s="34"/>
      <c r="N50" s="34"/>
      <c r="O50" s="34" t="n">
        <v>2021</v>
      </c>
      <c r="P50" s="34" t="s">
        <v>332</v>
      </c>
      <c r="Q50" s="36" t="s">
        <v>333</v>
      </c>
    </row>
    <row r="51" customFormat="false" ht="13.8" hidden="false" customHeight="false" outlineLevel="0" collapsed="false">
      <c r="A51" s="33" t="s">
        <v>330</v>
      </c>
      <c r="B51" s="34" t="n">
        <v>650</v>
      </c>
      <c r="C51" s="34" t="n">
        <v>1510</v>
      </c>
      <c r="D51" s="34" t="n">
        <v>1510</v>
      </c>
      <c r="E51" s="34"/>
      <c r="F51" s="34" t="n">
        <v>20</v>
      </c>
      <c r="G51" s="34" t="s">
        <v>337</v>
      </c>
      <c r="H51" s="35" t="s">
        <v>168</v>
      </c>
      <c r="I51" s="35" t="s">
        <v>338</v>
      </c>
      <c r="J51" s="35" t="n">
        <v>0</v>
      </c>
      <c r="K51" s="34"/>
      <c r="L51" s="34"/>
      <c r="M51" s="34"/>
      <c r="N51" s="34"/>
      <c r="O51" s="34" t="n">
        <v>2021</v>
      </c>
      <c r="P51" s="34" t="s">
        <v>332</v>
      </c>
      <c r="Q51" s="36" t="s">
        <v>333</v>
      </c>
    </row>
    <row r="52" customFormat="false" ht="13.8" hidden="false" customHeight="false" outlineLevel="0" collapsed="false">
      <c r="A52" s="33" t="s">
        <v>242</v>
      </c>
      <c r="B52" s="34" t="n">
        <v>826</v>
      </c>
      <c r="C52" s="34" t="n">
        <v>879</v>
      </c>
      <c r="D52" s="34" t="n">
        <v>826</v>
      </c>
      <c r="E52" s="34"/>
      <c r="F52" s="34" t="n">
        <v>17</v>
      </c>
      <c r="G52" s="34" t="s">
        <v>331</v>
      </c>
      <c r="H52" s="35" t="n">
        <v>75</v>
      </c>
      <c r="I52" s="35" t="s">
        <v>339</v>
      </c>
      <c r="J52" s="35" t="n">
        <v>-10</v>
      </c>
      <c r="K52" s="34"/>
      <c r="L52" s="34" t="s">
        <v>340</v>
      </c>
      <c r="M52" s="34"/>
      <c r="N52" s="34"/>
      <c r="O52" s="34" t="n">
        <v>2021</v>
      </c>
      <c r="P52" s="34" t="s">
        <v>341</v>
      </c>
      <c r="Q52" s="36" t="s">
        <v>342</v>
      </c>
    </row>
    <row r="53" customFormat="false" ht="13.8" hidden="false" customHeight="false" outlineLevel="0" collapsed="false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customFormat="false" ht="13.8" hidden="false" customHeight="false" outlineLevel="0" collapsed="false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customFormat="false" ht="13.8" hidden="false" customHeight="false" outlineLevel="0" collapsed="false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customFormat="false" ht="13.8" hidden="false" customHeight="false" outlineLevel="0" collapsed="false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customFormat="false" ht="13.8" hidden="false" customHeight="false" outlineLevel="0" collapsed="false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customFormat="false" ht="13.8" hidden="false" customHeight="false" outlineLevel="0" collapsed="false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customFormat="false" ht="13.8" hidden="false" customHeight="false" outlineLevel="0" collapsed="false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customFormat="false" ht="13.8" hidden="false" customHeight="false" outlineLevel="0" collapsed="false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</row>
    <row r="61" customFormat="false" ht="13.8" hidden="false" customHeight="false" outlineLevel="0" collapsed="false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</row>
    <row r="62" customFormat="false" ht="13.8" hidden="false" customHeight="false" outlineLevel="0" collapsed="false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</row>
    <row r="63" customFormat="false" ht="13.8" hidden="false" customHeight="false" outlineLevel="0" collapsed="false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</row>
    <row r="64" customFormat="false" ht="13.8" hidden="false" customHeight="false" outlineLevel="0" collapsed="false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</row>
    <row r="65" customFormat="false" ht="13.8" hidden="false" customHeight="false" outlineLevel="0" collapsed="false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</row>
    <row r="66" customFormat="false" ht="13.8" hidden="false" customHeight="false" outlineLevel="0" collapsed="false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</row>
    <row r="67" customFormat="false" ht="13.8" hidden="false" customHeight="false" outlineLevel="0" collapsed="false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</row>
    <row r="68" customFormat="false" ht="13.8" hidden="false" customHeight="false" outlineLevel="0" collapsed="false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</row>
    <row r="69" customFormat="false" ht="13.8" hidden="false" customHeight="false" outlineLevel="0" collapsed="false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</row>
    <row r="70" customFormat="false" ht="13.8" hidden="false" customHeight="false" outlineLevel="0" collapsed="false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</row>
    <row r="71" customFormat="false" ht="13.8" hidden="false" customHeight="false" outlineLevel="0" collapsed="false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customFormat="false" ht="13.8" hidden="false" customHeight="false" outlineLevel="0" collapsed="false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</row>
  </sheetData>
  <mergeCells count="1">
    <mergeCell ref="B1:D1"/>
  </mergeCells>
  <dataValidations count="1">
    <dataValidation allowBlank="true" errorStyle="warning" errorTitle="new spectrometer material inserted: to be notified to the database maintainers " operator="equal" promptTitle="Spectrometer type" showDropDown="false" showErrorMessage="true" showInputMessage="true" sqref="A3:A1052" type="list">
      <formula1>'drop-on entries'!$B$2:$B$104</formula1>
      <formula2>0</formula2>
    </dataValidation>
  </dataValidations>
  <hyperlinks>
    <hyperlink ref="Q3" r:id="rId1" display="J. Mohr, B. Anderer, W. Ehrfeld, Fabrication of a planar grating spectrograph by deep-etch lithography with synchrotron radiation, Sensors and Actuators A: Physical, 27, 1–3, 1991, 571-575"/>
    <hyperlink ref="Q4" r:id="rId2" display="Xing, S., Nikolis, V. C., Kublitski, J., Guo, E., Jia, X., Wang, Y., Spoltore, D., Vandewal, K., Kleemann, H., Benduhn, J., Leo, K., Miniaturized VIS-NIR Spectrometers Based on Narrowband and Tunable Transmission Cavity Organic Photodetectors with Ultrahigh Specific Detectivity above 1014 Jones. Adv. Mater. 2021, 33, 2102967. https://doi.org/10.1002/adma.202102967"/>
    <hyperlink ref="Q5" r:id="rId3" display="Deng, Z.; Jeong, K.S.; Guyot-Sionnest, P. Colloidal quantum dots intraband photodetectors. ACS Nano 2014, 8, 11707–11714"/>
    <hyperlink ref="Q6" r:id="rId4" display="Kim, J.; Kwon, S.M.; Kang, Y.K.; Kim, Y.H.; Lee, M.J.; Han, K.; Facchetti, A.; Kim, M.; Park, S.K. A skin-like two-dimensionally&#10;pixelized full-color quantum dot photodetector. Sci. Adv. 2019, 5, eaax8801"/>
    <hyperlink ref="Q7" r:id="rId5" display="Ramiro, I.; Özdemir, O.; Christodoulou, S.; Gupta, S.; Dalmases, M.; Torre, I.; Konstantatos, G. Mid-and long-wave infrared optoelectronics via intraband transitions in PbS colloidal quantum dots. Nano Lett. 2020, 20, 1003–1008"/>
    <hyperlink ref="Q8" r:id="rId6" display="Keuleyan, S.; Lhuillier, E.; Guyot-Sionnest, P. Synthesis of Colloidal HgTe Quantum Dots for Narrow Mid-IR Emission and Detection. J. Am. Chem. Soc. 2011, 133, 16422–16424"/>
    <hyperlink ref="Q9" r:id="rId7" display="X. Gong, M. Tong, Y. Xia, W. Cai, J. S. Moon, Y. Cao, G. Yu, C. L. Shieh, B. Nilsson and A. J. Heeger, Science, 2009, 325, 1665–1667"/>
    <hyperlink ref="Q10" r:id="rId8" display="E. Saracco, B. Bouthinon, J. M. Verilhac, C. Celle, N. Chevalier, D. Mariolle, O. Dhez and J. P. Simonato, Adv. Mater., 2013, 25, 6534–653"/>
    <hyperlink ref="Q11" r:id="rId9" display="F. Guo, Z. Xiao and J. Huang, Adv. Opt. Mater., 2013, 1, 289–294"/>
    <hyperlink ref="Q12" r:id="rId10" display="A. Armin, M. Hambsch, I. K. Kim, P. L. Burn, P. Meredith and E. B. Namdas, Laser Photonics Rev., 2014, 8, 924–932"/>
    <hyperlink ref="Q13" r:id="rId11" display="A. Pierre, I. Deckman, P. B. Lechêne and A. C. Arias, Adv. Mater., 2015, 27, 6411–6417"/>
    <hyperlink ref="Q14" r:id="rId12" display="A. Armin, R. D. J. Vuuren, N. Kopidakis, P. L. Burn and P. Meredith, Nat. Commun., 2015, 6, 6343"/>
    <hyperlink ref="Q15" r:id="rId13" display="X. Zhou, D. Yang and D. Ma, Adv. Opt. Mater., 2015, 3, 1570–1576"/>
    <hyperlink ref="Q16" r:id="rId14" display="H. Zhang, S. Jenatsch, J. De Jonghe, F. Nuësch, R. Steim, A. C. Véron and R. Hany, Sci. Rep., 2015, 5, 9439"/>
    <hyperlink ref="Q17" r:id="rId15" display="A. Armin, R. D. J. Vuuren, N. Kopidakis, P. L. Burn and P. Meredith, Nat. Commun., 2015, 6, 6343"/>
    <hyperlink ref="Q18" r:id="rId16" display="M. Kielar, O. Dhez, G. Pecastaings, A. Curutchet and L. Hirsch, Sci. Rep., 2016, 6, 39201"/>
    <hyperlink ref="Q19" r:id="rId17" display="L. Shen, Y. Fang, H. Wei, Y. Yuan and J. Huang, Adv. Mater., 2016, 28, 2043–2048"/>
    <hyperlink ref="Q20" r:id="rId18" display="W. Wang, F. Zhang, M. Du, L. Li, M. Zhang, K. Wang, Y. Wang, B. Hu, Y. Fang and J. Huang, Nano Lett., 2017, 17, 1995–2002"/>
    <hyperlink ref="Q21" r:id="rId19" display="Z. Tang, Z. Ma, A. Sánchez-Dı́az, S. Ullbrich, Y. Liu, B. Siegmund, A. Mischok, K. Leo, M. Campoy-Quiles, W. Li and K. Vandewal, Adv. Mater., 2017, 29, 1702184"/>
    <hyperlink ref="Q22" r:id="rId20" display="Z. Tang, Z. Ma, A. Sánchez-Dı́az, S. Ullbrich, Y. Liu, B. Siegmund, A. Mischok, K. Leo, M. Campoy-Quiles, W. Li and K. Vandewal, Adv. Mater., 2017, 29, 1702184"/>
    <hyperlink ref="Q23" r:id="rId21" display="Z. Tang, Z. Ma, A. Sánchez-Dı́az, S. Ullbrich, Y. Liu, B. Siegmund, A. Mischok, K. Leo, M. Campoy-Quiles, W. Li and K. Vandewal, Adv. Mater., 2017, 29, 1702184"/>
    <hyperlink ref="Q24" r:id="rId22" display="Z. Tang, Z. Ma, A. Sánchez-Dı́az, S. Ullbrich, Y. Liu, B. Siegmund, A. Mischok, K. Leo, M. Campoy-Quiles, W. Li and K. Vandewal, Adv. Mater., 2017, 29, 1702184"/>
    <hyperlink ref="Q25" r:id="rId23" display="Z. Tang, Z. Ma, A. Sánchez-Dı́az, S. Ullbrich, Y. Liu, B. Siegmund, A. Mischok, K. Leo, M. Campoy-Quiles, W. Li and K. Vandewal, Adv. Mater., 2017, 29, 1702184"/>
    <hyperlink ref="Q26" r:id="rId24" display="Z. Tang, Z. Ma, A. Sánchez-Dı́az, S. Ullbrich, Y. Liu, B. Siegmund, A. Mischok, K. Leo, M. Campoy-Quiles, W. Li and K. Vandewal, Adv. Mater., 2017, 29, 1702184"/>
    <hyperlink ref="Q27" r:id="rId25" display="B. Siegmund, A. Mischok, J. Benduhn, O. Zeika, S. Ullbrich, F. Nehm, M. Böhm, D. Spoltore, H. Fröb, C. Körner, K. Leo and K. Vandewal, Nat. Commun., 2017, 8, 15421"/>
    <hyperlink ref="Q28" r:id="rId26" display="B. Siegmund, A. Mischok, J. Benduhn, O. Zeika, S. Ullbrich, F. Nehm, M. Böhm, D. Spoltore, H. Fröb, C. Körner, K. Leo and K. Vandewal, Nat. Commun., 2017, 8, 15421"/>
    <hyperlink ref="Q29" r:id="rId27" display="Y. Wei, Z. Ren, A. Zhang, P. Mao, H. Li, X. Zhong, W. Li, S. Yang and J. Wang, Adv. Funct. Mater., 2018, 28, 1706690"/>
    <hyperlink ref="Q30" r:id="rId28" display="L. Xiao, S. Chen, X. Chen, X. Peng, Y. Cao and X. Zhu, J. Mater. Chem. C, 2018, 6, 3341"/>
    <hyperlink ref="Q31" r:id="rId29" display="W. Wang, M. Du, M. Zhang, J. Miao, Y. Fang and F. Zhang, Adv. Opt. Mater., 2018, 6, 1800249"/>
    <hyperlink ref="Q32" r:id="rId30" display="X. Zhang, E. Zheng, M. R. Esopi, C. Cai and Q. Yu, ACS Appl. Mater. Interfaces, 2018, 10, 24064–24074"/>
    <hyperlink ref="Q33" r:id="rId31" display="Z. Zhong, K. Li, J. Zhang, L. Ying, R. Xie, G. Yu, F. Huang and Y. Cao, ACS Appl. Mater. Interfaces, 2019, 11, 14208–14214"/>
    <hyperlink ref="Q34" r:id="rId32" display="A. Liess, A. Arjona-Esteban, A. Kudzus, J. Albert, A. M. Krause, A. Lv, M. Stolte, K. Meerholz and F. Würthner, Adv. Funct. Mater., 2019, 29, 1805058"/>
    <hyperlink ref="Q35" r:id="rId33" display="J. Wang, S. Ullbrich, J. L. Hou, D. Spoltore, Q. Wang, Z. Ma, Z. Tang and K. Vandewal, ACS Photonics, 2019, 6, 1393–1399"/>
    <hyperlink ref="Q36" r:id="rId34" display="C. Kaiser, K. S. Schellhammer, J. Benduhn, B. Siegmund, M. Tropiano, J. Kublitski, D. Spoltore, M. Panhans, O. Zeika, F. Ortmann, P. Meredith, A. Armin and&#10;K. Vandewal, Chem. Mater., 2019, 31, 9325–9330"/>
    <hyperlink ref="Q37" r:id="rId35" display="C. Kaiser, K. S. Schellhammer, J. Benduhn, B. Siegmund, M. Tropiano, J. Kublitski, D. Spoltore, M. Panhans, O. Zeika, F. Ortmann, P. Meredith, A. Armin and&#10;K. Vandewal, Chem. Mater., 2019, 31, 9325–9330"/>
    <hyperlink ref="Q38" r:id="rId36" display="C. C. Lee, R. Estrada, Y. Z. Li, S. Biring, N. R. Al Amin, M. Z. Li, S. W. Liu and K. T. Wong, Adv. Opt. Mater., 2020, 8, 2000519"/>
    <hyperlink ref="Q39" r:id="rId37" display="S. Xing, X. Wang, E. Guo, H. Kleemann and K. Leo, ACS Appl. Mater. Interfaces, 2020, 12, 13061–13067"/>
    <hyperlink ref="Q40" r:id="rId38" display="B. Xie, R. Xie, K. Zhang, Q. Yin, Z. Hu, G. Yu, F. Huang and Y. Cao, Nat. Commun., 2020, 11, 2871"/>
    <hyperlink ref="Q41" r:id="rId39" display="B. Xie, R. Xie, K. Zhang, Q. Yin, Z. Hu, G. Yu, F. Huang and Y. Cao, Nat. Commun., 2020, 11, 2871"/>
    <hyperlink ref="Q42" r:id="rId40" display="B. Xie, R. Xie, K. Zhang, Q. Yin, Z. Hu, G. Yu, F. Huang and Y. Cao, Nat. Commun., 2020, 11, 2871"/>
    <hyperlink ref="Q43" r:id="rId41" display="Z. Lan, Y. S. Lau, Y. Wang, Z. Xiao, L. Ding, D. Luo and F. Zhu, Adv. Opt. Mater., 2020, 2001388"/>
    <hyperlink ref="Q44" r:id="rId42" display="Y. Wang, B. Siegmund, Z. Tang, Z. Ma, J. Kublitski, S. Xing, V. C. Nikolis, S. Ullbrich, Y. Li, J. Benduhn, D. Spoltore, K. Vandewal and K. Leo, Adv. Opt. Mater., 2021, 9, 2001784"/>
    <hyperlink ref="Q45" r:id="rId43" display="Y. Wang, B. Siegmund, Z. Tang, Z. Ma, J. Kublitski, S. Xing, V. C. Nikolis, S. Ullbrich, Y. Li, J. Benduhn, D. Spoltore, K. Vandewal and K. Leo, Adv. Opt. Mater., 2021, 9, 2001784"/>
    <hyperlink ref="Q46" r:id="rId44" display="Z. Huang, Z. Zhong, F. Peng, L. Ying, G. Yu, F. Huang and Y. Cao, ACS Appl. Mater. Interfaces, 2021, 13, 1027–1034"/>
    <hyperlink ref="Q47" r:id="rId45" display="M. Liu, J. Wang, Z. Zhao, K. Yang, P. Durand, F. Ceugniet, G. Ulrich, L. Niu, Y. Ma, N. Leclerc, X. Ma, L. Shen and F. Zhang, J. Phys. Chem. Lett., 2021, 12, 2937–2943"/>
    <hyperlink ref="Q48" r:id="rId46" display="J. Yang, J. Huang, R. Li, H. Li, B. Sun, Q. Lin, M. Wang, Z. Ma, K. Vandewal and Z. Tang, Chem. Mater., 2021, 33, 5147–5155"/>
    <hyperlink ref="Q49" r:id="rId47" display="J. Yang, J. Huang, R. Li, H. Li, B. Sun, Q. Lin, M. Wang, Z. Ma, K. Vandewal and Z. Tang, Chem. Mater., 2021, 33, 5147–5155"/>
    <hyperlink ref="Q50" r:id="rId48" display="J. Yang, J. Huang, R. Li, H. Li, B. Sun, Q. Lin, M. Wang, Z. Ma, K. Vandewal and Z. Tang, Chem. Mater., 2021, 33, 5147–5155"/>
    <hyperlink ref="Q51" r:id="rId49" display="J. Yang, J. Huang, R. Li, H. Li, B. Sun, Q. Lin, M. Wang, Z. Ma, K. Vandewal and Z. Tang, Chem. Mater., 2021, 33, 5147–5155"/>
    <hyperlink ref="Q52" r:id="rId50" display="J. Kublitski, A. Fischer, S. Xing, L. Baisinger, E. Bittrich, D. Spoltore, J. Benduhn, K. Vandewal and K. Leo, Nat. Commun., 2021, 12, 425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93" zoomScaleNormal="193" zoomScalePageLayoutView="100" workbookViewId="0">
      <selection pane="topLeft" activeCell="B63" activeCellId="1" sqref="A1:O48 B63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41.15"/>
    <col collapsed="false" customWidth="true" hidden="false" outlineLevel="0" max="2" min="2" style="0" width="46.14"/>
    <col collapsed="false" customWidth="true" hidden="false" outlineLevel="0" max="3" min="3" style="0" width="23.15"/>
  </cols>
  <sheetData>
    <row r="1" customFormat="false" ht="13.8" hidden="false" customHeight="false" outlineLevel="0" collapsed="false">
      <c r="A1" s="42" t="s">
        <v>343</v>
      </c>
      <c r="B1" s="42" t="s">
        <v>344</v>
      </c>
      <c r="C1" s="42" t="s">
        <v>345</v>
      </c>
    </row>
    <row r="2" customFormat="false" ht="13.8" hidden="false" customHeight="false" outlineLevel="0" collapsed="false">
      <c r="A2" s="41" t="s">
        <v>24</v>
      </c>
      <c r="B2" s="41" t="s">
        <v>34</v>
      </c>
    </row>
    <row r="3" customFormat="false" ht="13.8" hidden="false" customHeight="false" outlineLevel="0" collapsed="false">
      <c r="A3" s="41" t="s">
        <v>16</v>
      </c>
      <c r="B3" s="41" t="s">
        <v>28</v>
      </c>
    </row>
    <row r="4" customFormat="false" ht="13.8" hidden="false" customHeight="false" outlineLevel="0" collapsed="false">
      <c r="A4" s="41" t="s">
        <v>31</v>
      </c>
      <c r="B4" s="41" t="s">
        <v>87</v>
      </c>
    </row>
    <row r="5" customFormat="false" ht="13.8" hidden="false" customHeight="false" outlineLevel="0" collapsed="false">
      <c r="A5" s="41" t="s">
        <v>21</v>
      </c>
      <c r="B5" s="41" t="s">
        <v>17</v>
      </c>
    </row>
    <row r="6" customFormat="false" ht="13.8" hidden="false" customHeight="false" outlineLevel="0" collapsed="false">
      <c r="A6" s="41"/>
      <c r="B6" s="41" t="s">
        <v>25</v>
      </c>
    </row>
    <row r="7" customFormat="false" ht="13.8" hidden="false" customHeight="false" outlineLevel="0" collapsed="false">
      <c r="A7" s="41"/>
      <c r="B7" s="41" t="s">
        <v>117</v>
      </c>
    </row>
    <row r="8" customFormat="false" ht="13.8" hidden="false" customHeight="false" outlineLevel="0" collapsed="false">
      <c r="A8" s="41"/>
      <c r="B8" s="41" t="s">
        <v>346</v>
      </c>
    </row>
    <row r="9" customFormat="false" ht="13.8" hidden="false" customHeight="false" outlineLevel="0" collapsed="false">
      <c r="A9" s="41"/>
      <c r="B9" s="43" t="s">
        <v>347</v>
      </c>
    </row>
    <row r="10" customFormat="false" ht="13.8" hidden="false" customHeight="false" outlineLevel="0" collapsed="false">
      <c r="A10" s="41"/>
      <c r="B10" s="41" t="s">
        <v>83</v>
      </c>
    </row>
    <row r="11" customFormat="false" ht="13.8" hidden="false" customHeight="false" outlineLevel="0" collapsed="false">
      <c r="A11" s="41"/>
      <c r="B11" s="41" t="s">
        <v>74</v>
      </c>
    </row>
    <row r="12" customFormat="false" ht="13.8" hidden="false" customHeight="false" outlineLevel="0" collapsed="false">
      <c r="A12" s="41"/>
      <c r="B12" s="41" t="s">
        <v>161</v>
      </c>
    </row>
    <row r="13" customFormat="false" ht="13.8" hidden="false" customHeight="false" outlineLevel="0" collapsed="false">
      <c r="A13" s="41"/>
      <c r="B13" s="41" t="s">
        <v>101</v>
      </c>
    </row>
    <row r="14" customFormat="false" ht="17.9" hidden="false" customHeight="false" outlineLevel="0" collapsed="false">
      <c r="A14" s="41"/>
      <c r="B14" s="41" t="s">
        <v>348</v>
      </c>
    </row>
    <row r="15" customFormat="false" ht="13.8" hidden="false" customHeight="false" outlineLevel="0" collapsed="false">
      <c r="A15" s="41"/>
      <c r="B15" s="41" t="s">
        <v>70</v>
      </c>
    </row>
    <row r="16" customFormat="false" ht="13.8" hidden="false" customHeight="false" outlineLevel="0" collapsed="false">
      <c r="A16" s="41"/>
      <c r="B16" s="41" t="s">
        <v>349</v>
      </c>
    </row>
    <row r="17" customFormat="false" ht="13.8" hidden="false" customHeight="false" outlineLevel="0" collapsed="false">
      <c r="A17" s="41"/>
      <c r="B17" s="41" t="s">
        <v>181</v>
      </c>
    </row>
    <row r="18" customFormat="false" ht="13.8" hidden="false" customHeight="false" outlineLevel="0" collapsed="false">
      <c r="A18" s="41"/>
      <c r="B18" s="41" t="s">
        <v>186</v>
      </c>
    </row>
    <row r="19" customFormat="false" ht="13.8" hidden="false" customHeight="false" outlineLevel="0" collapsed="false">
      <c r="A19" s="41"/>
      <c r="B19" s="41" t="s">
        <v>191</v>
      </c>
    </row>
    <row r="20" customFormat="false" ht="13.8" hidden="false" customHeight="false" outlineLevel="0" collapsed="false">
      <c r="A20" s="41"/>
      <c r="B20" s="41" t="s">
        <v>191</v>
      </c>
    </row>
    <row r="21" customFormat="false" ht="13.8" hidden="false" customHeight="false" outlineLevel="0" collapsed="false">
      <c r="A21" s="41"/>
      <c r="B21" s="41" t="s">
        <v>191</v>
      </c>
    </row>
    <row r="22" customFormat="false" ht="13.8" hidden="false" customHeight="false" outlineLevel="0" collapsed="false">
      <c r="A22" s="41"/>
      <c r="B22" s="41" t="s">
        <v>203</v>
      </c>
    </row>
    <row r="23" customFormat="false" ht="13.8" hidden="false" customHeight="false" outlineLevel="0" collapsed="false">
      <c r="A23" s="41"/>
      <c r="B23" s="41" t="s">
        <v>207</v>
      </c>
    </row>
    <row r="24" customFormat="false" ht="13.8" hidden="false" customHeight="false" outlineLevel="0" collapsed="false">
      <c r="A24" s="41"/>
      <c r="B24" s="41" t="s">
        <v>211</v>
      </c>
    </row>
    <row r="25" customFormat="false" ht="13.8" hidden="false" customHeight="false" outlineLevel="0" collapsed="false">
      <c r="A25" s="41"/>
      <c r="B25" s="41" t="s">
        <v>215</v>
      </c>
    </row>
    <row r="26" customFormat="false" ht="13.8" hidden="false" customHeight="false" outlineLevel="0" collapsed="false">
      <c r="A26" s="41"/>
      <c r="B26" s="41" t="s">
        <v>220</v>
      </c>
    </row>
    <row r="27" customFormat="false" ht="13.8" hidden="false" customHeight="false" outlineLevel="0" collapsed="false">
      <c r="A27" s="41"/>
      <c r="B27" s="41" t="s">
        <v>224</v>
      </c>
    </row>
    <row r="28" customFormat="false" ht="13.8" hidden="false" customHeight="false" outlineLevel="0" collapsed="false">
      <c r="A28" s="41"/>
      <c r="B28" s="41" t="s">
        <v>175</v>
      </c>
    </row>
    <row r="29" customFormat="false" ht="13.8" hidden="false" customHeight="false" outlineLevel="0" collapsed="false">
      <c r="A29" s="41"/>
      <c r="B29" s="41" t="s">
        <v>175</v>
      </c>
    </row>
    <row r="30" customFormat="false" ht="13.8" hidden="false" customHeight="false" outlineLevel="0" collapsed="false">
      <c r="A30" s="41"/>
      <c r="B30" s="41" t="s">
        <v>232</v>
      </c>
    </row>
    <row r="31" customFormat="false" ht="13.8" hidden="false" customHeight="false" outlineLevel="0" collapsed="false">
      <c r="A31" s="41"/>
      <c r="B31" s="41" t="s">
        <v>232</v>
      </c>
    </row>
    <row r="32" customFormat="false" ht="13.8" hidden="false" customHeight="false" outlineLevel="0" collapsed="false">
      <c r="A32" s="41"/>
      <c r="B32" s="41" t="s">
        <v>232</v>
      </c>
    </row>
    <row r="33" customFormat="false" ht="13.8" hidden="false" customHeight="false" outlineLevel="0" collapsed="false">
      <c r="A33" s="41"/>
      <c r="B33" s="41" t="s">
        <v>232</v>
      </c>
    </row>
    <row r="34" customFormat="false" ht="13.8" hidden="false" customHeight="false" outlineLevel="0" collapsed="false">
      <c r="A34" s="41"/>
      <c r="B34" s="41" t="s">
        <v>242</v>
      </c>
    </row>
    <row r="35" customFormat="false" ht="13.8" hidden="false" customHeight="false" outlineLevel="0" collapsed="false">
      <c r="A35" s="41"/>
      <c r="B35" s="41" t="s">
        <v>246</v>
      </c>
    </row>
    <row r="36" customFormat="false" ht="13.8" hidden="false" customHeight="false" outlineLevel="0" collapsed="false">
      <c r="A36" s="41"/>
      <c r="B36" s="41" t="s">
        <v>247</v>
      </c>
    </row>
    <row r="37" customFormat="false" ht="13.8" hidden="false" customHeight="false" outlineLevel="0" collapsed="false">
      <c r="A37" s="41"/>
      <c r="B37" s="41" t="s">
        <v>252</v>
      </c>
    </row>
    <row r="38" customFormat="false" ht="13.8" hidden="false" customHeight="false" outlineLevel="0" collapsed="false">
      <c r="A38" s="41"/>
      <c r="B38" s="41" t="s">
        <v>224</v>
      </c>
    </row>
    <row r="39" customFormat="false" ht="13.8" hidden="false" customHeight="false" outlineLevel="0" collapsed="false">
      <c r="A39" s="41"/>
      <c r="B39" s="41" t="s">
        <v>261</v>
      </c>
    </row>
    <row r="40" customFormat="false" ht="13.8" hidden="false" customHeight="false" outlineLevel="0" collapsed="false">
      <c r="A40" s="41"/>
      <c r="B40" s="41" t="s">
        <v>266</v>
      </c>
    </row>
    <row r="41" customFormat="false" ht="13.8" hidden="false" customHeight="false" outlineLevel="0" collapsed="false">
      <c r="A41" s="41"/>
      <c r="B41" s="41" t="s">
        <v>271</v>
      </c>
    </row>
    <row r="42" customFormat="false" ht="13.8" hidden="false" customHeight="false" outlineLevel="0" collapsed="false">
      <c r="A42" s="41"/>
      <c r="B42" s="41" t="s">
        <v>276</v>
      </c>
    </row>
    <row r="43" customFormat="false" ht="13.8" hidden="false" customHeight="false" outlineLevel="0" collapsed="false">
      <c r="A43" s="41"/>
      <c r="B43" s="41" t="s">
        <v>281</v>
      </c>
    </row>
    <row r="44" customFormat="false" ht="13.8" hidden="false" customHeight="false" outlineLevel="0" collapsed="false">
      <c r="A44" s="41"/>
      <c r="B44" s="41" t="s">
        <v>281</v>
      </c>
    </row>
    <row r="45" customFormat="false" ht="13.8" hidden="false" customHeight="false" outlineLevel="0" collapsed="false">
      <c r="A45" s="41"/>
      <c r="B45" s="41" t="s">
        <v>289</v>
      </c>
    </row>
    <row r="46" customFormat="false" ht="13.8" hidden="false" customHeight="false" outlineLevel="0" collapsed="false">
      <c r="A46" s="41"/>
      <c r="B46" s="41" t="s">
        <v>296</v>
      </c>
    </row>
    <row r="47" customFormat="false" ht="13.8" hidden="false" customHeight="false" outlineLevel="0" collapsed="false">
      <c r="A47" s="41"/>
      <c r="B47" s="41" t="s">
        <v>303</v>
      </c>
    </row>
    <row r="48" customFormat="false" ht="13.8" hidden="false" customHeight="false" outlineLevel="0" collapsed="false">
      <c r="A48" s="41"/>
      <c r="B48" s="41" t="s">
        <v>308</v>
      </c>
    </row>
    <row r="49" customFormat="false" ht="13.8" hidden="false" customHeight="false" outlineLevel="0" collapsed="false">
      <c r="A49" s="41"/>
      <c r="B49" s="41" t="s">
        <v>308</v>
      </c>
    </row>
    <row r="50" customFormat="false" ht="13.8" hidden="false" customHeight="false" outlineLevel="0" collapsed="false">
      <c r="A50" s="41"/>
      <c r="B50" s="41" t="s">
        <v>311</v>
      </c>
    </row>
    <row r="51" customFormat="false" ht="13.8" hidden="false" customHeight="false" outlineLevel="0" collapsed="false">
      <c r="A51" s="41"/>
      <c r="B51" s="41" t="s">
        <v>242</v>
      </c>
    </row>
    <row r="52" customFormat="false" ht="13.8" hidden="false" customHeight="false" outlineLevel="0" collapsed="false">
      <c r="A52" s="41"/>
      <c r="B52" s="41" t="s">
        <v>318</v>
      </c>
    </row>
    <row r="53" customFormat="false" ht="13.8" hidden="false" customHeight="false" outlineLevel="0" collapsed="false">
      <c r="A53" s="41"/>
      <c r="B53" s="41" t="s">
        <v>320</v>
      </c>
    </row>
    <row r="54" customFormat="false" ht="13.8" hidden="false" customHeight="false" outlineLevel="0" collapsed="false">
      <c r="A54" s="41"/>
      <c r="B54" s="41" t="s">
        <v>326</v>
      </c>
    </row>
    <row r="55" customFormat="false" ht="13.8" hidden="false" customHeight="false" outlineLevel="0" collapsed="false">
      <c r="A55" s="41"/>
      <c r="B55" s="41" t="s">
        <v>330</v>
      </c>
    </row>
    <row r="56" customFormat="false" ht="13.8" hidden="false" customHeight="false" outlineLevel="0" collapsed="false">
      <c r="A56" s="41"/>
      <c r="B56" s="41" t="s">
        <v>330</v>
      </c>
    </row>
    <row r="57" customFormat="false" ht="13.8" hidden="false" customHeight="false" outlineLevel="0" collapsed="false">
      <c r="A57" s="41"/>
      <c r="B57" s="41" t="s">
        <v>330</v>
      </c>
    </row>
    <row r="58" customFormat="false" ht="13.8" hidden="false" customHeight="false" outlineLevel="0" collapsed="false">
      <c r="A58" s="41"/>
      <c r="B58" s="41" t="s">
        <v>330</v>
      </c>
    </row>
    <row r="59" customFormat="false" ht="13.8" hidden="false" customHeight="false" outlineLevel="0" collapsed="false">
      <c r="A59" s="41"/>
      <c r="B59" s="41" t="s">
        <v>242</v>
      </c>
    </row>
    <row r="60" customFormat="false" ht="13.8" hidden="false" customHeight="false" outlineLevel="0" collapsed="false">
      <c r="A60" s="41"/>
      <c r="B60" s="41" t="s">
        <v>156</v>
      </c>
    </row>
    <row r="61" customFormat="false" ht="35.05" hidden="false" customHeight="false" outlineLevel="0" collapsed="false">
      <c r="A61" s="41"/>
      <c r="B61" s="44" t="s">
        <v>158</v>
      </c>
    </row>
    <row r="62" customFormat="false" ht="13.8" hidden="false" customHeight="false" outlineLevel="0" collapsed="false">
      <c r="B62" s="0" t="s">
        <v>127</v>
      </c>
    </row>
  </sheetData>
  <hyperlinks>
    <hyperlink ref="B23" r:id="rId1" location="tab2fnh" display="Cy7-T:C60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2023-12-06T09:04:41Z</dcterms:created>
  <dc:creator/>
  <dc:description/>
  <dc:language>en-US</dc:language>
  <cp:lastModifiedBy/>
  <dcterms:modified xsi:type="dcterms:W3CDTF">2024-06-25T17:03:46Z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