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9F640B0B-952F-48B8-A30D-12C2335F417E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pectrometers" sheetId="1" r:id="rId1"/>
    <sheet name="photodetectors for spectroscopy" sheetId="3" r:id="rId2"/>
    <sheet name="drop-on entri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6" i="1"/>
  <c r="E37" i="1"/>
  <c r="G37" i="1" s="1"/>
  <c r="E14" i="1"/>
  <c r="E12" i="1"/>
  <c r="E11" i="1"/>
  <c r="E6" i="1"/>
  <c r="H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" i="1"/>
</calcChain>
</file>

<file path=xl/sharedStrings.xml><?xml version="1.0" encoding="utf-8"?>
<sst xmlns="http://schemas.openxmlformats.org/spreadsheetml/2006/main" count="537" uniqueCount="270">
  <si>
    <t>Type</t>
  </si>
  <si>
    <t>Materials/Integrated platform</t>
  </si>
  <si>
    <t>Spectral range</t>
  </si>
  <si>
    <t>Spectral resolution [nm]</t>
  </si>
  <si>
    <t>Bandwidth-to-resolution
 ratio</t>
  </si>
  <si>
    <t>Dynamic range</t>
  </si>
  <si>
    <t>Footprint, area [mm2]</t>
  </si>
  <si>
    <t>Footprint, volume [mm3]</t>
  </si>
  <si>
    <t>Measuring speed [s]</t>
  </si>
  <si>
    <t>CMOS compatible</t>
  </si>
  <si>
    <t>Year</t>
  </si>
  <si>
    <t>Ref.</t>
  </si>
  <si>
    <t>Spectral range, min value [nm]</t>
  </si>
  <si>
    <t>Spectral range, max value [nm]</t>
  </si>
  <si>
    <t>Bandwidth [nm]</t>
  </si>
  <si>
    <t>Target peak [nm]</t>
  </si>
  <si>
    <t>Fourier transform spectrometer</t>
  </si>
  <si>
    <t>SiN</t>
  </si>
  <si>
    <t>6 x 8</t>
  </si>
  <si>
    <t>YES</t>
  </si>
  <si>
    <t>Cavalier, P.; Vilĺgier, J.C.; Feautrier, P.; Constancias, C.; Morand, A. Light Interference Detection On-Chip by Integrated SNSPD Counters. AIP Adv. 2011, 1, 042120</t>
  </si>
  <si>
    <t>SOI</t>
  </si>
  <si>
    <t>8.5 dB</t>
  </si>
  <si>
    <t>Li A, Davis J, Grieco A, Alshamrani N. &amp; Fainman, Y. Fabrication-tolerant Fourier transform spectrometer on silicon with broad bandwidth and high resolution. Photon. Res. 8, 219 (2020)</t>
  </si>
  <si>
    <t>Xiaomin Nie, Eva Ryckeboer, Gunther Roelkens, and Roel Baets, CMOS-compatible broadband co-propagative stationary Fourier transform spectrometer integrated on a silicon nitride photonics platform, Opt. Express 25, A409-A418 (2017)</t>
  </si>
  <si>
    <t>reconstructive (computational) spectrometer</t>
  </si>
  <si>
    <t>Kong, L.; Zhao, Q.; Wang, H.; Guo, J.; Lu, H.; Hao, H.; Guo, S.; Tu, X.; Zhang, L.; Jia, X.; et al. Single-Detector Spectrometer Using a Superconducting Nanowire. Nano Lett. 2021, 21, 9625–9632</t>
  </si>
  <si>
    <t>Souza MCMM, Grieco, A, Frateschi, NC et al. Fourier transform spectrometer on silicon with thermo-optic non-linearity and dispersion correction. Nat Commun 9, 665 (2018)</t>
  </si>
  <si>
    <t>Pohl, D., Reig Escalé, M., Madi, M. et al. An integrated broadband spectrometer on thin-film lithium niobate. Nat. Photonics 14, 24–29 (2020)</t>
  </si>
  <si>
    <t>1,9 × 3,7</t>
  </si>
  <si>
    <t>Yao, C., Xu, K., Zhang, W. et al. Integrated reconstructive spectrometer with programmable photonic circuits. Nat Commun 14, 6376 (2023)</t>
  </si>
  <si>
    <t>0,35 × 0,260</t>
  </si>
  <si>
    <t>Li, A., Fainman, Y. On-chip spectrometers using stratified waveguide filters. Nat Commun 12, 2704 (2021)</t>
  </si>
  <si>
    <t>α-Si</t>
  </si>
  <si>
    <t>60 × 35 × 25</t>
  </si>
  <si>
    <t>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</t>
  </si>
  <si>
    <t>TiO2+SiO2</t>
  </si>
  <si>
    <t>Naresh Sharma, Govind Kumar, Vivek Garg, Rakesh G. Mote, and Shilpi Gupta. Reconstructive spectrometer using a photonic crystal cavity. Opt. Express 29, 26645-26657 (2021)</t>
  </si>
  <si>
    <t>Chen, Xinyang, Gan, Xuetao, Zhu, Yong and Zhang, Jie. "On-chip micro-ring resonator array spectrum detection system based on convex optimization algorithm" Nanophotonics, vol. 12, no. 4, 2023, pp. 715-724. https://doi.org/10.1515/nanoph-2022-0672</t>
  </si>
  <si>
    <t>filter-based spectrometer</t>
  </si>
  <si>
    <t>Arvin Emadi, Huaiwen Wu, Ger de Graaf, and Reinoud Wolffenbuttel. Design and implementation of a sub-nm resolution microspectrometer based on a Linear-Variable Optical Filter. Opt. Express 20, 489-507 (2012)</t>
  </si>
  <si>
    <t>Chang, C.C.; Lee, H.N. On the estimation of target spectrum for filter-array based spectrometers. Opt. Express 2008, 16, 1056–1061</t>
  </si>
  <si>
    <t>HgTe QD</t>
  </si>
  <si>
    <t>Keuleyan, S., Lhuillier, E., Brajuskovic, V. et al. Mid-infrared HgTe colloidal quantum dot photodetectors. Nature Photon 5, 489–493 (2011). https://doi.org/10.1038/nphoton.2011.142</t>
  </si>
  <si>
    <t>InAs-GaAs-Alx-Ga1-xAs</t>
  </si>
  <si>
    <t>8 × 8</t>
  </si>
  <si>
    <t>Jimenez, J.L.; Fonseca, L.R.C.; Brady, D.J.; Leburton, J.P.; Wohlert, D.E.; Cheng, K.Y. The Quantum Dot Spectrometer. Appl. Phys. Lett. 1997, 71, 3558–3560</t>
  </si>
  <si>
    <t>PMMA</t>
  </si>
  <si>
    <t>18 x 6.4</t>
  </si>
  <si>
    <t>J. Mohr, B. Anderer, W. Ehrfeld, Fabrication of a planar grating spectrograph by deep-etch lithography with synchrotron radiation, Sensors and Actuators A: Physical, Volume 27, Issues 1–3, 1991, Pages 571-575, ISSN 0924-4247, https://doi.org/10.1016/0924-4247(91)87053-6.</t>
  </si>
  <si>
    <t>Radius = 100 µm</t>
  </si>
  <si>
    <t>+SCD NW Assembling</t>
  </si>
  <si>
    <t>Keuleyan, S.; Lhuillier, E.; Brajuskovic, V.; Guyot-Sionnest, P. Mid-Infrared HgTe Colloidal Quantum Dot Photodetectors. Nat. Photonics 2011, 5, 489–493</t>
  </si>
  <si>
    <t>MA3Bi2X9 and Cs2SnX6 (MA = CH3NH3; X = Cl, Br, I)</t>
  </si>
  <si>
    <t>0,025 × 0,0050</t>
  </si>
  <si>
    <t>Zhu, X.; Bian, L.; Fu, H.; Wang, L.; Zou, B.; Dai, Q.; Zhang, J.; Zhong, H. Broadband Perovskite Quantum Dot Spectrometer beyond Human Visual Resolution. Light Sci. Appl. 2020, 9, 73</t>
  </si>
  <si>
    <t>PbS PbSe</t>
  </si>
  <si>
    <t>55x55x82</t>
  </si>
  <si>
    <t>Li, H.; Bian, L.; Gu, K.; Fu, H.; Yang, G.; Zhong, H.; Zhang, J. A Near-Infrared Miniature Quantum Dot Spectrometer. Adv. Opt. Mater. 2021, 9, 2100376</t>
  </si>
  <si>
    <t>11 × 11</t>
  </si>
  <si>
    <t>Liu, Q.; Xuan, Z.; Wang, Z.; Zhao, X.; Yin, Z.; Li, C.; Chen, G.; Wang, S.; Lu, W. Low-cost micro-spectrometer based on a nano-imprint and spectral-feature reconstruction algorithm. Opt. Lett. 2022, 47, 2923–2926</t>
  </si>
  <si>
    <t>0,440 × 0,440</t>
  </si>
  <si>
    <t>Guo, L.; Sun, H.; Wang, M.; Wang, M.; Min, L.; Cao, F.; Tian, W.; Li, L. A Single-Dot Perovskite Spectrometer. Adv. Mater. 2022, 34, 2200221</t>
  </si>
  <si>
    <t>0,1 × 0,1 × 0,1</t>
  </si>
  <si>
    <t>Grotevent, M.J., Yakunin, S., Bachmann, D. et al. Integrated photodetectors for compact Fourier-transform waveguide spectrometers. Nat. Photon. 17, 59–64 (2023)</t>
  </si>
  <si>
    <t>black phosphorus</t>
  </si>
  <si>
    <t>Mid-IR</t>
  </si>
  <si>
    <t>-</t>
  </si>
  <si>
    <t>Zheng, B.; Wang, J.; Huang, T.; Su, X.; Shi, Y.; Wang, X. Single-detector black phosphorus monolithic spectrometer with high spectral and temporal resolution. Appl. Phys. Lett. 2022, 120, 251102</t>
  </si>
  <si>
    <t>0,006 × 0,004</t>
  </si>
  <si>
    <t>Deng, W.; Zheng, Z.; Li, J.; Zhou, R.; Chen, X.; Zhang, D.; Lu, Y.; Wang, C.; You, C.; Li, S.; et al. Electrically Tunable Two-Dimensional Heterojunctions for Miniaturized near-Infrared Spectrometers. Nat. Commun. 2022, 13, 4627</t>
  </si>
  <si>
    <t>MoS2/WSe2</t>
  </si>
  <si>
    <t>0,022 × 0,008</t>
  </si>
  <si>
    <t>Yoon, H.H.; Fernandez, H.A.; Nigmatulin, F.; Cai, W.; Yang, Z.; Cui, H.; Ahmed, F.; Cui, X.; Uddin, G.; Minot, E.D.; et al. Miniaturized Spectrometers with a Tunable van Der Waals Junction. Science 2022, 378, 296–299</t>
  </si>
  <si>
    <t>Zheng, J.; Xiao, Y.; Hu, M.; Zhao, Y.; Li, H.; You, L.; Feng, X.; Liu, F.; Cui, K.; Huang, Y.; et al. Photon counting reconstructive spectrometer combining metasurfaces and superconducting nanowire single-photon detectors. Photonics Res. 2023, 11, 234–244</t>
  </si>
  <si>
    <t>dispersive (gratings) spectrometer</t>
  </si>
  <si>
    <t>8 x 8</t>
  </si>
  <si>
    <t>P. Cheben, J. H. Schmid, A. Delage, et al... A high-resolution silicon-on-insulator arrayed waveguide grating microspectrometer with submicrometer aperture waveguides. Opt. Express, vol. 15, no. 5, pp. 2299–2306, 2007</t>
  </si>
  <si>
    <t>GOS</t>
  </si>
  <si>
    <t>S. N. Zheng, H. Cai, J. F. Song, et al...A single-chip integrated spectrometer via tunable microring resonator array. IEEE photonics J., vol. 11, no. 5, p. 6602809, 2019</t>
  </si>
  <si>
    <t>Z. X. Xia, A. A. Eftekhar, M. Soltani, et al... High resolution on-chip spectroscopy based on miniaturized microdonut resonators,” Opt. Express, vol. 19, no. 13, pp. 12356–12364, 2011</t>
  </si>
  <si>
    <t>Zhang L, Zhang M, Chen TN, Liu DJ, Hong SH,  Dai D. Ultrahigh-resolution on-chip spectrometer with silicon photonic resonators. Opto-Electron Adv 5, 210100 (2022). doi: 10.29026/oea.2022.210100</t>
  </si>
  <si>
    <t>A. V. Velasco, P. Cheben, P. J. Bock, et al...High-resolution Fourier-transform spectrometer Chip with microphotonic silicon spiral waveguides. Opt. Lett., vol. 38, no. 5, pp. 706–708, 2013</t>
  </si>
  <si>
    <t>E. Le Coarer, S. Blaize, P. Benech, et al.. Wavelength-scale stationary-wave integrated Fourier-transform spectrometry  Nat. Photonics, vol. 1, no. 8, pp. 473–478, 2007</t>
  </si>
  <si>
    <t xml:space="preserve"> LiNbO3</t>
  </si>
  <si>
    <t>J. Loridat, S. Heidmann, F. Thomas, et al...All integrated lithium niobate standing wave Fourier transform electro-optic spectrometer. J. Lightwave Technol., vol. 36, no. 20, pp. 4900–4907, 2018</t>
  </si>
  <si>
    <t>S. N. Zheng, J. Zou, H. Cai, et al... Microring resonator-assisted Fourier transform spectrometer with enhanced resolution and large bandwidth in single chip solution. Nat. Commun., vol. 10, p. 2349, 2019</t>
  </si>
  <si>
    <t>X. W. Kang, J. C. Li, S. G. Yang, H. W. Chen, and M. H. Chen. High-performance on-chip spectrometer based on micro-rings resonator. Proc. SPIE, vol. 11608, p. 1160808, 2020</t>
  </si>
  <si>
    <t>D. M. Kita, B. Miranda, D. Favela, et al... High-performance and scalable on-chip digital Fourier transform spectroscopy. Nat. Commun., vol. 9, p. 4405, 2018</t>
  </si>
  <si>
    <t>Material</t>
  </si>
  <si>
    <t>Specs</t>
  </si>
  <si>
    <t>Spectral range, low value [nm]</t>
  </si>
  <si>
    <t>Spectral range, high value [nm]</t>
  </si>
  <si>
    <t>FWHM [nm]</t>
  </si>
  <si>
    <t>D* [Jones]</t>
  </si>
  <si>
    <t>EQE [%]</t>
  </si>
  <si>
    <t>R [A W-1]</t>
  </si>
  <si>
    <t>Bias [V]</t>
  </si>
  <si>
    <t>LDR [dB]</t>
  </si>
  <si>
    <t>f -3dB [kHz]</t>
  </si>
  <si>
    <t>Footprint</t>
  </si>
  <si>
    <t>PCCA</t>
  </si>
  <si>
    <t>J. Mohr, B. Anderer, W. Ehrfeld, Fabrication of a planar grating spectrograph by deep-etch lithography with synchrotron radiation, Sensors and Actuators A: Physical, 27, 1–3, 1991, 571-575</t>
  </si>
  <si>
    <t>DCV5T-Me:C60
BDP-Ome:C60
QM1:C60</t>
  </si>
  <si>
    <t>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</t>
  </si>
  <si>
    <t>HgSe QD</t>
  </si>
  <si>
    <t>∼100 μm</t>
  </si>
  <si>
    <t>Deng, Z.; Jeong, K.S.; Guyot-Sionnest, P. Colloidal quantum dots intraband photodetectors. ACS Nano 2014, 8, 11707–11714</t>
  </si>
  <si>
    <t>1 × 4 × 3.7 mm3</t>
  </si>
  <si>
    <t>Kim, J.; Kwon, S.M.; Kang, Y.K.; Kim, Y.H.; Lee, M.J.; Han, K.; Facchetti, A.; Kim, M.; Park, S.K. A skin-like two-dimensionally
pixelized full-color quantum dot photodetector. Sci. Adv. 2019, 5, eaax8801</t>
  </si>
  <si>
    <t>0.15</t>
  </si>
  <si>
    <t>2 cm2</t>
  </si>
  <si>
    <t>Ramiro, I.; Özdemir, O.; Christodoulou, S.; Gupta, S.; Dalmases, M.; Torre, I.; Konstantatos, G. Mid-and long-wave infrared optoelectronics via intraband transitions in PbS colloidal quantum dots. Nano Lett. 2020, 20, 1003–1008</t>
  </si>
  <si>
    <t>1.7</t>
  </si>
  <si>
    <t>Keuleyan, S.; Lhuillier, E.; Guyot-Sionnest, P. Synthesis of Colloidal HgTe Quantum Dots for Narrow Mid-IR Emission and Detection. J. Am. Chem. Soc. 2011, 133, 16422–16424</t>
  </si>
  <si>
    <t>PBTTT:PC61BM</t>
  </si>
  <si>
    <t>Solution broadband</t>
  </si>
  <si>
    <t>2.30E+13</t>
  </si>
  <si>
    <t>0.16</t>
  </si>
  <si>
    <t>-0.5</t>
  </si>
  <si>
    <t>X. Gong, M. Tong, Y. Xia, W. Cai, J. S. Moon, Y. Cao, G. Yu, C. L. Shieh, B. Nilsson and A. J. Heeger, Science, 2009, 325, 1665–1667</t>
  </si>
  <si>
    <t>PBDTTT-C:PC71BD</t>
  </si>
  <si>
    <t>1.00E+13</t>
  </si>
  <si>
    <t>0.17</t>
  </si>
  <si>
    <t>E. Saracco, B. Bouthinon, J. M. Verilhac, C. Celle, N. Chevalier, D. Mariolle, O. Dhez and J. P. Simonato, Adv. Mater., 2013, 25, 6534–653</t>
  </si>
  <si>
    <t>C60</t>
  </si>
  <si>
    <t>Vacuum broadband</t>
  </si>
  <si>
    <t>3.6E+11</t>
  </si>
  <si>
    <t>0.12</t>
  </si>
  <si>
    <t>F. Guo, Z. Xiao and J. Huang, Adv. Opt. Mater., 2013, 1, 289–294</t>
  </si>
  <si>
    <t>PCDTBT:PC71BM</t>
  </si>
  <si>
    <t>0.3</t>
  </si>
  <si>
    <t>A. Armin, M. Hambsch, I. K. Kim, P. L. Burn, P. Meredith and E. B. Namdas, Laser Photonics Rev., 2014, 8, 924–932</t>
  </si>
  <si>
    <t>3.50E+13</t>
  </si>
  <si>
    <t>0.35</t>
  </si>
  <si>
    <t>A. Pierre, I. Deckman, P. B. Lechêne and A. C. Arias, Adv. Mater., 2015, 27, 6411–6417</t>
  </si>
  <si>
    <t>Solution narrowband</t>
  </si>
  <si>
    <t>CCN</t>
  </si>
  <si>
    <t>1.80E+12</t>
  </si>
  <si>
    <t>0.1</t>
  </si>
  <si>
    <t>A. Armin, R. D. J. Vuuren, N. Kopidakis, P. L. Burn and P. Meredith, Nat. Commun., 2015, 6, 6343</t>
  </si>
  <si>
    <t>PDPP3T:PC71BM</t>
  </si>
  <si>
    <t>0.19</t>
  </si>
  <si>
    <t>X. Zhou, D. Yang and D. Ma, Adv. Opt. Mater., 2015, 3, 1570–1576</t>
  </si>
  <si>
    <t>Cy7-T:C60h</t>
  </si>
  <si>
    <t>1.00E+12</t>
  </si>
  <si>
    <t>H. Zhang, S. Jenatsch, J. De Jonghe, F. Nuësch, R. Steim, A. C. Véron and R. Hany, Sci. Rep., 2015, 5, 9439</t>
  </si>
  <si>
    <t>DPP-DTT:PC71BM</t>
  </si>
  <si>
    <t>4.80E+12</t>
  </si>
  <si>
    <t>7.31</t>
  </si>
  <si>
    <t>0.06</t>
  </si>
  <si>
    <t>PCDTBT:PC61BM</t>
  </si>
  <si>
    <t>3.20E+13</t>
  </si>
  <si>
    <t>0.31</t>
  </si>
  <si>
    <t>M. Kielar, O. Dhez, G. Pecastaings, A. Curutchet and L. Hirsch, Sci. Rep., 2016, 6, 39201</t>
  </si>
  <si>
    <t>P3HT:PC61BM:CdTe</t>
  </si>
  <si>
    <t>1.06</t>
  </si>
  <si>
    <t>L. Shen, Y. Fang, H. Wei, Y. Yuan and J. Huang, Adv. Mater., 2016, 28, 2043–2048</t>
  </si>
  <si>
    <t>P3HT:PC71BM</t>
  </si>
  <si>
    <t>CIN</t>
  </si>
  <si>
    <t>1.40E+11</t>
  </si>
  <si>
    <t>W. Wang, F. Zhang, M. Du, L. Li, M. Zhang, K. Wang, Y. Wang, B. Hu, Y. Fang and J. Huang, Nano Lett., 2017, 17, 1995–2002</t>
  </si>
  <si>
    <t>MC</t>
  </si>
  <si>
    <t>3.60E+12</t>
  </si>
  <si>
    <t>0.25</t>
  </si>
  <si>
    <t>Z. Tang, Z. Ma, A. Sánchez-Dı́az, S. Ullbrich, Y. Liu, B. Siegmund, A. Mischok, K. Leo, M. Campoy-Quiles, W. Li and K. Vandewal, Adv. Mater., 2017, 29, 1702184</t>
  </si>
  <si>
    <t>PDPPTDTPT:SdiCNPBI</t>
  </si>
  <si>
    <t>1.00E+10</t>
  </si>
  <si>
    <t>0.9</t>
  </si>
  <si>
    <t>0.01</t>
  </si>
  <si>
    <t>1.16E-03</t>
  </si>
  <si>
    <t>1.00E+09</t>
  </si>
  <si>
    <t>0.05</t>
  </si>
  <si>
    <t>6.37E-04</t>
  </si>
  <si>
    <t>1.00E+08</t>
  </si>
  <si>
    <t>1.36E-04</t>
  </si>
  <si>
    <t>ZnPc:C60</t>
  </si>
  <si>
    <t>Vacuum narrowband</t>
  </si>
  <si>
    <t>1.00E+11</t>
  </si>
  <si>
    <t>B. Siegmund, A. Mischok, J. Benduhn, O. Zeika, S. Ullbrich, F. Nehm, M. Böhm, D. Spoltore, H. Fröb, C. Körner, K. Leo and K. Vandewal, Nat. Commun., 2017, 8, 15421</t>
  </si>
  <si>
    <t>TPDP:C60</t>
  </si>
  <si>
    <t>PBDB-T:PbS-TBAI</t>
  </si>
  <si>
    <t>1.10E+13</t>
  </si>
  <si>
    <t>334.6</t>
  </si>
  <si>
    <t>Y. Wei, Z. Ren, A. Zhang, P. Mao, H. Li, X. Zhong, W. Li, S. Yang and J. Wang, Adv. Funct. Mater., 2018, 28, 1706690</t>
  </si>
  <si>
    <t>CS-DP:PC71BM</t>
  </si>
  <si>
    <t>8.00E+12</t>
  </si>
  <si>
    <t>0.33</t>
  </si>
  <si>
    <t>L. Xiao, S. Chen, X. Chen, X. Peng, Y. Cao and X. Zhu, J. Mater. Chem. C, 2018, 6, 3341</t>
  </si>
  <si>
    <t>5.50E+11</t>
  </si>
  <si>
    <t>0.85</t>
  </si>
  <si>
    <t>W. Wang, M. Du, M. Zhang, J. Miao, Y. Fang and F. Zhang, Adv. Opt. Mater., 2018, 6, 1800249</t>
  </si>
  <si>
    <t>F8T2:ZnO</t>
  </si>
  <si>
    <t>PM</t>
  </si>
  <si>
    <t>8.80E+11</t>
  </si>
  <si>
    <t>6.5</t>
  </si>
  <si>
    <t>X. Zhang, E. Zheng, M. R. Esopi, C. Cai and Q. Yu, ACS Appl. Mater. Interfaces, 2018, 10, 24064–24074</t>
  </si>
  <si>
    <t>NT40:N2200</t>
  </si>
  <si>
    <t>2.60E+13</t>
  </si>
  <si>
    <t>-0.1</t>
  </si>
  <si>
    <t>Z. Zhong, K. Li, J. Zhang, L. Ying, R. Xie, G. Yu, F. Huang and Y. Cao, ACS Appl. Mater. Interfaces, 2019, 11, 14208–14214</t>
  </si>
  <si>
    <t>1(Pyrl):C60</t>
  </si>
  <si>
    <t>NBM</t>
  </si>
  <si>
    <t>2.00E+11</t>
  </si>
  <si>
    <t>0.07</t>
  </si>
  <si>
    <t>A. Liess, A. Arjona-Esteban, A. Kudzus, J. Albert, A. M. Krause, A. Lv, M. Stolte, K. Meerholz and F. Würthner, Adv. Funct. Mater., 2019, 29, 1805058</t>
  </si>
  <si>
    <t>DCV5T-Me:C60</t>
  </si>
  <si>
    <t>1.90E+12</t>
  </si>
  <si>
    <t>0.27</t>
  </si>
  <si>
    <t>J. Wang, S. Ullbrich, J. L. Hou, D. Spoltore, Q. Wang, Z. Ma, Z. Tang and K. Vandewal, ACS Photonics, 2019, 6, 1393–1399</t>
  </si>
  <si>
    <t>D8:C60</t>
  </si>
  <si>
    <t>4.00E+10</t>
  </si>
  <si>
    <t>2.32E-03</t>
  </si>
  <si>
    <t>C. Kaiser, K. S. Schellhammer, J. Benduhn, B. Siegmund, M. Tropiano, J. Kublitski, D. Spoltore, M. Panhans, O. Zeika, F. Ortmann, P. Meredith, A. Armin and
K. Vandewal, Chem. Mater., 2019, 31, 9325–9330</t>
  </si>
  <si>
    <t>3.00E+08</t>
  </si>
  <si>
    <t>4.50E-03</t>
  </si>
  <si>
    <t>6.04E-04</t>
  </si>
  <si>
    <t>ClAlPc: C70</t>
  </si>
  <si>
    <t>4.10E+13</t>
  </si>
  <si>
    <t>74.6</t>
  </si>
  <si>
    <t>0.44</t>
  </si>
  <si>
    <t>778.7</t>
  </si>
  <si>
    <t>C. C. Lee, R. Estrada, Y. Z. Li, S. Biring, N. R. Al Amin, M. Z. Li, S. W. Liu and K. T. Wong, Adv. Opt. Mater., 2020, 8, 2000519</t>
  </si>
  <si>
    <t>PTB7:PC71BM</t>
  </si>
  <si>
    <t>SF</t>
  </si>
  <si>
    <t>1.10E+12</t>
  </si>
  <si>
    <t>4.51</t>
  </si>
  <si>
    <t>0.03</t>
  </si>
  <si>
    <t>38.5</t>
  </si>
  <si>
    <t>S. Xing, X. Wang, E. Guo, H. Kleemann and K. Leo, ACS Appl. Mater. Interfaces, 2020, 12, 13061–13067</t>
  </si>
  <si>
    <t>NT812:Y6</t>
  </si>
  <si>
    <t>1.20E+13</t>
  </si>
  <si>
    <t>0.42</t>
  </si>
  <si>
    <t>B. Xie, R. Xie, K. Zhang, Q. Yin, Z. Hu, G. Yu, F. Huang and Y. Cao, Nat. Commun., 2020, 11, 2871</t>
  </si>
  <si>
    <t>DT-PDPP2T-TT:Y6</t>
  </si>
  <si>
    <t>7.40E+12</t>
  </si>
  <si>
    <t>1.60E+13</t>
  </si>
  <si>
    <t>PBDB-T:m-ITIC</t>
  </si>
  <si>
    <t>8.30E+11</t>
  </si>
  <si>
    <t>Z. Lan, Y. S. Lau, Y. Wang, Z. Xiao, L. Ding, D. Luo and F. Zhu, Adv. Opt. Mater., 2020, 2001388</t>
  </si>
  <si>
    <t>0.071</t>
  </si>
  <si>
    <t>Y. Wang, B. Siegmund, Z. Tang, Z. Ma, J. Kublitski, S. Xing, V. C. Nikolis, S. Ullbrich, Y. Li, J. Benduhn, D. Spoltore, K. Vandewal and K. Leo, Adv. Opt. Mater., 2021, 9, 2001784</t>
  </si>
  <si>
    <t>D6:C60</t>
  </si>
  <si>
    <t>1.40E-03</t>
  </si>
  <si>
    <t>NT40:IEICO-4F</t>
  </si>
  <si>
    <t>7.50E+13</t>
  </si>
  <si>
    <t>57.2</t>
  </si>
  <si>
    <t>0.4</t>
  </si>
  <si>
    <t>Z. Huang, Z. Zhong, F. Peng, L. Ying, G. Yu, F. Huang and Y. Cao, ACS Appl. Mater. Interfaces, 2021, 13, 1027–1034</t>
  </si>
  <si>
    <t>P3HT:PTB7-Th:BEH</t>
  </si>
  <si>
    <t>8.00E+11</t>
  </si>
  <si>
    <t>M. Liu, J. Wang, Z. Zhao, K. Yang, P. Durand, F. Ceugniet, G. Ulrich, L. Niu, Y. Ma, N. Leclerc, X. Ma, L. Shen and F. Zhang, J. Phys. Chem. Lett., 2021, 12, 2937–2943</t>
  </si>
  <si>
    <t>PCDTPTSe:PC71BM</t>
  </si>
  <si>
    <t>5.00E+11</t>
  </si>
  <si>
    <t>J. Yang, J. Huang, R. Li, H. Li, B. Sun, Q. Lin, M. Wang, Z. Ma, K. Vandewal and Z. Tang, Chem. Mater., 2021, 33, 5147–5155</t>
  </si>
  <si>
    <t>6.00E+10</t>
  </si>
  <si>
    <t>1.9</t>
  </si>
  <si>
    <t>0.02</t>
  </si>
  <si>
    <t>5.00E+09</t>
  </si>
  <si>
    <t>1.83E-03</t>
  </si>
  <si>
    <t>0.5</t>
  </si>
  <si>
    <t>19.44</t>
  </si>
  <si>
    <t>J. Kublitski, A. Fischer, S. Xing, L. Baisinger, E. Bittrich, D. Spoltore, J. Benduhn, K. Vandewal and K. Leo, Nat. Commun., 2021, 12, 4259</t>
  </si>
  <si>
    <t>Type list</t>
  </si>
  <si>
    <t>Materials</t>
  </si>
  <si>
    <t>Optical components</t>
  </si>
  <si>
    <r>
      <rPr>
        <sz val="10"/>
        <color rgb="FF000000"/>
        <rFont val="Liberation Serif"/>
      </rPr>
      <t>InAs-GaAs-Al</t>
    </r>
    <r>
      <rPr>
        <sz val="8"/>
        <color rgb="FF000000"/>
        <rFont val="Liberation Serif"/>
      </rPr>
      <t>x</t>
    </r>
    <r>
      <rPr>
        <sz val="11"/>
        <color rgb="FF000000"/>
        <rFont val="Liberation Serif"/>
      </rPr>
      <t>-Ga</t>
    </r>
    <r>
      <rPr>
        <sz val="8"/>
        <color rgb="FF000000"/>
        <rFont val="Liberation Serif"/>
      </rPr>
      <t>1-x</t>
    </r>
    <r>
      <rPr>
        <sz val="11"/>
        <color rgb="FF000000"/>
        <rFont val="Liberation Serif"/>
      </rPr>
      <t>As</t>
    </r>
  </si>
  <si>
    <r>
      <rPr>
        <sz val="10"/>
        <color rgb="FF222222"/>
        <rFont val="-Apple-System"/>
      </rPr>
      <t>MA3Bi2X9 and Cs2SnX6 (MA = CH3NH3; </t>
    </r>
    <r>
      <rPr>
        <i/>
        <sz val="10"/>
        <color rgb="FF222222"/>
        <rFont val="-Apple-System"/>
      </rPr>
      <t>X</t>
    </r>
    <r>
      <rPr>
        <sz val="10"/>
        <color rgb="FF222222"/>
        <rFont val="-Apple-System"/>
      </rPr>
      <t> = Cl, Br, I)</t>
    </r>
  </si>
  <si>
    <r>
      <t>MoS</t>
    </r>
    <r>
      <rPr>
        <sz val="10"/>
        <color rgb="FF333333"/>
        <rFont val="PT Serif"/>
        <family val="1"/>
        <charset val="1"/>
      </rPr>
      <t>2</t>
    </r>
    <r>
      <rPr>
        <sz val="14"/>
        <color rgb="FF333333"/>
        <rFont val="PT Serif"/>
        <family val="1"/>
        <charset val="1"/>
      </rPr>
      <t>/WSe</t>
    </r>
    <r>
      <rPr>
        <sz val="10"/>
        <color rgb="FF333333"/>
        <rFont val="PT Serif"/>
        <family val="1"/>
        <charset val="1"/>
      </rPr>
      <t>2</t>
    </r>
  </si>
  <si>
    <t>PDDTT:PC61BM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</si>
</sst>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Liberation Serif"/>
      <charset val="1"/>
    </font>
    <font>
      <sz val="10"/>
      <color theme="1"/>
      <name val="Liberation Serif"/>
      <charset val="1"/>
    </font>
    <font>
      <b/>
      <sz val="10"/>
      <color rgb="FF000000"/>
      <name val="Liberation Serif"/>
      <charset val="1"/>
    </font>
    <font>
      <sz val="10"/>
      <color rgb="FF000000"/>
      <name val="Liberation Serif"/>
    </font>
    <font>
      <sz val="8"/>
      <color rgb="FF000000"/>
      <name val="Liberation Serif"/>
    </font>
    <font>
      <sz val="11"/>
      <color rgb="FF000000"/>
      <name val="Liberation Serif"/>
    </font>
    <font>
      <sz val="10"/>
      <color rgb="FF222222"/>
      <name val="-Apple-System"/>
    </font>
    <font>
      <i/>
      <sz val="10"/>
      <color rgb="FF222222"/>
      <name val="-Apple-System"/>
    </font>
    <font>
      <sz val="10"/>
      <color rgb="FF333333"/>
      <name val="PT Serif"/>
      <family val="1"/>
      <charset val="1"/>
    </font>
    <font>
      <sz val="14"/>
      <color rgb="FF333333"/>
      <name val="PT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73D2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1" applyFill="1" applyBorder="1" applyAlignment="1">
      <alignment horizontal="left" wrapText="1"/>
    </xf>
    <xf numFmtId="0" fontId="1" fillId="3" borderId="1" xfId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2" fontId="3" fillId="0" borderId="1" xfId="0" applyNumberFormat="1" applyFont="1" applyBorder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3" borderId="10" xfId="0" applyFont="1" applyFill="1" applyBorder="1"/>
    <xf numFmtId="2" fontId="2" fillId="3" borderId="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/>
    </xf>
    <xf numFmtId="0" fontId="1" fillId="0" borderId="1" xfId="1" applyBorder="1"/>
    <xf numFmtId="0" fontId="1" fillId="0" borderId="1" xfId="1" applyBorder="1" applyAlignment="1">
      <alignment horizontal="center" wrapText="1"/>
    </xf>
    <xf numFmtId="0" fontId="1" fillId="0" borderId="1" xfId="1" applyBorder="1" applyAlignment="1">
      <alignment horizontal="center"/>
    </xf>
    <xf numFmtId="0" fontId="1" fillId="2" borderId="1" xfId="1" applyFill="1" applyBorder="1" applyAlignment="1">
      <alignment horizontal="left" wrapText="1"/>
    </xf>
    <xf numFmtId="0" fontId="1" fillId="0" borderId="1" xfId="1" applyBorder="1" applyAlignment="1">
      <alignment wrapText="1"/>
    </xf>
    <xf numFmtId="0" fontId="2" fillId="0" borderId="11" xfId="0" applyFont="1" applyBorder="1"/>
    <xf numFmtId="0" fontId="3" fillId="0" borderId="2" xfId="0" applyFont="1" applyBorder="1"/>
    <xf numFmtId="0" fontId="2" fillId="0" borderId="4" xfId="0" applyFont="1" applyBorder="1"/>
    <xf numFmtId="0" fontId="1" fillId="0" borderId="2" xfId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2">
    <cellStyle name="Hyperlink" xfId="1" xr:uid="{00000000-000B-0000-0000-000008000000}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pg.optica.org/oe/fulltext.cfm?uri=oe-16-2-1056&amp;id=148959" TargetMode="External"/><Relationship Id="rId18" Type="http://schemas.openxmlformats.org/officeDocument/2006/relationships/hyperlink" Target="https://opg.optica.org/ol/abstract.cfm?uri=ol-38-5-706" TargetMode="External"/><Relationship Id="rId26" Type="http://schemas.openxmlformats.org/officeDocument/2006/relationships/hyperlink" Target="https://www.sciencedirect.com/science/article/abs/pii/0924424791870536" TargetMode="External"/><Relationship Id="rId21" Type="http://schemas.openxmlformats.org/officeDocument/2006/relationships/hyperlink" Target="https://www.nature.com/articles/s41467-019-10282-1" TargetMode="External"/><Relationship Id="rId34" Type="http://schemas.openxmlformats.org/officeDocument/2006/relationships/hyperlink" Target="https://www.nature.com/articles/s41467-022-32306-z" TargetMode="External"/><Relationship Id="rId7" Type="http://schemas.openxmlformats.org/officeDocument/2006/relationships/hyperlink" Target="https://www.nature.com/articles/s41467-023-42197-3" TargetMode="External"/><Relationship Id="rId12" Type="http://schemas.openxmlformats.org/officeDocument/2006/relationships/hyperlink" Target="https://opg.optica.org/oe/fulltext.cfm?uri=oe-20-1-489&amp;id=226070" TargetMode="External"/><Relationship Id="rId17" Type="http://schemas.openxmlformats.org/officeDocument/2006/relationships/hyperlink" Target="https://opg.optica.org/oe/fulltext.cfm?uri=oe-19-13-12356&amp;id=218791" TargetMode="External"/><Relationship Id="rId25" Type="http://schemas.openxmlformats.org/officeDocument/2006/relationships/hyperlink" Target="https://pubs.aip.org/aip/apl/article-abstract/71/24/3558/518948/The-quantum-dot-spectrometer?redirectedFrom=fulltext" TargetMode="External"/><Relationship Id="rId33" Type="http://schemas.openxmlformats.org/officeDocument/2006/relationships/hyperlink" Target="https://pubs.aip.org/aip/apl/article-abstract/120/25/251102/2833742/Single-detector-black-phosphorus-monolithic?redirectedFrom=fulltext" TargetMode="External"/><Relationship Id="rId38" Type="http://schemas.openxmlformats.org/officeDocument/2006/relationships/hyperlink" Target="https://www.nature.com/articles/s41467-018-06773-2" TargetMode="External"/><Relationship Id="rId2" Type="http://schemas.openxmlformats.org/officeDocument/2006/relationships/hyperlink" Target="https://pubs.aip.org/adv/article/1/4/042120/21251/Light-interference-detection-on-chip-by-integrated" TargetMode="External"/><Relationship Id="rId16" Type="http://schemas.openxmlformats.org/officeDocument/2006/relationships/hyperlink" Target="https://ieeexplore.ieee.org/document/8825464" TargetMode="External"/><Relationship Id="rId20" Type="http://schemas.openxmlformats.org/officeDocument/2006/relationships/hyperlink" Target="https://ieeexplore.ieee.org/document/8434296" TargetMode="External"/><Relationship Id="rId29" Type="http://schemas.openxmlformats.org/officeDocument/2006/relationships/hyperlink" Target="https://onlinelibrary.wiley.com/doi/full/10.1002/adom.202100376" TargetMode="External"/><Relationship Id="rId1" Type="http://schemas.openxmlformats.org/officeDocument/2006/relationships/hyperlink" Target="https://pl.nju.edu.cn/DFS/file/2021/11/26/20211126173134501vk6ksy.pdf" TargetMode="External"/><Relationship Id="rId6" Type="http://schemas.openxmlformats.org/officeDocument/2006/relationships/hyperlink" Target="https://opg.optica.org/oe/abstract.cfm?uri=oe-25-8-a409" TargetMode="External"/><Relationship Id="rId11" Type="http://schemas.openxmlformats.org/officeDocument/2006/relationships/hyperlink" Target="https://opg.optica.org/oe/fulltext.cfm?uri=oe-20-1-489&amp;id=226070" TargetMode="External"/><Relationship Id="rId24" Type="http://schemas.openxmlformats.org/officeDocument/2006/relationships/hyperlink" Target="https://www.nature.com/articles/nphoton.2011.142" TargetMode="External"/><Relationship Id="rId32" Type="http://schemas.openxmlformats.org/officeDocument/2006/relationships/hyperlink" Target="https://www.nature.com/articles/s41566-022-01088-7" TargetMode="External"/><Relationship Id="rId37" Type="http://schemas.openxmlformats.org/officeDocument/2006/relationships/hyperlink" Target="https://www.nature.com/articles/nphoton.2011.142" TargetMode="External"/><Relationship Id="rId5" Type="http://schemas.openxmlformats.org/officeDocument/2006/relationships/hyperlink" Target="https://www.nature.com/articles/s41566-019-0529-9" TargetMode="External"/><Relationship Id="rId15" Type="http://schemas.openxmlformats.org/officeDocument/2006/relationships/hyperlink" Target="https://doi.org/10.1364/oe.15.002299" TargetMode="External"/><Relationship Id="rId23" Type="http://schemas.openxmlformats.org/officeDocument/2006/relationships/hyperlink" Target="https://www.oejournal.org/article/doi/10.29026/oea.2022.210100" TargetMode="External"/><Relationship Id="rId28" Type="http://schemas.openxmlformats.org/officeDocument/2006/relationships/hyperlink" Target="https://www.nature.com/articles/s41377-020-0301-4" TargetMode="External"/><Relationship Id="rId36" Type="http://schemas.openxmlformats.org/officeDocument/2006/relationships/hyperlink" Target="https://opg.optica.org/prj/fulltext.cfm?uri=prj-11-2-234&amp;id=525713" TargetMode="External"/><Relationship Id="rId10" Type="http://schemas.openxmlformats.org/officeDocument/2006/relationships/hyperlink" Target="https://opg.optica.org/oe/fulltext.cfm?uri=oe-29-17-26645&amp;id=453982" TargetMode="External"/><Relationship Id="rId19" Type="http://schemas.openxmlformats.org/officeDocument/2006/relationships/hyperlink" Target="https://www.nature.com/articles/nphoton.2007.138" TargetMode="External"/><Relationship Id="rId31" Type="http://schemas.openxmlformats.org/officeDocument/2006/relationships/hyperlink" Target="https://onlinelibrary.wiley.com/doi/full/10.1002/adma.202200221" TargetMode="External"/><Relationship Id="rId4" Type="http://schemas.openxmlformats.org/officeDocument/2006/relationships/hyperlink" Target="https://www.nature.com/articles/s41467-018-03004-6" TargetMode="External"/><Relationship Id="rId9" Type="http://schemas.openxmlformats.org/officeDocument/2006/relationships/hyperlink" Target="https://www.sciencedirect.com/science/article/pii/S0925400523001570" TargetMode="External"/><Relationship Id="rId14" Type="http://schemas.openxmlformats.org/officeDocument/2006/relationships/hyperlink" Target="https://www.degruyter.com/document/doi/10.1515/nanoph-2022-0672/html?lang=en" TargetMode="External"/><Relationship Id="rId22" Type="http://schemas.openxmlformats.org/officeDocument/2006/relationships/hyperlink" Target="https://www.spiedigitallibrary.org/conference-proceedings-of-spie/11608/1160808/High-performance-on-chip-spectrometer-based-on-micro-rings-resonator/10.1117/12.2586914.short" TargetMode="External"/><Relationship Id="rId27" Type="http://schemas.openxmlformats.org/officeDocument/2006/relationships/hyperlink" Target="https://www.nature.com/articles/nphoton.2011.142" TargetMode="External"/><Relationship Id="rId30" Type="http://schemas.openxmlformats.org/officeDocument/2006/relationships/hyperlink" Target="https://opg.optica.org/viewmedia.cfm?r=1&amp;rwjcode=ol&amp;uri=ol-47-11-2923&amp;seq=0" TargetMode="External"/><Relationship Id="rId35" Type="http://schemas.openxmlformats.org/officeDocument/2006/relationships/hyperlink" Target="https://www.science.org/doi/10.1126/science.add8544" TargetMode="External"/><Relationship Id="rId8" Type="http://schemas.openxmlformats.org/officeDocument/2006/relationships/hyperlink" Target="https://www.nature.com/articles/s41467-021-23001-6" TargetMode="External"/><Relationship Id="rId3" Type="http://schemas.openxmlformats.org/officeDocument/2006/relationships/hyperlink" Target="https://opg.optica.org/prj/fulltext.cfm?uri=prj-8-2-219&amp;id=42649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ature.com/articles/ncomms7343" TargetMode="External"/><Relationship Id="rId18" Type="http://schemas.openxmlformats.org/officeDocument/2006/relationships/hyperlink" Target="https://onlinelibrary.wiley.com/doi/abs/10.1002/adma.201702184" TargetMode="External"/><Relationship Id="rId26" Type="http://schemas.openxmlformats.org/officeDocument/2006/relationships/hyperlink" Target="https://pubs.rsc.org/en/content/articlelanding/2018/tc/c8tc00270c" TargetMode="External"/><Relationship Id="rId39" Type="http://schemas.openxmlformats.org/officeDocument/2006/relationships/hyperlink" Target="https://onlinelibrary.wiley.com/doi/abs/10.1002/adom.202001388" TargetMode="External"/><Relationship Id="rId21" Type="http://schemas.openxmlformats.org/officeDocument/2006/relationships/hyperlink" Target="https://onlinelibrary.wiley.com/doi/abs/10.1002/adma.201702184" TargetMode="External"/><Relationship Id="rId34" Type="http://schemas.openxmlformats.org/officeDocument/2006/relationships/hyperlink" Target="https://onlinelibrary.wiley.com/doi/abs/10.1002/adom.202000519" TargetMode="External"/><Relationship Id="rId42" Type="http://schemas.openxmlformats.org/officeDocument/2006/relationships/hyperlink" Target="https://pubs.acs.org/doi/abs/10.1021/acsami.0c18260" TargetMode="External"/><Relationship Id="rId47" Type="http://schemas.openxmlformats.org/officeDocument/2006/relationships/hyperlink" Target="https://pubs.acs.org/doi/abs/10.1021/acs.chemmater.1c01196" TargetMode="External"/><Relationship Id="rId50" Type="http://schemas.openxmlformats.org/officeDocument/2006/relationships/hyperlink" Target="https://onlinelibrary.wiley.com/doi/10.1002/adma.201302338" TargetMode="External"/><Relationship Id="rId7" Type="http://schemas.openxmlformats.org/officeDocument/2006/relationships/hyperlink" Target="https://onlinelibrary.wiley.com/doi/abs/10.1002/adom.201200071" TargetMode="External"/><Relationship Id="rId2" Type="http://schemas.openxmlformats.org/officeDocument/2006/relationships/hyperlink" Target="https://pubs.acs.org/doi/10.1021/nn505092a" TargetMode="External"/><Relationship Id="rId16" Type="http://schemas.openxmlformats.org/officeDocument/2006/relationships/hyperlink" Target="https://pubs.acs.org/doi/abs/10.1021/acs.nanolett.6b05418" TargetMode="External"/><Relationship Id="rId29" Type="http://schemas.openxmlformats.org/officeDocument/2006/relationships/hyperlink" Target="https://pubs.acs.org/doi/abs/10.1021/acsami.9b02092" TargetMode="External"/><Relationship Id="rId11" Type="http://schemas.openxmlformats.org/officeDocument/2006/relationships/hyperlink" Target="https://onlinelibrary.wiley.com/doi/abs/10.1002/adom.201500224" TargetMode="External"/><Relationship Id="rId24" Type="http://schemas.openxmlformats.org/officeDocument/2006/relationships/hyperlink" Target="https://www.nature.com/articles/ncomms15421" TargetMode="External"/><Relationship Id="rId32" Type="http://schemas.openxmlformats.org/officeDocument/2006/relationships/hyperlink" Target="https://pubs.acs.org/doi/abs/10.1021/acs.chemmater.9b02700" TargetMode="External"/><Relationship Id="rId37" Type="http://schemas.openxmlformats.org/officeDocument/2006/relationships/hyperlink" Target="https://www.nature.com/articles/s41467-020-16675-x" TargetMode="External"/><Relationship Id="rId40" Type="http://schemas.openxmlformats.org/officeDocument/2006/relationships/hyperlink" Target="https://onlinelibrary.wiley.com/doi/full/10.1002/adom.202001784" TargetMode="External"/><Relationship Id="rId45" Type="http://schemas.openxmlformats.org/officeDocument/2006/relationships/hyperlink" Target="https://pubs.acs.org/doi/abs/10.1021/acs.chemmater.1c01196" TargetMode="External"/><Relationship Id="rId5" Type="http://schemas.openxmlformats.org/officeDocument/2006/relationships/hyperlink" Target="https://pubs.acs.org/doi/10.1021/ja2079509" TargetMode="External"/><Relationship Id="rId15" Type="http://schemas.openxmlformats.org/officeDocument/2006/relationships/hyperlink" Target="https://onlinelibrary.wiley.com/doi/10.1002/adma.201503774" TargetMode="External"/><Relationship Id="rId23" Type="http://schemas.openxmlformats.org/officeDocument/2006/relationships/hyperlink" Target="https://www.nature.com/articles/ncomms15421" TargetMode="External"/><Relationship Id="rId28" Type="http://schemas.openxmlformats.org/officeDocument/2006/relationships/hyperlink" Target="https://pubs.acs.org/doi/10.1021/acsami.8b06861" TargetMode="External"/><Relationship Id="rId36" Type="http://schemas.openxmlformats.org/officeDocument/2006/relationships/hyperlink" Target="https://www.nature.com/articles/s41467-020-16675-x" TargetMode="External"/><Relationship Id="rId49" Type="http://schemas.openxmlformats.org/officeDocument/2006/relationships/hyperlink" Target="https://www.sciencedirect.com/science/article/abs/pii/0924424791870536" TargetMode="External"/><Relationship Id="rId10" Type="http://schemas.openxmlformats.org/officeDocument/2006/relationships/hyperlink" Target="https://www.nature.com/articles/ncomms7343" TargetMode="External"/><Relationship Id="rId19" Type="http://schemas.openxmlformats.org/officeDocument/2006/relationships/hyperlink" Target="https://onlinelibrary.wiley.com/doi/abs/10.1002/adma.201702184" TargetMode="External"/><Relationship Id="rId31" Type="http://schemas.openxmlformats.org/officeDocument/2006/relationships/hyperlink" Target="https://pubs.acs.org/doi/abs/10.1021/acsphotonics.9b00471" TargetMode="External"/><Relationship Id="rId44" Type="http://schemas.openxmlformats.org/officeDocument/2006/relationships/hyperlink" Target="https://pubs.acs.org/doi/abs/10.1021/acs.chemmater.1c01196" TargetMode="External"/><Relationship Id="rId4" Type="http://schemas.openxmlformats.org/officeDocument/2006/relationships/hyperlink" Target="https://pubs.acs.org/doi/10.1021/acs.nanolett.9b04130" TargetMode="External"/><Relationship Id="rId9" Type="http://schemas.openxmlformats.org/officeDocument/2006/relationships/hyperlink" Target="https://onlinelibrary.wiley.com/doi/10.1002/adma.201502238" TargetMode="External"/><Relationship Id="rId14" Type="http://schemas.openxmlformats.org/officeDocument/2006/relationships/hyperlink" Target="https://www.nature.com/articles/srep39201" TargetMode="External"/><Relationship Id="rId22" Type="http://schemas.openxmlformats.org/officeDocument/2006/relationships/hyperlink" Target="https://onlinelibrary.wiley.com/doi/abs/10.1002/adma.201702184" TargetMode="External"/><Relationship Id="rId27" Type="http://schemas.openxmlformats.org/officeDocument/2006/relationships/hyperlink" Target="https://onlinelibrary.wiley.com/doi/abs/10.1002/adom.201800249" TargetMode="External"/><Relationship Id="rId30" Type="http://schemas.openxmlformats.org/officeDocument/2006/relationships/hyperlink" Target="https://onlinelibrary.wiley.com/doi/abs/10.1002/adfm.201805058" TargetMode="External"/><Relationship Id="rId35" Type="http://schemas.openxmlformats.org/officeDocument/2006/relationships/hyperlink" Target="https://pubs.acs.org/doi/10.1021/acsami.9b22058" TargetMode="External"/><Relationship Id="rId43" Type="http://schemas.openxmlformats.org/officeDocument/2006/relationships/hyperlink" Target="https://pubs.acs.org/doi/abs/10.1021/acs.jpclett.1c00330" TargetMode="External"/><Relationship Id="rId48" Type="http://schemas.openxmlformats.org/officeDocument/2006/relationships/hyperlink" Target="https://www.nature.com/articles/s41467-021-24500-2" TargetMode="External"/><Relationship Id="rId8" Type="http://schemas.openxmlformats.org/officeDocument/2006/relationships/hyperlink" Target="https://onlinelibrary.wiley.com/doi/10.1002/lpor.201400081" TargetMode="External"/><Relationship Id="rId3" Type="http://schemas.openxmlformats.org/officeDocument/2006/relationships/hyperlink" Target="https://www.ncbi.nlm.nih.gov/pmc/articles/PMC6874493/" TargetMode="External"/><Relationship Id="rId12" Type="http://schemas.openxmlformats.org/officeDocument/2006/relationships/hyperlink" Target="https://www.nature.com/articles/srep09439" TargetMode="External"/><Relationship Id="rId17" Type="http://schemas.openxmlformats.org/officeDocument/2006/relationships/hyperlink" Target="https://onlinelibrary.wiley.com/doi/abs/10.1002/adma.201702184" TargetMode="External"/><Relationship Id="rId25" Type="http://schemas.openxmlformats.org/officeDocument/2006/relationships/hyperlink" Target="https://onlinelibrary.wiley.com/doi/abs/10.1002/adfm.201706690" TargetMode="External"/><Relationship Id="rId33" Type="http://schemas.openxmlformats.org/officeDocument/2006/relationships/hyperlink" Target="https://pubs.acs.org/doi/abs/10.1021/acs.chemmater.9b02700" TargetMode="External"/><Relationship Id="rId38" Type="http://schemas.openxmlformats.org/officeDocument/2006/relationships/hyperlink" Target="https://www.nature.com/articles/s41467-020-16675-x" TargetMode="External"/><Relationship Id="rId46" Type="http://schemas.openxmlformats.org/officeDocument/2006/relationships/hyperlink" Target="https://pubs.acs.org/doi/abs/10.1021/acs.chemmater.1c01196" TargetMode="External"/><Relationship Id="rId20" Type="http://schemas.openxmlformats.org/officeDocument/2006/relationships/hyperlink" Target="https://onlinelibrary.wiley.com/doi/abs/10.1002/adma.201702184" TargetMode="External"/><Relationship Id="rId41" Type="http://schemas.openxmlformats.org/officeDocument/2006/relationships/hyperlink" Target="https://onlinelibrary.wiley.com/doi/full/10.1002/adom.202001784" TargetMode="External"/><Relationship Id="rId1" Type="http://schemas.openxmlformats.org/officeDocument/2006/relationships/hyperlink" Target="https://doi.org/10.1002/adma.202102967" TargetMode="External"/><Relationship Id="rId6" Type="http://schemas.openxmlformats.org/officeDocument/2006/relationships/hyperlink" Target="https://www.science.org/doi/10.1126/science.117670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.rsc.org/en/content/articlehtml/2022/mh/d1mh01215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"/>
  <sheetViews>
    <sheetView topLeftCell="A57" workbookViewId="0">
      <selection activeCell="A3" sqref="A3:O79"/>
    </sheetView>
  </sheetViews>
  <sheetFormatPr defaultRowHeight="15"/>
  <cols>
    <col min="1" max="1" width="45.42578125" style="3" customWidth="1"/>
    <col min="2" max="2" width="51.5703125" style="3" customWidth="1"/>
    <col min="3" max="3" width="32.28515625" style="3" customWidth="1"/>
    <col min="4" max="4" width="30.28515625" style="3" customWidth="1"/>
    <col min="5" max="6" width="15.140625" style="3" customWidth="1"/>
    <col min="7" max="7" width="33.42578125" style="3" customWidth="1"/>
    <col min="8" max="8" width="20.85546875" style="7" customWidth="1"/>
    <col min="9" max="9" width="20.85546875" style="3" customWidth="1"/>
    <col min="10" max="10" width="26.5703125" style="3" customWidth="1"/>
    <col min="11" max="12" width="23.28515625" style="3" customWidth="1"/>
    <col min="13" max="13" width="25.140625" style="3" customWidth="1"/>
    <col min="14" max="14" width="9.140625" style="3"/>
    <col min="15" max="15" width="202.7109375" style="4" customWidth="1"/>
    <col min="16" max="16384" width="9.140625" style="3"/>
  </cols>
  <sheetData>
    <row r="1" spans="1:15" ht="15" customHeight="1">
      <c r="A1" s="13" t="s">
        <v>0</v>
      </c>
      <c r="B1" s="13" t="s">
        <v>1</v>
      </c>
      <c r="C1" s="16" t="s">
        <v>2</v>
      </c>
      <c r="D1" s="17"/>
      <c r="E1" s="17"/>
      <c r="F1" s="18"/>
      <c r="G1" s="13" t="s">
        <v>3</v>
      </c>
      <c r="H1" s="19" t="s">
        <v>4</v>
      </c>
      <c r="I1" s="14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5" t="s">
        <v>11</v>
      </c>
    </row>
    <row r="2" spans="1:15">
      <c r="A2" s="22"/>
      <c r="B2" s="22"/>
      <c r="C2" s="23" t="s">
        <v>12</v>
      </c>
      <c r="D2" s="24" t="s">
        <v>13</v>
      </c>
      <c r="E2" s="24" t="s">
        <v>14</v>
      </c>
      <c r="F2" s="25" t="s">
        <v>15</v>
      </c>
      <c r="G2" s="22"/>
      <c r="H2" s="26"/>
      <c r="I2" s="27"/>
      <c r="J2" s="22"/>
      <c r="K2" s="22"/>
      <c r="L2" s="22"/>
      <c r="M2" s="22"/>
      <c r="N2" s="22"/>
      <c r="O2" s="28"/>
    </row>
    <row r="3" spans="1:15" s="5" customFormat="1">
      <c r="A3" s="20" t="s">
        <v>16</v>
      </c>
      <c r="B3" s="20" t="s">
        <v>17</v>
      </c>
      <c r="C3" s="20"/>
      <c r="D3" s="20"/>
      <c r="E3" s="20">
        <v>2000</v>
      </c>
      <c r="F3" s="20">
        <v>1550</v>
      </c>
      <c r="G3" s="20">
        <v>170</v>
      </c>
      <c r="H3" s="21">
        <f>IF(AND(E3&lt;&gt;0,G3&lt;&gt;0),E3/G3,"")</f>
        <v>11.764705882352942</v>
      </c>
      <c r="I3" s="20"/>
      <c r="J3" s="20" t="s">
        <v>18</v>
      </c>
      <c r="K3" s="20"/>
      <c r="L3" s="20"/>
      <c r="M3" s="20" t="s">
        <v>19</v>
      </c>
      <c r="N3" s="20">
        <v>2011</v>
      </c>
      <c r="O3" s="9" t="s">
        <v>20</v>
      </c>
    </row>
    <row r="4" spans="1:15">
      <c r="A4" s="20" t="s">
        <v>16</v>
      </c>
      <c r="B4" s="20" t="s">
        <v>21</v>
      </c>
      <c r="C4" s="20"/>
      <c r="D4" s="20"/>
      <c r="E4" s="20"/>
      <c r="F4" s="20"/>
      <c r="G4" s="20">
        <v>0.88</v>
      </c>
      <c r="H4" s="21" t="str">
        <f t="shared" ref="H4:H68" si="0">IF(AND(E4&lt;&gt;0,G4&lt;&gt;0),E4/G4,"")</f>
        <v/>
      </c>
      <c r="I4" s="20" t="s">
        <v>22</v>
      </c>
      <c r="J4" s="20"/>
      <c r="K4" s="20"/>
      <c r="L4" s="20"/>
      <c r="M4" s="20" t="s">
        <v>19</v>
      </c>
      <c r="N4" s="20">
        <v>2020</v>
      </c>
      <c r="O4" s="10" t="s">
        <v>23</v>
      </c>
    </row>
    <row r="5" spans="1:15" s="5" customFormat="1" ht="15.75" customHeight="1">
      <c r="A5" s="20" t="s">
        <v>16</v>
      </c>
      <c r="B5" s="20" t="s">
        <v>17</v>
      </c>
      <c r="C5" s="20"/>
      <c r="D5" s="20"/>
      <c r="E5" s="20">
        <v>100</v>
      </c>
      <c r="F5" s="20"/>
      <c r="G5" s="20">
        <v>6</v>
      </c>
      <c r="H5" s="21">
        <f t="shared" si="0"/>
        <v>16.666666666666668</v>
      </c>
      <c r="I5" s="20"/>
      <c r="J5" s="20"/>
      <c r="K5" s="20"/>
      <c r="L5" s="20"/>
      <c r="M5" s="20" t="s">
        <v>19</v>
      </c>
      <c r="N5" s="20">
        <v>2017</v>
      </c>
      <c r="O5" s="9" t="s">
        <v>24</v>
      </c>
    </row>
    <row r="6" spans="1:15" s="5" customFormat="1" ht="15.75" customHeight="1">
      <c r="A6" s="20" t="s">
        <v>25</v>
      </c>
      <c r="B6" s="20"/>
      <c r="C6" s="20">
        <v>660</v>
      </c>
      <c r="D6" s="20">
        <v>1900</v>
      </c>
      <c r="E6" s="20">
        <f>IF(AND(C6&lt;&gt;0,D6&lt;&gt;0),D6-C6,"")</f>
        <v>1240</v>
      </c>
      <c r="F6" s="20"/>
      <c r="G6" s="20">
        <v>10</v>
      </c>
      <c r="H6" s="21">
        <f t="shared" si="0"/>
        <v>124</v>
      </c>
      <c r="I6" s="20"/>
      <c r="J6" s="20"/>
      <c r="K6" s="20"/>
      <c r="L6" s="20"/>
      <c r="M6" s="20" t="s">
        <v>19</v>
      </c>
      <c r="N6" s="20">
        <v>2021</v>
      </c>
      <c r="O6" s="9" t="s">
        <v>26</v>
      </c>
    </row>
    <row r="7" spans="1:15" s="6" customFormat="1">
      <c r="A7" s="20" t="s">
        <v>16</v>
      </c>
      <c r="B7" s="20" t="s">
        <v>21</v>
      </c>
      <c r="C7" s="20">
        <v>1517.3</v>
      </c>
      <c r="D7" s="20">
        <v>1582.7</v>
      </c>
      <c r="E7" s="20">
        <v>65.400000000000006</v>
      </c>
      <c r="F7" s="20">
        <v>1550</v>
      </c>
      <c r="G7" s="20">
        <v>3.05</v>
      </c>
      <c r="H7" s="21">
        <f t="shared" si="0"/>
        <v>21.442622950819676</v>
      </c>
      <c r="I7" s="20"/>
      <c r="J7" s="20"/>
      <c r="K7" s="20"/>
      <c r="L7" s="20"/>
      <c r="M7" s="20" t="s">
        <v>19</v>
      </c>
      <c r="N7" s="20">
        <v>2018</v>
      </c>
      <c r="O7" s="10" t="s">
        <v>27</v>
      </c>
    </row>
    <row r="8" spans="1:15" s="6" customFormat="1">
      <c r="A8" s="20" t="s">
        <v>16</v>
      </c>
      <c r="B8" s="20"/>
      <c r="C8" s="20"/>
      <c r="D8" s="20"/>
      <c r="E8" s="20">
        <v>500</v>
      </c>
      <c r="F8" s="20"/>
      <c r="G8" s="20"/>
      <c r="H8" s="21" t="str">
        <f t="shared" si="0"/>
        <v/>
      </c>
      <c r="I8" s="20"/>
      <c r="J8" s="20">
        <v>10</v>
      </c>
      <c r="K8" s="20"/>
      <c r="L8" s="20"/>
      <c r="M8" s="20" t="s">
        <v>19</v>
      </c>
      <c r="N8" s="20">
        <v>2019</v>
      </c>
      <c r="O8" s="10" t="s">
        <v>28</v>
      </c>
    </row>
    <row r="9" spans="1:15" s="6" customFormat="1">
      <c r="A9" s="20" t="s">
        <v>25</v>
      </c>
      <c r="B9" s="20" t="s">
        <v>17</v>
      </c>
      <c r="C9" s="20"/>
      <c r="D9" s="20"/>
      <c r="E9" s="20">
        <v>200</v>
      </c>
      <c r="F9" s="20"/>
      <c r="G9" s="20">
        <v>1E-3</v>
      </c>
      <c r="H9" s="21">
        <f t="shared" si="0"/>
        <v>200000</v>
      </c>
      <c r="I9" s="20"/>
      <c r="J9" s="20" t="s">
        <v>29</v>
      </c>
      <c r="K9" s="20"/>
      <c r="L9" s="20"/>
      <c r="M9" s="20" t="s">
        <v>19</v>
      </c>
      <c r="N9" s="20">
        <v>2023</v>
      </c>
      <c r="O9" s="10" t="s">
        <v>30</v>
      </c>
    </row>
    <row r="10" spans="1:15" s="6" customFormat="1">
      <c r="A10" s="20" t="s">
        <v>25</v>
      </c>
      <c r="B10" s="20" t="s">
        <v>21</v>
      </c>
      <c r="C10" s="20">
        <v>1460</v>
      </c>
      <c r="D10" s="20">
        <v>1640</v>
      </c>
      <c r="E10" s="20">
        <v>180</v>
      </c>
      <c r="F10" s="20">
        <v>1550</v>
      </c>
      <c r="G10" s="20"/>
      <c r="H10" s="21" t="str">
        <f t="shared" si="0"/>
        <v/>
      </c>
      <c r="I10" s="20"/>
      <c r="J10" s="20" t="s">
        <v>31</v>
      </c>
      <c r="K10" s="20"/>
      <c r="L10" s="20"/>
      <c r="M10" s="20" t="s">
        <v>19</v>
      </c>
      <c r="N10" s="20">
        <v>2021</v>
      </c>
      <c r="O10" s="10" t="s">
        <v>32</v>
      </c>
    </row>
    <row r="11" spans="1:15" s="6" customFormat="1" ht="30.75">
      <c r="A11" s="20" t="s">
        <v>25</v>
      </c>
      <c r="B11" s="20" t="s">
        <v>33</v>
      </c>
      <c r="C11" s="20">
        <v>810</v>
      </c>
      <c r="D11" s="20">
        <v>900</v>
      </c>
      <c r="E11" s="20">
        <f>IF(AND(C11&lt;&gt;0,D11&lt;&gt;0),D11-C11,"")</f>
        <v>90</v>
      </c>
      <c r="F11" s="20"/>
      <c r="G11" s="20">
        <v>1</v>
      </c>
      <c r="H11" s="21">
        <f t="shared" si="0"/>
        <v>90</v>
      </c>
      <c r="I11" s="20"/>
      <c r="J11" s="20"/>
      <c r="K11" s="20" t="s">
        <v>34</v>
      </c>
      <c r="L11" s="20"/>
      <c r="M11" s="20" t="s">
        <v>19</v>
      </c>
      <c r="N11" s="20">
        <v>2023</v>
      </c>
      <c r="O11" s="9" t="s">
        <v>35</v>
      </c>
    </row>
    <row r="12" spans="1:15" s="6" customFormat="1">
      <c r="A12" s="20" t="s">
        <v>25</v>
      </c>
      <c r="B12" s="20" t="s">
        <v>36</v>
      </c>
      <c r="C12" s="20">
        <v>610</v>
      </c>
      <c r="D12" s="20">
        <v>660</v>
      </c>
      <c r="E12" s="20">
        <f>IF(AND(C12&lt;&gt;0,D12&lt;&gt;0),D12-C12,"")</f>
        <v>50</v>
      </c>
      <c r="F12" s="20"/>
      <c r="G12" s="20">
        <v>1</v>
      </c>
      <c r="H12" s="21">
        <f t="shared" si="0"/>
        <v>50</v>
      </c>
      <c r="I12" s="20"/>
      <c r="J12" s="20"/>
      <c r="K12" s="20"/>
      <c r="L12" s="20"/>
      <c r="M12" s="20" t="s">
        <v>19</v>
      </c>
      <c r="N12" s="20">
        <v>2021</v>
      </c>
      <c r="O12" s="9" t="s">
        <v>37</v>
      </c>
    </row>
    <row r="13" spans="1:15" s="6" customFormat="1" ht="30.75">
      <c r="A13" s="20" t="s">
        <v>25</v>
      </c>
      <c r="B13" s="20" t="s">
        <v>21</v>
      </c>
      <c r="C13" s="20"/>
      <c r="D13" s="20"/>
      <c r="E13" s="20">
        <v>12</v>
      </c>
      <c r="F13" s="20"/>
      <c r="G13" s="20">
        <v>0.17</v>
      </c>
      <c r="H13" s="21">
        <f t="shared" si="0"/>
        <v>70.588235294117638</v>
      </c>
      <c r="I13" s="20"/>
      <c r="J13" s="20"/>
      <c r="K13" s="20"/>
      <c r="L13" s="20"/>
      <c r="M13" s="20" t="s">
        <v>19</v>
      </c>
      <c r="N13" s="20">
        <v>2023</v>
      </c>
      <c r="O13" s="9" t="s">
        <v>38</v>
      </c>
    </row>
    <row r="14" spans="1:15" s="6" customFormat="1">
      <c r="A14" s="20" t="s">
        <v>39</v>
      </c>
      <c r="B14" s="20" t="s">
        <v>36</v>
      </c>
      <c r="C14" s="20">
        <v>610</v>
      </c>
      <c r="D14" s="20">
        <v>680</v>
      </c>
      <c r="E14" s="20">
        <f>IF(AND(C14&lt;&gt;0,D14&lt;&gt;0),D14-C14,"")</f>
        <v>70</v>
      </c>
      <c r="F14" s="20"/>
      <c r="G14" s="20">
        <v>2.2000000000000002</v>
      </c>
      <c r="H14" s="21">
        <f t="shared" si="0"/>
        <v>31.818181818181817</v>
      </c>
      <c r="I14" s="20"/>
      <c r="J14" s="20"/>
      <c r="K14" s="20"/>
      <c r="L14" s="20"/>
      <c r="M14" s="20" t="s">
        <v>19</v>
      </c>
      <c r="N14" s="20">
        <v>2012</v>
      </c>
      <c r="O14" s="10" t="s">
        <v>40</v>
      </c>
    </row>
    <row r="15" spans="1:15" s="6" customFormat="1">
      <c r="A15" s="20" t="s">
        <v>39</v>
      </c>
      <c r="B15" s="20" t="s">
        <v>36</v>
      </c>
      <c r="C15" s="20">
        <v>570</v>
      </c>
      <c r="D15" s="20">
        <v>740</v>
      </c>
      <c r="E15" s="20">
        <f t="shared" ref="E15:E79" si="1">IF(AND(C15&lt;&gt;0,D15&lt;&gt;0),D15-C15,"")</f>
        <v>170</v>
      </c>
      <c r="F15" s="20"/>
      <c r="G15" s="20">
        <v>0.7</v>
      </c>
      <c r="H15" s="21">
        <f t="shared" si="0"/>
        <v>242.85714285714286</v>
      </c>
      <c r="I15" s="20"/>
      <c r="J15" s="20"/>
      <c r="K15" s="20"/>
      <c r="L15" s="20"/>
      <c r="M15" s="20" t="s">
        <v>19</v>
      </c>
      <c r="N15" s="20">
        <v>2012</v>
      </c>
      <c r="O15" s="10" t="s">
        <v>40</v>
      </c>
    </row>
    <row r="16" spans="1:15" s="6" customFormat="1">
      <c r="A16" s="20" t="s">
        <v>25</v>
      </c>
      <c r="B16" s="20"/>
      <c r="C16" s="20"/>
      <c r="D16" s="20"/>
      <c r="E16" s="20" t="str">
        <f t="shared" si="1"/>
        <v/>
      </c>
      <c r="F16" s="20"/>
      <c r="G16" s="20"/>
      <c r="H16" s="21" t="str">
        <f t="shared" si="0"/>
        <v/>
      </c>
      <c r="I16" s="20"/>
      <c r="J16" s="20">
        <v>1</v>
      </c>
      <c r="K16" s="20"/>
      <c r="L16" s="20"/>
      <c r="M16" s="20" t="s">
        <v>19</v>
      </c>
      <c r="N16" s="20">
        <v>2008</v>
      </c>
      <c r="O16" s="10" t="s">
        <v>41</v>
      </c>
    </row>
    <row r="17" spans="1:15">
      <c r="A17" s="20" t="s">
        <v>25</v>
      </c>
      <c r="B17" s="20" t="s">
        <v>42</v>
      </c>
      <c r="C17" s="20"/>
      <c r="D17" s="20"/>
      <c r="E17" s="20" t="str">
        <f t="shared" si="1"/>
        <v/>
      </c>
      <c r="F17" s="20"/>
      <c r="G17" s="20"/>
      <c r="H17" s="21" t="str">
        <f t="shared" si="0"/>
        <v/>
      </c>
      <c r="I17" s="20"/>
      <c r="J17" s="20"/>
      <c r="K17" s="20"/>
      <c r="L17" s="20"/>
      <c r="M17" s="20" t="s">
        <v>19</v>
      </c>
      <c r="N17" s="20">
        <v>2011</v>
      </c>
      <c r="O17" s="9" t="s">
        <v>43</v>
      </c>
    </row>
    <row r="18" spans="1:15">
      <c r="A18" s="20" t="s">
        <v>25</v>
      </c>
      <c r="B18" s="20" t="s">
        <v>44</v>
      </c>
      <c r="C18" s="20">
        <v>1537</v>
      </c>
      <c r="D18" s="20">
        <v>1557</v>
      </c>
      <c r="E18" s="20">
        <f t="shared" si="1"/>
        <v>20</v>
      </c>
      <c r="F18" s="20"/>
      <c r="G18" s="20">
        <v>0.2</v>
      </c>
      <c r="H18" s="21">
        <f t="shared" si="0"/>
        <v>100</v>
      </c>
      <c r="I18" s="20"/>
      <c r="J18" s="20" t="s">
        <v>45</v>
      </c>
      <c r="K18" s="20"/>
      <c r="L18" s="20"/>
      <c r="M18" s="20" t="s">
        <v>19</v>
      </c>
      <c r="N18" s="20">
        <v>1997</v>
      </c>
      <c r="O18" s="10" t="s">
        <v>46</v>
      </c>
    </row>
    <row r="19" spans="1:15">
      <c r="A19" s="20"/>
      <c r="B19" s="20" t="s">
        <v>47</v>
      </c>
      <c r="C19" s="20">
        <v>720</v>
      </c>
      <c r="D19" s="20">
        <v>900</v>
      </c>
      <c r="E19" s="20">
        <f t="shared" si="1"/>
        <v>180</v>
      </c>
      <c r="F19" s="20"/>
      <c r="G19" s="20">
        <v>2.75</v>
      </c>
      <c r="H19" s="21">
        <f t="shared" si="0"/>
        <v>65.454545454545453</v>
      </c>
      <c r="I19" s="20"/>
      <c r="J19" s="20" t="s">
        <v>48</v>
      </c>
      <c r="K19" s="20"/>
      <c r="L19" s="20"/>
      <c r="M19" s="20" t="s">
        <v>19</v>
      </c>
      <c r="N19" s="20">
        <v>2004</v>
      </c>
      <c r="O19" s="10" t="s">
        <v>49</v>
      </c>
    </row>
    <row r="20" spans="1:15">
      <c r="A20" s="20" t="s">
        <v>25</v>
      </c>
      <c r="B20" s="20" t="s">
        <v>42</v>
      </c>
      <c r="C20" s="20">
        <v>1530</v>
      </c>
      <c r="D20" s="20">
        <v>1580</v>
      </c>
      <c r="E20" s="20">
        <f t="shared" si="1"/>
        <v>50</v>
      </c>
      <c r="F20" s="20">
        <v>1500</v>
      </c>
      <c r="G20" s="20">
        <v>4</v>
      </c>
      <c r="H20" s="21">
        <f t="shared" ref="H20" si="2">IF(AND(E20&lt;&gt;0,G20&lt;&gt;0),E20/G20,"")</f>
        <v>12.5</v>
      </c>
      <c r="I20" s="20"/>
      <c r="J20" s="20" t="s">
        <v>50</v>
      </c>
      <c r="K20" s="20"/>
      <c r="L20" s="20"/>
      <c r="M20" s="20" t="s">
        <v>51</v>
      </c>
      <c r="N20" s="20">
        <v>2011</v>
      </c>
      <c r="O20" s="10" t="s">
        <v>52</v>
      </c>
    </row>
    <row r="21" spans="1:15">
      <c r="A21" s="20" t="s">
        <v>25</v>
      </c>
      <c r="B21" s="20" t="s">
        <v>42</v>
      </c>
      <c r="C21" s="20">
        <v>799</v>
      </c>
      <c r="D21" s="20">
        <v>799.8</v>
      </c>
      <c r="E21" s="20">
        <f t="shared" si="1"/>
        <v>0.79999999999995453</v>
      </c>
      <c r="F21" s="20">
        <v>880</v>
      </c>
      <c r="G21" s="20">
        <v>0.03</v>
      </c>
      <c r="H21" s="21">
        <f t="shared" si="0"/>
        <v>26.666666666665151</v>
      </c>
      <c r="I21" s="20"/>
      <c r="J21" s="20" t="s">
        <v>50</v>
      </c>
      <c r="K21" s="20"/>
      <c r="L21" s="20"/>
      <c r="M21" s="20" t="s">
        <v>51</v>
      </c>
      <c r="N21" s="20">
        <v>2011</v>
      </c>
      <c r="O21" s="10" t="s">
        <v>52</v>
      </c>
    </row>
    <row r="22" spans="1:15">
      <c r="A22" s="20" t="s">
        <v>25</v>
      </c>
      <c r="B22" s="20" t="s">
        <v>53</v>
      </c>
      <c r="C22" s="20">
        <v>250</v>
      </c>
      <c r="D22" s="20">
        <v>1000</v>
      </c>
      <c r="E22" s="20">
        <f t="shared" si="1"/>
        <v>750</v>
      </c>
      <c r="F22" s="20"/>
      <c r="G22" s="20">
        <v>1.6</v>
      </c>
      <c r="H22" s="21">
        <f t="shared" si="0"/>
        <v>468.75</v>
      </c>
      <c r="I22" s="20"/>
      <c r="J22" s="20" t="s">
        <v>54</v>
      </c>
      <c r="K22" s="20"/>
      <c r="L22" s="20"/>
      <c r="M22" s="20" t="s">
        <v>19</v>
      </c>
      <c r="N22" s="20">
        <v>2020</v>
      </c>
      <c r="O22" s="10" t="s">
        <v>55</v>
      </c>
    </row>
    <row r="23" spans="1:15">
      <c r="A23" s="20" t="s">
        <v>25</v>
      </c>
      <c r="B23" s="20" t="s">
        <v>56</v>
      </c>
      <c r="C23" s="20">
        <v>900</v>
      </c>
      <c r="D23" s="20">
        <v>1700</v>
      </c>
      <c r="E23" s="20">
        <f t="shared" si="1"/>
        <v>800</v>
      </c>
      <c r="F23" s="20">
        <v>1212</v>
      </c>
      <c r="G23" s="20">
        <v>6</v>
      </c>
      <c r="H23" s="21">
        <f t="shared" si="0"/>
        <v>133.33333333333334</v>
      </c>
      <c r="I23" s="20"/>
      <c r="J23" s="20">
        <v>100</v>
      </c>
      <c r="K23" s="20" t="s">
        <v>57</v>
      </c>
      <c r="L23" s="20"/>
      <c r="M23" s="20" t="s">
        <v>51</v>
      </c>
      <c r="N23" s="20">
        <v>2021</v>
      </c>
      <c r="O23" s="10" t="s">
        <v>58</v>
      </c>
    </row>
    <row r="24" spans="1:15">
      <c r="A24" s="20" t="s">
        <v>25</v>
      </c>
      <c r="B24" s="20"/>
      <c r="C24" s="20">
        <v>350</v>
      </c>
      <c r="D24" s="20">
        <v>650</v>
      </c>
      <c r="E24" s="20">
        <f t="shared" si="1"/>
        <v>300</v>
      </c>
      <c r="F24" s="20"/>
      <c r="G24" s="20">
        <v>9</v>
      </c>
      <c r="H24" s="21">
        <f t="shared" si="0"/>
        <v>33.333333333333336</v>
      </c>
      <c r="I24" s="20"/>
      <c r="J24" s="20" t="s">
        <v>59</v>
      </c>
      <c r="K24" s="20"/>
      <c r="L24" s="20"/>
      <c r="M24" s="20" t="s">
        <v>19</v>
      </c>
      <c r="N24" s="20">
        <v>2022</v>
      </c>
      <c r="O24" s="10" t="s">
        <v>60</v>
      </c>
    </row>
    <row r="25" spans="1:15">
      <c r="A25" s="20" t="s">
        <v>25</v>
      </c>
      <c r="B25" s="20"/>
      <c r="C25" s="20">
        <v>350</v>
      </c>
      <c r="D25" s="20">
        <v>750</v>
      </c>
      <c r="E25" s="20">
        <f t="shared" si="1"/>
        <v>400</v>
      </c>
      <c r="F25" s="20"/>
      <c r="G25" s="20">
        <v>5</v>
      </c>
      <c r="H25" s="21">
        <f t="shared" si="0"/>
        <v>80</v>
      </c>
      <c r="I25" s="20"/>
      <c r="J25" s="20" t="s">
        <v>61</v>
      </c>
      <c r="K25" s="20"/>
      <c r="L25" s="20"/>
      <c r="M25" s="20"/>
      <c r="N25" s="20">
        <v>2022</v>
      </c>
      <c r="O25" s="10" t="s">
        <v>62</v>
      </c>
    </row>
    <row r="26" spans="1:15" ht="12.75" customHeight="1">
      <c r="A26" s="20" t="s">
        <v>25</v>
      </c>
      <c r="B26" s="20" t="s">
        <v>42</v>
      </c>
      <c r="C26" s="20">
        <v>1000</v>
      </c>
      <c r="D26" s="20">
        <v>2000</v>
      </c>
      <c r="E26" s="20">
        <f>IF(AND(C26&lt;&gt;0,D26&lt;&gt;0),D26-C26,"")</f>
        <v>1000</v>
      </c>
      <c r="F26" s="20">
        <v>1500</v>
      </c>
      <c r="G26" s="20">
        <v>11.2</v>
      </c>
      <c r="H26" s="21">
        <f t="shared" si="0"/>
        <v>89.285714285714292</v>
      </c>
      <c r="I26" s="20"/>
      <c r="J26" s="20"/>
      <c r="K26" s="20" t="s">
        <v>63</v>
      </c>
      <c r="L26" s="20"/>
      <c r="M26" s="20"/>
      <c r="N26" s="20">
        <v>2022</v>
      </c>
      <c r="O26" s="10" t="s">
        <v>64</v>
      </c>
    </row>
    <row r="27" spans="1:15">
      <c r="A27" s="20" t="s">
        <v>25</v>
      </c>
      <c r="B27" s="20" t="s">
        <v>65</v>
      </c>
      <c r="C27" s="20" t="s">
        <v>66</v>
      </c>
      <c r="D27" s="20"/>
      <c r="E27" s="20" t="str">
        <f t="shared" si="1"/>
        <v/>
      </c>
      <c r="F27" s="20"/>
      <c r="G27" s="20"/>
      <c r="H27" s="21" t="str">
        <f t="shared" si="0"/>
        <v/>
      </c>
      <c r="I27" s="20"/>
      <c r="J27" s="20" t="s">
        <v>67</v>
      </c>
      <c r="K27" s="20"/>
      <c r="L27" s="20"/>
      <c r="M27" s="20"/>
      <c r="N27" s="20">
        <v>2022</v>
      </c>
      <c r="O27" s="10" t="s">
        <v>68</v>
      </c>
    </row>
    <row r="28" spans="1:15">
      <c r="A28" s="20" t="s">
        <v>25</v>
      </c>
      <c r="B28" s="20" t="s">
        <v>21</v>
      </c>
      <c r="C28" s="20">
        <v>1150</v>
      </c>
      <c r="D28" s="20">
        <v>1470</v>
      </c>
      <c r="E28" s="20">
        <f t="shared" si="1"/>
        <v>320</v>
      </c>
      <c r="F28" s="20"/>
      <c r="G28" s="20">
        <v>20</v>
      </c>
      <c r="H28" s="21">
        <f t="shared" si="0"/>
        <v>16</v>
      </c>
      <c r="I28" s="20"/>
      <c r="J28" s="20" t="s">
        <v>69</v>
      </c>
      <c r="K28" s="20"/>
      <c r="L28" s="20"/>
      <c r="M28" s="20"/>
      <c r="N28" s="20">
        <v>2022</v>
      </c>
      <c r="O28" s="10" t="s">
        <v>70</v>
      </c>
    </row>
    <row r="29" spans="1:15">
      <c r="A29" s="20" t="s">
        <v>25</v>
      </c>
      <c r="B29" s="20" t="s">
        <v>71</v>
      </c>
      <c r="C29" s="20">
        <v>405</v>
      </c>
      <c r="D29" s="20">
        <v>845</v>
      </c>
      <c r="E29" s="20">
        <f t="shared" si="1"/>
        <v>440</v>
      </c>
      <c r="F29" s="20"/>
      <c r="G29" s="20">
        <v>3</v>
      </c>
      <c r="H29" s="21">
        <f t="shared" si="0"/>
        <v>146.66666666666666</v>
      </c>
      <c r="I29" s="20"/>
      <c r="J29" s="20" t="s">
        <v>72</v>
      </c>
      <c r="K29" s="20"/>
      <c r="L29" s="20"/>
      <c r="M29" s="20"/>
      <c r="N29" s="20">
        <v>2022</v>
      </c>
      <c r="O29" s="10" t="s">
        <v>73</v>
      </c>
    </row>
    <row r="30" spans="1:15">
      <c r="A30" s="20" t="s">
        <v>25</v>
      </c>
      <c r="B30" s="20" t="s">
        <v>21</v>
      </c>
      <c r="C30" s="20">
        <v>1500</v>
      </c>
      <c r="D30" s="20">
        <v>1600</v>
      </c>
      <c r="E30" s="20">
        <f t="shared" si="1"/>
        <v>100</v>
      </c>
      <c r="F30" s="20"/>
      <c r="G30" s="20">
        <v>2</v>
      </c>
      <c r="H30" s="21">
        <f t="shared" si="0"/>
        <v>50</v>
      </c>
      <c r="I30" s="20"/>
      <c r="J30" s="20" t="s">
        <v>67</v>
      </c>
      <c r="K30" s="20"/>
      <c r="L30" s="20"/>
      <c r="M30" s="20"/>
      <c r="N30" s="20">
        <v>2023</v>
      </c>
      <c r="O30" s="10" t="s">
        <v>74</v>
      </c>
    </row>
    <row r="31" spans="1:15">
      <c r="A31" s="20" t="s">
        <v>75</v>
      </c>
      <c r="B31" s="20" t="s">
        <v>21</v>
      </c>
      <c r="C31" s="20"/>
      <c r="D31" s="20"/>
      <c r="E31" s="20">
        <v>20</v>
      </c>
      <c r="F31" s="20"/>
      <c r="G31" s="20">
        <v>0.1</v>
      </c>
      <c r="H31" s="21">
        <f t="shared" si="0"/>
        <v>200</v>
      </c>
      <c r="I31" s="20"/>
      <c r="J31" s="20" t="s">
        <v>76</v>
      </c>
      <c r="K31" s="20"/>
      <c r="L31" s="20"/>
      <c r="M31" s="20"/>
      <c r="N31" s="20">
        <v>2007</v>
      </c>
      <c r="O31" s="10" t="s">
        <v>77</v>
      </c>
    </row>
    <row r="32" spans="1:15">
      <c r="A32" s="20" t="s">
        <v>75</v>
      </c>
      <c r="B32" s="20" t="s">
        <v>78</v>
      </c>
      <c r="C32" s="20"/>
      <c r="D32" s="20"/>
      <c r="E32" s="20">
        <v>56</v>
      </c>
      <c r="F32" s="20"/>
      <c r="G32" s="20">
        <v>0.6</v>
      </c>
      <c r="H32" s="21">
        <f t="shared" si="0"/>
        <v>93.333333333333343</v>
      </c>
      <c r="I32" s="20"/>
      <c r="J32" s="20"/>
      <c r="K32" s="20"/>
      <c r="L32" s="20"/>
      <c r="M32" s="20"/>
      <c r="N32" s="20">
        <v>2019</v>
      </c>
      <c r="O32" s="10" t="s">
        <v>79</v>
      </c>
    </row>
    <row r="33" spans="1:15">
      <c r="A33" s="20" t="s">
        <v>39</v>
      </c>
      <c r="B33" s="20" t="s">
        <v>21</v>
      </c>
      <c r="C33" s="20"/>
      <c r="D33" s="20"/>
      <c r="E33" s="20">
        <v>50</v>
      </c>
      <c r="F33" s="20"/>
      <c r="G33" s="20">
        <v>0.6</v>
      </c>
      <c r="H33" s="21">
        <f t="shared" si="0"/>
        <v>83.333333333333343</v>
      </c>
      <c r="I33" s="20"/>
      <c r="J33" s="20"/>
      <c r="K33" s="20"/>
      <c r="L33" s="20"/>
      <c r="M33" s="20"/>
      <c r="N33" s="20">
        <v>2011</v>
      </c>
      <c r="O33" s="10" t="s">
        <v>80</v>
      </c>
    </row>
    <row r="34" spans="1:15">
      <c r="A34" s="20" t="s">
        <v>25</v>
      </c>
      <c r="B34" s="20" t="s">
        <v>21</v>
      </c>
      <c r="C34" s="20"/>
      <c r="D34" s="20"/>
      <c r="E34" s="20">
        <v>10</v>
      </c>
      <c r="F34" s="20"/>
      <c r="G34" s="20">
        <v>5.0000000000000001E-3</v>
      </c>
      <c r="H34" s="21">
        <f t="shared" si="0"/>
        <v>2000</v>
      </c>
      <c r="I34" s="20">
        <v>1940</v>
      </c>
      <c r="J34" s="20"/>
      <c r="K34" s="20">
        <v>0.35</v>
      </c>
      <c r="L34" s="20"/>
      <c r="M34" s="20"/>
      <c r="N34" s="20">
        <v>2022</v>
      </c>
      <c r="O34" s="10" t="s">
        <v>81</v>
      </c>
    </row>
    <row r="35" spans="1:15">
      <c r="A35" s="20" t="s">
        <v>16</v>
      </c>
      <c r="B35" s="20"/>
      <c r="C35" s="20"/>
      <c r="D35" s="20"/>
      <c r="E35" s="20"/>
      <c r="F35" s="20">
        <v>1550</v>
      </c>
      <c r="G35" s="20">
        <v>0.04</v>
      </c>
      <c r="H35" s="21" t="str">
        <f t="shared" si="0"/>
        <v/>
      </c>
      <c r="I35" s="20"/>
      <c r="J35" s="20"/>
      <c r="K35" s="20">
        <v>12</v>
      </c>
      <c r="L35" s="20"/>
      <c r="M35" s="20"/>
      <c r="N35" s="20">
        <v>2013</v>
      </c>
      <c r="O35" s="10" t="s">
        <v>82</v>
      </c>
    </row>
    <row r="36" spans="1:15">
      <c r="A36" s="20" t="s">
        <v>16</v>
      </c>
      <c r="B36" s="20" t="s">
        <v>21</v>
      </c>
      <c r="C36" s="20">
        <v>400</v>
      </c>
      <c r="D36" s="20">
        <v>500</v>
      </c>
      <c r="E36" s="20">
        <f t="shared" si="1"/>
        <v>100</v>
      </c>
      <c r="F36" s="20">
        <v>1550</v>
      </c>
      <c r="G36" s="20">
        <v>1.4999999999999999E-2</v>
      </c>
      <c r="H36" s="21">
        <f t="shared" si="0"/>
        <v>6666.666666666667</v>
      </c>
      <c r="I36" s="20"/>
      <c r="J36" s="20"/>
      <c r="K36" s="20"/>
      <c r="L36" s="20"/>
      <c r="M36" s="20"/>
      <c r="N36" s="20">
        <v>2007</v>
      </c>
      <c r="O36" s="10" t="s">
        <v>83</v>
      </c>
    </row>
    <row r="37" spans="1:15">
      <c r="A37" s="20" t="s">
        <v>16</v>
      </c>
      <c r="B37" s="20" t="s">
        <v>84</v>
      </c>
      <c r="C37" s="20">
        <v>56</v>
      </c>
      <c r="D37" s="20">
        <v>2620</v>
      </c>
      <c r="E37" s="20">
        <f t="shared" si="1"/>
        <v>2564</v>
      </c>
      <c r="F37" s="20">
        <v>1584</v>
      </c>
      <c r="G37" s="21">
        <f>E37/H37</f>
        <v>46.618181818181817</v>
      </c>
      <c r="H37" s="21">
        <v>55</v>
      </c>
      <c r="I37" s="20"/>
      <c r="J37" s="20"/>
      <c r="K37" s="20"/>
      <c r="L37" s="20"/>
      <c r="M37" s="20"/>
      <c r="N37" s="20">
        <v>2018</v>
      </c>
      <c r="O37" s="10" t="s">
        <v>85</v>
      </c>
    </row>
    <row r="38" spans="1:15">
      <c r="A38" s="20" t="s">
        <v>16</v>
      </c>
      <c r="B38" s="20" t="s">
        <v>21</v>
      </c>
      <c r="C38" s="20"/>
      <c r="D38" s="20"/>
      <c r="E38" s="20">
        <v>90</v>
      </c>
      <c r="F38" s="20"/>
      <c r="G38" s="20">
        <v>0.47</v>
      </c>
      <c r="H38" s="21">
        <f t="shared" si="0"/>
        <v>191.48936170212767</v>
      </c>
      <c r="I38" s="20"/>
      <c r="J38" s="20"/>
      <c r="K38" s="20"/>
      <c r="L38" s="20"/>
      <c r="M38" s="20"/>
      <c r="N38" s="20">
        <v>2019</v>
      </c>
      <c r="O38" s="10" t="s">
        <v>86</v>
      </c>
    </row>
    <row r="39" spans="1:15">
      <c r="A39" s="20" t="s">
        <v>25</v>
      </c>
      <c r="B39" s="20" t="s">
        <v>17</v>
      </c>
      <c r="C39" s="20"/>
      <c r="D39" s="20"/>
      <c r="E39" s="20">
        <v>40</v>
      </c>
      <c r="F39" s="20"/>
      <c r="G39" s="20">
        <v>0.08</v>
      </c>
      <c r="H39" s="21">
        <f t="shared" si="0"/>
        <v>500</v>
      </c>
      <c r="I39" s="20"/>
      <c r="J39" s="20"/>
      <c r="K39" s="20"/>
      <c r="L39" s="20"/>
      <c r="M39" s="20"/>
      <c r="N39" s="20">
        <v>2020</v>
      </c>
      <c r="O39" s="10" t="s">
        <v>87</v>
      </c>
    </row>
    <row r="40" spans="1:15">
      <c r="A40" s="20" t="s">
        <v>16</v>
      </c>
      <c r="B40" s="20" t="s">
        <v>21</v>
      </c>
      <c r="C40" s="20">
        <v>1550</v>
      </c>
      <c r="D40" s="20">
        <v>1570</v>
      </c>
      <c r="E40" s="20">
        <v>20</v>
      </c>
      <c r="F40" s="20">
        <v>1560</v>
      </c>
      <c r="G40" s="20">
        <v>0.2</v>
      </c>
      <c r="H40" s="21">
        <f t="shared" si="0"/>
        <v>100</v>
      </c>
      <c r="I40" s="20"/>
      <c r="J40" s="20"/>
      <c r="K40" s="20"/>
      <c r="L40" s="20">
        <v>2.7</v>
      </c>
      <c r="M40" s="20"/>
      <c r="N40" s="20">
        <v>2018</v>
      </c>
      <c r="O40" s="10" t="s">
        <v>88</v>
      </c>
    </row>
    <row r="41" spans="1:15">
      <c r="A41" s="20"/>
      <c r="B41" s="20"/>
      <c r="C41" s="20"/>
      <c r="D41" s="20"/>
      <c r="E41" s="20" t="str">
        <f t="shared" si="1"/>
        <v/>
      </c>
      <c r="F41" s="20"/>
      <c r="G41" s="20"/>
      <c r="H41" s="21" t="str">
        <f t="shared" si="0"/>
        <v/>
      </c>
      <c r="I41" s="20"/>
      <c r="J41" s="20"/>
      <c r="K41" s="20"/>
      <c r="L41" s="20"/>
      <c r="M41" s="20"/>
      <c r="N41" s="20"/>
      <c r="O41" s="11"/>
    </row>
    <row r="42" spans="1:15">
      <c r="A42" s="20"/>
      <c r="B42" s="20"/>
      <c r="C42" s="20"/>
      <c r="D42" s="20"/>
      <c r="E42" s="20" t="str">
        <f t="shared" si="1"/>
        <v/>
      </c>
      <c r="F42" s="20"/>
      <c r="G42" s="20"/>
      <c r="H42" s="21" t="str">
        <f t="shared" si="0"/>
        <v/>
      </c>
      <c r="I42" s="20"/>
      <c r="J42" s="20"/>
      <c r="K42" s="20"/>
      <c r="L42" s="20"/>
      <c r="M42" s="20"/>
      <c r="N42" s="20"/>
      <c r="O42" s="11"/>
    </row>
    <row r="43" spans="1:15">
      <c r="A43" s="20"/>
      <c r="B43" s="20"/>
      <c r="C43" s="20"/>
      <c r="D43" s="20"/>
      <c r="E43" s="20" t="str">
        <f t="shared" si="1"/>
        <v/>
      </c>
      <c r="F43" s="20"/>
      <c r="G43" s="20"/>
      <c r="H43" s="21" t="str">
        <f t="shared" si="0"/>
        <v/>
      </c>
      <c r="I43" s="20"/>
      <c r="J43" s="20"/>
      <c r="K43" s="20"/>
      <c r="L43" s="20"/>
      <c r="M43" s="20"/>
      <c r="N43" s="20"/>
      <c r="O43" s="11"/>
    </row>
    <row r="44" spans="1:15">
      <c r="A44" s="20"/>
      <c r="B44" s="20"/>
      <c r="C44" s="20"/>
      <c r="D44" s="20"/>
      <c r="E44" s="20" t="str">
        <f t="shared" si="1"/>
        <v/>
      </c>
      <c r="F44" s="20"/>
      <c r="G44" s="20"/>
      <c r="H44" s="21" t="str">
        <f t="shared" si="0"/>
        <v/>
      </c>
      <c r="I44" s="20"/>
      <c r="J44" s="20"/>
      <c r="K44" s="20"/>
      <c r="L44" s="20"/>
      <c r="M44" s="20"/>
      <c r="N44" s="20"/>
      <c r="O44" s="11"/>
    </row>
    <row r="45" spans="1:15">
      <c r="A45" s="20"/>
      <c r="B45" s="20"/>
      <c r="C45" s="20"/>
      <c r="D45" s="20"/>
      <c r="E45" s="20" t="str">
        <f t="shared" si="1"/>
        <v/>
      </c>
      <c r="F45" s="20"/>
      <c r="G45" s="20"/>
      <c r="H45" s="21" t="str">
        <f t="shared" si="0"/>
        <v/>
      </c>
      <c r="I45" s="20"/>
      <c r="J45" s="20"/>
      <c r="K45" s="20"/>
      <c r="L45" s="20"/>
      <c r="M45" s="20"/>
      <c r="N45" s="20"/>
      <c r="O45" s="11"/>
    </row>
    <row r="46" spans="1:15">
      <c r="A46" s="20"/>
      <c r="B46" s="20"/>
      <c r="C46" s="20"/>
      <c r="D46" s="20"/>
      <c r="E46" s="20" t="str">
        <f t="shared" si="1"/>
        <v/>
      </c>
      <c r="F46" s="20"/>
      <c r="G46" s="20"/>
      <c r="H46" s="21" t="str">
        <f t="shared" si="0"/>
        <v/>
      </c>
      <c r="I46" s="20"/>
      <c r="J46" s="20"/>
      <c r="K46" s="20"/>
      <c r="L46" s="20"/>
      <c r="M46" s="20"/>
      <c r="N46" s="20"/>
      <c r="O46" s="11"/>
    </row>
    <row r="47" spans="1:15">
      <c r="A47" s="20"/>
      <c r="B47" s="20"/>
      <c r="C47" s="20"/>
      <c r="D47" s="20"/>
      <c r="E47" s="20" t="str">
        <f t="shared" si="1"/>
        <v/>
      </c>
      <c r="F47" s="20"/>
      <c r="G47" s="20"/>
      <c r="H47" s="21" t="str">
        <f t="shared" si="0"/>
        <v/>
      </c>
      <c r="I47" s="20"/>
      <c r="J47" s="20"/>
      <c r="K47" s="20"/>
      <c r="L47" s="20"/>
      <c r="M47" s="20"/>
      <c r="N47" s="20"/>
      <c r="O47" s="11"/>
    </row>
    <row r="48" spans="1:15">
      <c r="A48" s="20"/>
      <c r="B48" s="20"/>
      <c r="C48" s="20"/>
      <c r="D48" s="20"/>
      <c r="E48" s="20" t="str">
        <f t="shared" si="1"/>
        <v/>
      </c>
      <c r="F48" s="20"/>
      <c r="G48" s="20"/>
      <c r="H48" s="21" t="str">
        <f t="shared" si="0"/>
        <v/>
      </c>
      <c r="I48" s="20"/>
      <c r="J48" s="20"/>
      <c r="K48" s="20"/>
      <c r="L48" s="20"/>
      <c r="M48" s="20"/>
      <c r="N48" s="20"/>
      <c r="O48" s="11"/>
    </row>
    <row r="49" spans="1:15">
      <c r="A49" s="20"/>
      <c r="B49" s="20"/>
      <c r="C49" s="20"/>
      <c r="D49" s="20"/>
      <c r="E49" s="20" t="str">
        <f t="shared" si="1"/>
        <v/>
      </c>
      <c r="F49" s="20"/>
      <c r="G49" s="20"/>
      <c r="H49" s="21" t="str">
        <f t="shared" si="0"/>
        <v/>
      </c>
      <c r="I49" s="20"/>
      <c r="J49" s="20"/>
      <c r="K49" s="20"/>
      <c r="L49" s="20"/>
      <c r="M49" s="20"/>
      <c r="N49" s="20"/>
      <c r="O49" s="11"/>
    </row>
    <row r="50" spans="1:15">
      <c r="A50" s="20"/>
      <c r="B50" s="20"/>
      <c r="C50" s="20"/>
      <c r="D50" s="20"/>
      <c r="E50" s="20" t="str">
        <f t="shared" si="1"/>
        <v/>
      </c>
      <c r="F50" s="20"/>
      <c r="G50" s="20"/>
      <c r="H50" s="21" t="str">
        <f t="shared" si="0"/>
        <v/>
      </c>
      <c r="I50" s="20"/>
      <c r="J50" s="20"/>
      <c r="K50" s="20"/>
      <c r="L50" s="20"/>
      <c r="M50" s="20"/>
      <c r="N50" s="20"/>
      <c r="O50" s="11"/>
    </row>
    <row r="51" spans="1:15">
      <c r="A51" s="20"/>
      <c r="B51" s="20"/>
      <c r="C51" s="20"/>
      <c r="D51" s="20"/>
      <c r="E51" s="20" t="str">
        <f t="shared" si="1"/>
        <v/>
      </c>
      <c r="F51" s="20"/>
      <c r="G51" s="20"/>
      <c r="H51" s="21" t="str">
        <f t="shared" si="0"/>
        <v/>
      </c>
      <c r="I51" s="20"/>
      <c r="J51" s="20"/>
      <c r="K51" s="20"/>
      <c r="L51" s="20"/>
      <c r="M51" s="20"/>
      <c r="N51" s="20"/>
      <c r="O51" s="11"/>
    </row>
    <row r="52" spans="1:15">
      <c r="A52" s="20"/>
      <c r="B52" s="20"/>
      <c r="C52" s="20"/>
      <c r="D52" s="20"/>
      <c r="E52" s="20" t="str">
        <f t="shared" si="1"/>
        <v/>
      </c>
      <c r="F52" s="20"/>
      <c r="G52" s="20"/>
      <c r="H52" s="21" t="str">
        <f t="shared" si="0"/>
        <v/>
      </c>
      <c r="I52" s="20"/>
      <c r="J52" s="20"/>
      <c r="K52" s="20"/>
      <c r="L52" s="20"/>
      <c r="M52" s="20"/>
      <c r="N52" s="20"/>
      <c r="O52" s="11"/>
    </row>
    <row r="53" spans="1:15">
      <c r="A53" s="20"/>
      <c r="B53" s="20"/>
      <c r="C53" s="20"/>
      <c r="D53" s="20"/>
      <c r="E53" s="20" t="str">
        <f t="shared" si="1"/>
        <v/>
      </c>
      <c r="F53" s="20"/>
      <c r="G53" s="20"/>
      <c r="H53" s="21" t="str">
        <f t="shared" si="0"/>
        <v/>
      </c>
      <c r="I53" s="20"/>
      <c r="J53" s="20"/>
      <c r="K53" s="20"/>
      <c r="L53" s="20"/>
      <c r="M53" s="20"/>
      <c r="N53" s="20"/>
      <c r="O53" s="11"/>
    </row>
    <row r="54" spans="1:15">
      <c r="A54" s="20"/>
      <c r="B54" s="20"/>
      <c r="C54" s="20"/>
      <c r="D54" s="20"/>
      <c r="E54" s="20" t="str">
        <f t="shared" si="1"/>
        <v/>
      </c>
      <c r="F54" s="20"/>
      <c r="G54" s="20"/>
      <c r="H54" s="21" t="str">
        <f t="shared" si="0"/>
        <v/>
      </c>
      <c r="I54" s="20"/>
      <c r="J54" s="20"/>
      <c r="K54" s="20"/>
      <c r="L54" s="20"/>
      <c r="M54" s="20"/>
      <c r="N54" s="20"/>
      <c r="O54" s="11"/>
    </row>
    <row r="55" spans="1:15">
      <c r="A55" s="20"/>
      <c r="B55" s="20"/>
      <c r="C55" s="20"/>
      <c r="D55" s="20"/>
      <c r="E55" s="20" t="str">
        <f t="shared" si="1"/>
        <v/>
      </c>
      <c r="F55" s="20"/>
      <c r="G55" s="20"/>
      <c r="H55" s="21" t="str">
        <f t="shared" si="0"/>
        <v/>
      </c>
      <c r="I55" s="20"/>
      <c r="J55" s="20"/>
      <c r="K55" s="20"/>
      <c r="L55" s="20"/>
      <c r="M55" s="20"/>
      <c r="N55" s="20"/>
      <c r="O55" s="11"/>
    </row>
    <row r="56" spans="1:15">
      <c r="A56" s="20"/>
      <c r="B56" s="20"/>
      <c r="C56" s="20"/>
      <c r="D56" s="20"/>
      <c r="E56" s="20" t="str">
        <f t="shared" si="1"/>
        <v/>
      </c>
      <c r="F56" s="20"/>
      <c r="G56" s="20"/>
      <c r="H56" s="21" t="str">
        <f t="shared" si="0"/>
        <v/>
      </c>
      <c r="I56" s="20"/>
      <c r="J56" s="20"/>
      <c r="K56" s="20"/>
      <c r="L56" s="20"/>
      <c r="M56" s="20"/>
      <c r="N56" s="20"/>
      <c r="O56" s="11"/>
    </row>
    <row r="57" spans="1:15">
      <c r="A57" s="20"/>
      <c r="B57" s="20"/>
      <c r="C57" s="20"/>
      <c r="D57" s="20"/>
      <c r="E57" s="20" t="str">
        <f t="shared" si="1"/>
        <v/>
      </c>
      <c r="F57" s="20"/>
      <c r="G57" s="20"/>
      <c r="H57" s="21" t="str">
        <f t="shared" si="0"/>
        <v/>
      </c>
      <c r="I57" s="20"/>
      <c r="J57" s="20"/>
      <c r="K57" s="20"/>
      <c r="L57" s="20"/>
      <c r="M57" s="20"/>
      <c r="N57" s="20"/>
      <c r="O57" s="11"/>
    </row>
    <row r="58" spans="1:15">
      <c r="A58" s="20"/>
      <c r="B58" s="20"/>
      <c r="C58" s="20"/>
      <c r="D58" s="20"/>
      <c r="E58" s="20" t="str">
        <f t="shared" si="1"/>
        <v/>
      </c>
      <c r="F58" s="20"/>
      <c r="G58" s="20"/>
      <c r="H58" s="21" t="str">
        <f t="shared" si="0"/>
        <v/>
      </c>
      <c r="I58" s="20"/>
      <c r="J58" s="20"/>
      <c r="K58" s="20"/>
      <c r="L58" s="20"/>
      <c r="M58" s="20"/>
      <c r="N58" s="20"/>
      <c r="O58" s="11"/>
    </row>
    <row r="59" spans="1:15">
      <c r="A59" s="20"/>
      <c r="B59" s="20"/>
      <c r="C59" s="20"/>
      <c r="D59" s="20"/>
      <c r="E59" s="20" t="str">
        <f t="shared" si="1"/>
        <v/>
      </c>
      <c r="F59" s="20"/>
      <c r="G59" s="20"/>
      <c r="H59" s="21" t="str">
        <f t="shared" si="0"/>
        <v/>
      </c>
      <c r="I59" s="20"/>
      <c r="J59" s="20"/>
      <c r="K59" s="20"/>
      <c r="L59" s="20"/>
      <c r="M59" s="20"/>
      <c r="N59" s="20"/>
      <c r="O59" s="11"/>
    </row>
    <row r="60" spans="1:15">
      <c r="A60" s="20"/>
      <c r="B60" s="20"/>
      <c r="C60" s="20"/>
      <c r="D60" s="20"/>
      <c r="E60" s="20" t="str">
        <f t="shared" si="1"/>
        <v/>
      </c>
      <c r="F60" s="20"/>
      <c r="G60" s="20"/>
      <c r="H60" s="21" t="str">
        <f t="shared" si="0"/>
        <v/>
      </c>
      <c r="I60" s="20"/>
      <c r="J60" s="20"/>
      <c r="K60" s="20"/>
      <c r="L60" s="20"/>
      <c r="M60" s="20"/>
      <c r="N60" s="20"/>
      <c r="O60" s="11"/>
    </row>
    <row r="61" spans="1:15">
      <c r="A61" s="20"/>
      <c r="B61" s="20"/>
      <c r="C61" s="20"/>
      <c r="D61" s="20"/>
      <c r="E61" s="20" t="str">
        <f t="shared" si="1"/>
        <v/>
      </c>
      <c r="F61" s="20"/>
      <c r="G61" s="20"/>
      <c r="H61" s="21" t="str">
        <f t="shared" si="0"/>
        <v/>
      </c>
      <c r="I61" s="20"/>
      <c r="J61" s="20"/>
      <c r="K61" s="20"/>
      <c r="L61" s="20"/>
      <c r="M61" s="20"/>
      <c r="N61" s="20"/>
      <c r="O61" s="11"/>
    </row>
    <row r="62" spans="1:15">
      <c r="A62" s="20"/>
      <c r="B62" s="20"/>
      <c r="C62" s="20"/>
      <c r="D62" s="20"/>
      <c r="E62" s="20" t="str">
        <f t="shared" si="1"/>
        <v/>
      </c>
      <c r="F62" s="20"/>
      <c r="G62" s="20"/>
      <c r="H62" s="21" t="str">
        <f t="shared" si="0"/>
        <v/>
      </c>
      <c r="I62" s="20"/>
      <c r="J62" s="20"/>
      <c r="K62" s="20"/>
      <c r="L62" s="20"/>
      <c r="M62" s="20"/>
      <c r="N62" s="20"/>
      <c r="O62" s="11"/>
    </row>
    <row r="63" spans="1:15">
      <c r="A63" s="20"/>
      <c r="B63" s="20"/>
      <c r="C63" s="20"/>
      <c r="D63" s="20"/>
      <c r="E63" s="20" t="str">
        <f t="shared" si="1"/>
        <v/>
      </c>
      <c r="F63" s="20"/>
      <c r="G63" s="20"/>
      <c r="H63" s="21" t="str">
        <f t="shared" si="0"/>
        <v/>
      </c>
      <c r="I63" s="20"/>
      <c r="J63" s="20"/>
      <c r="K63" s="20"/>
      <c r="L63" s="20"/>
      <c r="M63" s="20"/>
      <c r="N63" s="20"/>
      <c r="O63" s="11"/>
    </row>
    <row r="64" spans="1:15">
      <c r="A64" s="20"/>
      <c r="B64" s="20"/>
      <c r="C64" s="20"/>
      <c r="D64" s="20"/>
      <c r="E64" s="20" t="str">
        <f t="shared" si="1"/>
        <v/>
      </c>
      <c r="F64" s="20"/>
      <c r="G64" s="20"/>
      <c r="H64" s="21" t="str">
        <f t="shared" si="0"/>
        <v/>
      </c>
      <c r="I64" s="20"/>
      <c r="J64" s="20"/>
      <c r="K64" s="20"/>
      <c r="L64" s="20"/>
      <c r="M64" s="20"/>
      <c r="N64" s="20"/>
      <c r="O64" s="11"/>
    </row>
    <row r="65" spans="1:15">
      <c r="A65" s="20"/>
      <c r="B65" s="20"/>
      <c r="C65" s="20"/>
      <c r="D65" s="20"/>
      <c r="E65" s="20" t="str">
        <f t="shared" si="1"/>
        <v/>
      </c>
      <c r="F65" s="20"/>
      <c r="G65" s="20"/>
      <c r="H65" s="21" t="str">
        <f t="shared" si="0"/>
        <v/>
      </c>
      <c r="I65" s="20"/>
      <c r="J65" s="20"/>
      <c r="K65" s="20"/>
      <c r="L65" s="20"/>
      <c r="M65" s="20"/>
      <c r="N65" s="20"/>
      <c r="O65" s="11"/>
    </row>
    <row r="66" spans="1:15">
      <c r="A66" s="20"/>
      <c r="B66" s="20"/>
      <c r="C66" s="20"/>
      <c r="D66" s="20"/>
      <c r="E66" s="20" t="str">
        <f t="shared" si="1"/>
        <v/>
      </c>
      <c r="F66" s="20"/>
      <c r="G66" s="20"/>
      <c r="H66" s="21" t="str">
        <f t="shared" si="0"/>
        <v/>
      </c>
      <c r="I66" s="20"/>
      <c r="J66" s="20"/>
      <c r="K66" s="20"/>
      <c r="L66" s="20"/>
      <c r="M66" s="20"/>
      <c r="N66" s="20"/>
      <c r="O66" s="11"/>
    </row>
    <row r="67" spans="1:15">
      <c r="A67" s="20"/>
      <c r="B67" s="20"/>
      <c r="C67" s="20"/>
      <c r="D67" s="20"/>
      <c r="E67" s="20" t="str">
        <f t="shared" si="1"/>
        <v/>
      </c>
      <c r="F67" s="20"/>
      <c r="G67" s="20"/>
      <c r="H67" s="21" t="str">
        <f t="shared" si="0"/>
        <v/>
      </c>
      <c r="I67" s="20"/>
      <c r="J67" s="20"/>
      <c r="K67" s="20"/>
      <c r="L67" s="20"/>
      <c r="M67" s="20"/>
      <c r="N67" s="20"/>
      <c r="O67" s="11"/>
    </row>
    <row r="68" spans="1:15">
      <c r="A68" s="20"/>
      <c r="B68" s="20"/>
      <c r="C68" s="20"/>
      <c r="D68" s="20"/>
      <c r="E68" s="20" t="str">
        <f t="shared" si="1"/>
        <v/>
      </c>
      <c r="F68" s="20"/>
      <c r="G68" s="20"/>
      <c r="H68" s="21" t="str">
        <f t="shared" si="0"/>
        <v/>
      </c>
      <c r="I68" s="20"/>
      <c r="J68" s="20"/>
      <c r="K68" s="20"/>
      <c r="L68" s="20"/>
      <c r="M68" s="20"/>
      <c r="N68" s="20"/>
      <c r="O68" s="11"/>
    </row>
    <row r="69" spans="1:15">
      <c r="A69" s="20"/>
      <c r="B69" s="20"/>
      <c r="C69" s="20"/>
      <c r="D69" s="20"/>
      <c r="E69" s="20" t="str">
        <f t="shared" si="1"/>
        <v/>
      </c>
      <c r="F69" s="20"/>
      <c r="G69" s="20"/>
      <c r="H69" s="21" t="str">
        <f t="shared" ref="H69:H79" si="3">IF(AND(E69&lt;&gt;0,G69&lt;&gt;0),E69/G69,"")</f>
        <v/>
      </c>
      <c r="I69" s="20"/>
      <c r="J69" s="20"/>
      <c r="K69" s="20"/>
      <c r="L69" s="20"/>
      <c r="M69" s="20"/>
      <c r="N69" s="20"/>
      <c r="O69" s="11"/>
    </row>
    <row r="70" spans="1:15">
      <c r="A70" s="20"/>
      <c r="B70" s="20"/>
      <c r="C70" s="20"/>
      <c r="D70" s="20"/>
      <c r="E70" s="20" t="str">
        <f t="shared" si="1"/>
        <v/>
      </c>
      <c r="F70" s="20"/>
      <c r="G70" s="20"/>
      <c r="H70" s="21" t="str">
        <f t="shared" si="3"/>
        <v/>
      </c>
      <c r="I70" s="20"/>
      <c r="J70" s="20"/>
      <c r="K70" s="20"/>
      <c r="L70" s="20"/>
      <c r="M70" s="20"/>
      <c r="N70" s="20"/>
      <c r="O70" s="11"/>
    </row>
    <row r="71" spans="1:15">
      <c r="A71" s="20"/>
      <c r="B71" s="20"/>
      <c r="C71" s="20"/>
      <c r="D71" s="20"/>
      <c r="E71" s="20" t="str">
        <f t="shared" si="1"/>
        <v/>
      </c>
      <c r="F71" s="20"/>
      <c r="G71" s="20"/>
      <c r="H71" s="21" t="str">
        <f t="shared" si="3"/>
        <v/>
      </c>
      <c r="I71" s="20"/>
      <c r="J71" s="20"/>
      <c r="K71" s="20"/>
      <c r="L71" s="20"/>
      <c r="M71" s="20"/>
      <c r="N71" s="20"/>
      <c r="O71" s="11"/>
    </row>
    <row r="72" spans="1:15">
      <c r="A72" s="20"/>
      <c r="B72" s="20"/>
      <c r="C72" s="20"/>
      <c r="D72" s="20"/>
      <c r="E72" s="20" t="str">
        <f t="shared" si="1"/>
        <v/>
      </c>
      <c r="F72" s="20"/>
      <c r="G72" s="20"/>
      <c r="H72" s="21" t="str">
        <f t="shared" si="3"/>
        <v/>
      </c>
      <c r="I72" s="20"/>
      <c r="J72" s="20"/>
      <c r="K72" s="20"/>
      <c r="L72" s="20"/>
      <c r="M72" s="20"/>
      <c r="N72" s="20"/>
      <c r="O72" s="11"/>
    </row>
    <row r="73" spans="1:15">
      <c r="A73" s="20"/>
      <c r="B73" s="20"/>
      <c r="C73" s="20"/>
      <c r="D73" s="20"/>
      <c r="E73" s="20" t="str">
        <f t="shared" si="1"/>
        <v/>
      </c>
      <c r="F73" s="20"/>
      <c r="G73" s="20"/>
      <c r="H73" s="21" t="str">
        <f t="shared" si="3"/>
        <v/>
      </c>
      <c r="I73" s="20"/>
      <c r="J73" s="20"/>
      <c r="K73" s="20"/>
      <c r="L73" s="20"/>
      <c r="M73" s="20"/>
      <c r="N73" s="20"/>
      <c r="O73" s="11"/>
    </row>
    <row r="74" spans="1:15">
      <c r="A74" s="20"/>
      <c r="B74" s="20"/>
      <c r="C74" s="20"/>
      <c r="D74" s="20"/>
      <c r="E74" s="20" t="str">
        <f t="shared" si="1"/>
        <v/>
      </c>
      <c r="F74" s="20"/>
      <c r="G74" s="20"/>
      <c r="H74" s="21" t="str">
        <f t="shared" si="3"/>
        <v/>
      </c>
      <c r="I74" s="20"/>
      <c r="J74" s="20"/>
      <c r="K74" s="20"/>
      <c r="L74" s="20"/>
      <c r="M74" s="20"/>
      <c r="N74" s="20"/>
      <c r="O74" s="11"/>
    </row>
    <row r="75" spans="1:15">
      <c r="A75" s="20"/>
      <c r="B75" s="20"/>
      <c r="C75" s="20"/>
      <c r="D75" s="20"/>
      <c r="E75" s="20" t="str">
        <f t="shared" si="1"/>
        <v/>
      </c>
      <c r="F75" s="20"/>
      <c r="G75" s="20"/>
      <c r="H75" s="21" t="str">
        <f t="shared" si="3"/>
        <v/>
      </c>
      <c r="I75" s="20"/>
      <c r="J75" s="20"/>
      <c r="K75" s="20"/>
      <c r="L75" s="20"/>
      <c r="M75" s="20"/>
      <c r="N75" s="20"/>
      <c r="O75" s="11"/>
    </row>
    <row r="76" spans="1:15">
      <c r="A76" s="20"/>
      <c r="B76" s="20"/>
      <c r="C76" s="20"/>
      <c r="D76" s="20"/>
      <c r="E76" s="20" t="str">
        <f t="shared" si="1"/>
        <v/>
      </c>
      <c r="F76" s="20"/>
      <c r="G76" s="20"/>
      <c r="H76" s="21" t="str">
        <f t="shared" si="3"/>
        <v/>
      </c>
      <c r="I76" s="20"/>
      <c r="J76" s="20"/>
      <c r="K76" s="20"/>
      <c r="L76" s="20"/>
      <c r="M76" s="20"/>
      <c r="N76" s="20"/>
      <c r="O76" s="11"/>
    </row>
    <row r="77" spans="1:15">
      <c r="A77" s="20"/>
      <c r="B77" s="20"/>
      <c r="C77" s="20"/>
      <c r="D77" s="20"/>
      <c r="E77" s="20" t="str">
        <f t="shared" si="1"/>
        <v/>
      </c>
      <c r="F77" s="20"/>
      <c r="G77" s="20"/>
      <c r="H77" s="21" t="str">
        <f t="shared" si="3"/>
        <v/>
      </c>
      <c r="I77" s="20"/>
      <c r="J77" s="20"/>
      <c r="K77" s="20"/>
      <c r="L77" s="20"/>
      <c r="M77" s="20"/>
      <c r="N77" s="20"/>
      <c r="O77" s="11"/>
    </row>
    <row r="78" spans="1:15">
      <c r="A78" s="20"/>
      <c r="B78" s="20"/>
      <c r="C78" s="20"/>
      <c r="D78" s="20"/>
      <c r="E78" s="20" t="str">
        <f t="shared" si="1"/>
        <v/>
      </c>
      <c r="F78" s="20"/>
      <c r="G78" s="20"/>
      <c r="H78" s="21" t="str">
        <f t="shared" si="3"/>
        <v/>
      </c>
      <c r="I78" s="20"/>
      <c r="J78" s="20"/>
      <c r="K78" s="20"/>
      <c r="L78" s="20"/>
      <c r="M78" s="20"/>
      <c r="N78" s="20"/>
      <c r="O78" s="11"/>
    </row>
    <row r="79" spans="1:15">
      <c r="A79" s="20"/>
      <c r="B79" s="20"/>
      <c r="C79" s="20"/>
      <c r="D79" s="20"/>
      <c r="E79" s="20" t="str">
        <f t="shared" si="1"/>
        <v/>
      </c>
      <c r="F79" s="20"/>
      <c r="G79" s="20"/>
      <c r="H79" s="21" t="str">
        <f t="shared" si="3"/>
        <v/>
      </c>
      <c r="I79" s="20"/>
      <c r="J79" s="20"/>
      <c r="K79" s="20"/>
      <c r="L79" s="20"/>
      <c r="M79" s="20"/>
      <c r="N79" s="20"/>
      <c r="O79" s="11"/>
    </row>
    <row r="80" spans="1:15">
      <c r="E80" s="12" t="str">
        <f t="shared" ref="E80:E143" si="4">IF(AND(C80&lt;&gt;0,D80&lt;&gt;0),D80-C80,"")</f>
        <v/>
      </c>
    </row>
    <row r="81" spans="5:5">
      <c r="E81" s="8" t="str">
        <f t="shared" si="4"/>
        <v/>
      </c>
    </row>
    <row r="82" spans="5:5">
      <c r="E82" s="8" t="str">
        <f t="shared" si="4"/>
        <v/>
      </c>
    </row>
    <row r="83" spans="5:5">
      <c r="E83" s="8" t="str">
        <f t="shared" si="4"/>
        <v/>
      </c>
    </row>
    <row r="84" spans="5:5">
      <c r="E84" s="8" t="str">
        <f t="shared" si="4"/>
        <v/>
      </c>
    </row>
    <row r="85" spans="5:5">
      <c r="E85" s="8" t="str">
        <f t="shared" si="4"/>
        <v/>
      </c>
    </row>
    <row r="86" spans="5:5">
      <c r="E86" s="8" t="str">
        <f t="shared" si="4"/>
        <v/>
      </c>
    </row>
    <row r="87" spans="5:5">
      <c r="E87" s="8" t="str">
        <f t="shared" si="4"/>
        <v/>
      </c>
    </row>
    <row r="88" spans="5:5">
      <c r="E88" s="8" t="str">
        <f t="shared" si="4"/>
        <v/>
      </c>
    </row>
    <row r="89" spans="5:5">
      <c r="E89" s="8" t="str">
        <f t="shared" si="4"/>
        <v/>
      </c>
    </row>
    <row r="90" spans="5:5">
      <c r="E90" s="8" t="str">
        <f t="shared" si="4"/>
        <v/>
      </c>
    </row>
    <row r="91" spans="5:5">
      <c r="E91" s="8" t="str">
        <f t="shared" si="4"/>
        <v/>
      </c>
    </row>
    <row r="92" spans="5:5">
      <c r="E92" s="8" t="str">
        <f t="shared" si="4"/>
        <v/>
      </c>
    </row>
    <row r="93" spans="5:5">
      <c r="E93" s="8" t="str">
        <f t="shared" si="4"/>
        <v/>
      </c>
    </row>
    <row r="94" spans="5:5">
      <c r="E94" s="8" t="str">
        <f t="shared" si="4"/>
        <v/>
      </c>
    </row>
    <row r="95" spans="5:5">
      <c r="E95" s="8" t="str">
        <f t="shared" si="4"/>
        <v/>
      </c>
    </row>
    <row r="96" spans="5:5">
      <c r="E96" s="8" t="str">
        <f t="shared" si="4"/>
        <v/>
      </c>
    </row>
    <row r="97" spans="5:5">
      <c r="E97" s="8" t="str">
        <f t="shared" si="4"/>
        <v/>
      </c>
    </row>
    <row r="98" spans="5:5">
      <c r="E98" s="8" t="str">
        <f t="shared" si="4"/>
        <v/>
      </c>
    </row>
    <row r="99" spans="5:5">
      <c r="E99" s="8" t="str">
        <f t="shared" si="4"/>
        <v/>
      </c>
    </row>
    <row r="100" spans="5:5">
      <c r="E100" s="8" t="str">
        <f t="shared" si="4"/>
        <v/>
      </c>
    </row>
    <row r="101" spans="5:5">
      <c r="E101" s="8" t="str">
        <f t="shared" si="4"/>
        <v/>
      </c>
    </row>
    <row r="102" spans="5:5">
      <c r="E102" s="8" t="str">
        <f t="shared" si="4"/>
        <v/>
      </c>
    </row>
    <row r="103" spans="5:5">
      <c r="E103" s="8" t="str">
        <f t="shared" si="4"/>
        <v/>
      </c>
    </row>
    <row r="104" spans="5:5">
      <c r="E104" s="8" t="str">
        <f t="shared" si="4"/>
        <v/>
      </c>
    </row>
    <row r="105" spans="5:5">
      <c r="E105" s="8" t="str">
        <f t="shared" si="4"/>
        <v/>
      </c>
    </row>
    <row r="106" spans="5:5">
      <c r="E106" s="8" t="str">
        <f t="shared" si="4"/>
        <v/>
      </c>
    </row>
    <row r="107" spans="5:5">
      <c r="E107" s="8" t="str">
        <f t="shared" si="4"/>
        <v/>
      </c>
    </row>
    <row r="108" spans="5:5">
      <c r="E108" s="8" t="str">
        <f t="shared" si="4"/>
        <v/>
      </c>
    </row>
    <row r="109" spans="5:5">
      <c r="E109" s="8" t="str">
        <f t="shared" si="4"/>
        <v/>
      </c>
    </row>
    <row r="110" spans="5:5">
      <c r="E110" s="8" t="str">
        <f t="shared" si="4"/>
        <v/>
      </c>
    </row>
    <row r="111" spans="5:5">
      <c r="E111" s="8" t="str">
        <f t="shared" si="4"/>
        <v/>
      </c>
    </row>
    <row r="112" spans="5:5">
      <c r="E112" s="8" t="str">
        <f t="shared" si="4"/>
        <v/>
      </c>
    </row>
    <row r="113" spans="5:5">
      <c r="E113" s="8" t="str">
        <f t="shared" si="4"/>
        <v/>
      </c>
    </row>
    <row r="114" spans="5:5">
      <c r="E114" s="8" t="str">
        <f t="shared" si="4"/>
        <v/>
      </c>
    </row>
    <row r="115" spans="5:5">
      <c r="E115" s="8" t="str">
        <f t="shared" si="4"/>
        <v/>
      </c>
    </row>
    <row r="116" spans="5:5">
      <c r="E116" s="8" t="str">
        <f t="shared" si="4"/>
        <v/>
      </c>
    </row>
    <row r="117" spans="5:5">
      <c r="E117" s="8" t="str">
        <f t="shared" si="4"/>
        <v/>
      </c>
    </row>
    <row r="118" spans="5:5">
      <c r="E118" s="8" t="str">
        <f t="shared" si="4"/>
        <v/>
      </c>
    </row>
    <row r="119" spans="5:5">
      <c r="E119" s="8" t="str">
        <f t="shared" si="4"/>
        <v/>
      </c>
    </row>
    <row r="120" spans="5:5">
      <c r="E120" s="8" t="str">
        <f t="shared" si="4"/>
        <v/>
      </c>
    </row>
    <row r="121" spans="5:5">
      <c r="E121" s="8" t="str">
        <f t="shared" si="4"/>
        <v/>
      </c>
    </row>
    <row r="122" spans="5:5">
      <c r="E122" s="8" t="str">
        <f t="shared" si="4"/>
        <v/>
      </c>
    </row>
    <row r="123" spans="5:5">
      <c r="E123" s="8" t="str">
        <f t="shared" si="4"/>
        <v/>
      </c>
    </row>
    <row r="124" spans="5:5">
      <c r="E124" s="8" t="str">
        <f t="shared" si="4"/>
        <v/>
      </c>
    </row>
    <row r="125" spans="5:5">
      <c r="E125" s="8" t="str">
        <f t="shared" si="4"/>
        <v/>
      </c>
    </row>
    <row r="126" spans="5:5">
      <c r="E126" s="8" t="str">
        <f t="shared" si="4"/>
        <v/>
      </c>
    </row>
    <row r="127" spans="5:5">
      <c r="E127" s="8" t="str">
        <f t="shared" si="4"/>
        <v/>
      </c>
    </row>
    <row r="128" spans="5:5">
      <c r="E128" s="8" t="str">
        <f t="shared" si="4"/>
        <v/>
      </c>
    </row>
    <row r="129" spans="5:5">
      <c r="E129" s="8" t="str">
        <f t="shared" si="4"/>
        <v/>
      </c>
    </row>
    <row r="130" spans="5:5">
      <c r="E130" s="8" t="str">
        <f t="shared" si="4"/>
        <v/>
      </c>
    </row>
    <row r="131" spans="5:5">
      <c r="E131" s="8" t="str">
        <f t="shared" si="4"/>
        <v/>
      </c>
    </row>
    <row r="132" spans="5:5">
      <c r="E132" s="8" t="str">
        <f t="shared" si="4"/>
        <v/>
      </c>
    </row>
    <row r="133" spans="5:5">
      <c r="E133" s="8" t="str">
        <f t="shared" si="4"/>
        <v/>
      </c>
    </row>
    <row r="134" spans="5:5">
      <c r="E134" s="8" t="str">
        <f t="shared" si="4"/>
        <v/>
      </c>
    </row>
    <row r="135" spans="5:5">
      <c r="E135" s="8" t="str">
        <f t="shared" si="4"/>
        <v/>
      </c>
    </row>
    <row r="136" spans="5:5">
      <c r="E136" s="8" t="str">
        <f t="shared" si="4"/>
        <v/>
      </c>
    </row>
    <row r="137" spans="5:5">
      <c r="E137" s="8" t="str">
        <f t="shared" si="4"/>
        <v/>
      </c>
    </row>
    <row r="138" spans="5:5">
      <c r="E138" s="8" t="str">
        <f t="shared" si="4"/>
        <v/>
      </c>
    </row>
    <row r="139" spans="5:5">
      <c r="E139" s="8" t="str">
        <f t="shared" si="4"/>
        <v/>
      </c>
    </row>
    <row r="140" spans="5:5">
      <c r="E140" s="8" t="str">
        <f t="shared" si="4"/>
        <v/>
      </c>
    </row>
    <row r="141" spans="5:5">
      <c r="E141" s="8" t="str">
        <f t="shared" si="4"/>
        <v/>
      </c>
    </row>
    <row r="142" spans="5:5">
      <c r="E142" s="8" t="str">
        <f t="shared" si="4"/>
        <v/>
      </c>
    </row>
    <row r="143" spans="5:5">
      <c r="E143" s="8" t="str">
        <f t="shared" si="4"/>
        <v/>
      </c>
    </row>
    <row r="144" spans="5:5">
      <c r="E144" s="8" t="str">
        <f t="shared" ref="E144:E207" si="5">IF(AND(C144&lt;&gt;0,D144&lt;&gt;0),D144-C144,"")</f>
        <v/>
      </c>
    </row>
    <row r="145" spans="5:5">
      <c r="E145" s="8" t="str">
        <f t="shared" si="5"/>
        <v/>
      </c>
    </row>
    <row r="146" spans="5:5">
      <c r="E146" s="8" t="str">
        <f t="shared" si="5"/>
        <v/>
      </c>
    </row>
    <row r="147" spans="5:5">
      <c r="E147" s="8" t="str">
        <f t="shared" si="5"/>
        <v/>
      </c>
    </row>
    <row r="148" spans="5:5">
      <c r="E148" s="8" t="str">
        <f t="shared" si="5"/>
        <v/>
      </c>
    </row>
    <row r="149" spans="5:5">
      <c r="E149" s="8" t="str">
        <f t="shared" si="5"/>
        <v/>
      </c>
    </row>
    <row r="150" spans="5:5">
      <c r="E150" s="8" t="str">
        <f t="shared" si="5"/>
        <v/>
      </c>
    </row>
    <row r="151" spans="5:5">
      <c r="E151" s="8" t="str">
        <f t="shared" si="5"/>
        <v/>
      </c>
    </row>
    <row r="152" spans="5:5">
      <c r="E152" s="8" t="str">
        <f t="shared" si="5"/>
        <v/>
      </c>
    </row>
    <row r="153" spans="5:5">
      <c r="E153" s="8" t="str">
        <f t="shared" si="5"/>
        <v/>
      </c>
    </row>
    <row r="154" spans="5:5">
      <c r="E154" s="8" t="str">
        <f t="shared" si="5"/>
        <v/>
      </c>
    </row>
    <row r="155" spans="5:5">
      <c r="E155" s="8" t="str">
        <f t="shared" si="5"/>
        <v/>
      </c>
    </row>
    <row r="156" spans="5:5">
      <c r="E156" s="8" t="str">
        <f t="shared" si="5"/>
        <v/>
      </c>
    </row>
    <row r="157" spans="5:5">
      <c r="E157" s="8" t="str">
        <f t="shared" si="5"/>
        <v/>
      </c>
    </row>
    <row r="158" spans="5:5">
      <c r="E158" s="8" t="str">
        <f t="shared" si="5"/>
        <v/>
      </c>
    </row>
    <row r="159" spans="5:5">
      <c r="E159" s="8" t="str">
        <f t="shared" si="5"/>
        <v/>
      </c>
    </row>
    <row r="160" spans="5:5">
      <c r="E160" s="8" t="str">
        <f t="shared" si="5"/>
        <v/>
      </c>
    </row>
    <row r="161" spans="5:5">
      <c r="E161" s="8" t="str">
        <f t="shared" si="5"/>
        <v/>
      </c>
    </row>
    <row r="162" spans="5:5">
      <c r="E162" s="8" t="str">
        <f t="shared" si="5"/>
        <v/>
      </c>
    </row>
    <row r="163" spans="5:5">
      <c r="E163" s="8" t="str">
        <f t="shared" si="5"/>
        <v/>
      </c>
    </row>
    <row r="164" spans="5:5">
      <c r="E164" s="8" t="str">
        <f t="shared" si="5"/>
        <v/>
      </c>
    </row>
    <row r="165" spans="5:5">
      <c r="E165" s="8" t="str">
        <f t="shared" si="5"/>
        <v/>
      </c>
    </row>
    <row r="166" spans="5:5">
      <c r="E166" s="8" t="str">
        <f t="shared" si="5"/>
        <v/>
      </c>
    </row>
    <row r="167" spans="5:5">
      <c r="E167" s="8" t="str">
        <f t="shared" si="5"/>
        <v/>
      </c>
    </row>
    <row r="168" spans="5:5">
      <c r="E168" s="8" t="str">
        <f t="shared" si="5"/>
        <v/>
      </c>
    </row>
    <row r="169" spans="5:5">
      <c r="E169" s="8" t="str">
        <f t="shared" si="5"/>
        <v/>
      </c>
    </row>
    <row r="170" spans="5:5">
      <c r="E170" s="8" t="str">
        <f t="shared" si="5"/>
        <v/>
      </c>
    </row>
    <row r="171" spans="5:5">
      <c r="E171" s="8" t="str">
        <f t="shared" si="5"/>
        <v/>
      </c>
    </row>
    <row r="172" spans="5:5">
      <c r="E172" s="8" t="str">
        <f t="shared" si="5"/>
        <v/>
      </c>
    </row>
    <row r="173" spans="5:5">
      <c r="E173" s="8" t="str">
        <f t="shared" si="5"/>
        <v/>
      </c>
    </row>
    <row r="174" spans="5:5">
      <c r="E174" s="8" t="str">
        <f t="shared" si="5"/>
        <v/>
      </c>
    </row>
    <row r="175" spans="5:5">
      <c r="E175" s="8" t="str">
        <f t="shared" si="5"/>
        <v/>
      </c>
    </row>
    <row r="176" spans="5:5">
      <c r="E176" s="8" t="str">
        <f t="shared" si="5"/>
        <v/>
      </c>
    </row>
    <row r="177" spans="5:5">
      <c r="E177" s="8" t="str">
        <f t="shared" si="5"/>
        <v/>
      </c>
    </row>
    <row r="178" spans="5:5">
      <c r="E178" s="8" t="str">
        <f t="shared" si="5"/>
        <v/>
      </c>
    </row>
    <row r="179" spans="5:5">
      <c r="E179" s="8" t="str">
        <f t="shared" si="5"/>
        <v/>
      </c>
    </row>
    <row r="180" spans="5:5">
      <c r="E180" s="8" t="str">
        <f t="shared" si="5"/>
        <v/>
      </c>
    </row>
    <row r="181" spans="5:5">
      <c r="E181" s="8" t="str">
        <f t="shared" si="5"/>
        <v/>
      </c>
    </row>
    <row r="182" spans="5:5">
      <c r="E182" s="8" t="str">
        <f t="shared" si="5"/>
        <v/>
      </c>
    </row>
    <row r="183" spans="5:5">
      <c r="E183" s="8" t="str">
        <f t="shared" si="5"/>
        <v/>
      </c>
    </row>
    <row r="184" spans="5:5">
      <c r="E184" s="8" t="str">
        <f t="shared" si="5"/>
        <v/>
      </c>
    </row>
    <row r="185" spans="5:5">
      <c r="E185" s="8" t="str">
        <f t="shared" si="5"/>
        <v/>
      </c>
    </row>
    <row r="186" spans="5:5">
      <c r="E186" s="8" t="str">
        <f t="shared" si="5"/>
        <v/>
      </c>
    </row>
    <row r="187" spans="5:5">
      <c r="E187" s="8" t="str">
        <f t="shared" si="5"/>
        <v/>
      </c>
    </row>
    <row r="188" spans="5:5">
      <c r="E188" s="8" t="str">
        <f t="shared" si="5"/>
        <v/>
      </c>
    </row>
    <row r="189" spans="5:5">
      <c r="E189" s="8" t="str">
        <f t="shared" si="5"/>
        <v/>
      </c>
    </row>
    <row r="190" spans="5:5">
      <c r="E190" s="8" t="str">
        <f t="shared" si="5"/>
        <v/>
      </c>
    </row>
    <row r="191" spans="5:5">
      <c r="E191" s="8" t="str">
        <f t="shared" si="5"/>
        <v/>
      </c>
    </row>
    <row r="192" spans="5:5">
      <c r="E192" s="8" t="str">
        <f t="shared" si="5"/>
        <v/>
      </c>
    </row>
    <row r="193" spans="5:5">
      <c r="E193" s="8" t="str">
        <f t="shared" si="5"/>
        <v/>
      </c>
    </row>
    <row r="194" spans="5:5">
      <c r="E194" s="8" t="str">
        <f t="shared" si="5"/>
        <v/>
      </c>
    </row>
    <row r="195" spans="5:5">
      <c r="E195" s="8" t="str">
        <f t="shared" si="5"/>
        <v/>
      </c>
    </row>
    <row r="196" spans="5:5">
      <c r="E196" s="8" t="str">
        <f t="shared" si="5"/>
        <v/>
      </c>
    </row>
    <row r="197" spans="5:5">
      <c r="E197" s="8" t="str">
        <f t="shared" si="5"/>
        <v/>
      </c>
    </row>
    <row r="198" spans="5:5">
      <c r="E198" s="8" t="str">
        <f t="shared" si="5"/>
        <v/>
      </c>
    </row>
    <row r="199" spans="5:5">
      <c r="E199" s="8" t="str">
        <f t="shared" si="5"/>
        <v/>
      </c>
    </row>
    <row r="200" spans="5:5">
      <c r="E200" s="8" t="str">
        <f t="shared" si="5"/>
        <v/>
      </c>
    </row>
    <row r="201" spans="5:5">
      <c r="E201" s="8" t="str">
        <f t="shared" si="5"/>
        <v/>
      </c>
    </row>
    <row r="202" spans="5:5">
      <c r="E202" s="8" t="str">
        <f t="shared" si="5"/>
        <v/>
      </c>
    </row>
    <row r="203" spans="5:5">
      <c r="E203" s="8" t="str">
        <f t="shared" si="5"/>
        <v/>
      </c>
    </row>
    <row r="204" spans="5:5">
      <c r="E204" s="8" t="str">
        <f t="shared" si="5"/>
        <v/>
      </c>
    </row>
    <row r="205" spans="5:5">
      <c r="E205" s="8" t="str">
        <f t="shared" si="5"/>
        <v/>
      </c>
    </row>
    <row r="206" spans="5:5">
      <c r="E206" s="8" t="str">
        <f t="shared" si="5"/>
        <v/>
      </c>
    </row>
    <row r="207" spans="5:5">
      <c r="E207" s="8" t="str">
        <f t="shared" si="5"/>
        <v/>
      </c>
    </row>
    <row r="208" spans="5:5">
      <c r="E208" s="8" t="str">
        <f t="shared" ref="E208:E252" si="6">IF(AND(C208&lt;&gt;0,D208&lt;&gt;0),D208-C208,"")</f>
        <v/>
      </c>
    </row>
    <row r="209" spans="5:5">
      <c r="E209" s="8" t="str">
        <f t="shared" si="6"/>
        <v/>
      </c>
    </row>
    <row r="210" spans="5:5">
      <c r="E210" s="8" t="str">
        <f t="shared" si="6"/>
        <v/>
      </c>
    </row>
    <row r="211" spans="5:5">
      <c r="E211" s="8" t="str">
        <f t="shared" si="6"/>
        <v/>
      </c>
    </row>
    <row r="212" spans="5:5">
      <c r="E212" s="8" t="str">
        <f t="shared" si="6"/>
        <v/>
      </c>
    </row>
    <row r="213" spans="5:5">
      <c r="E213" s="8" t="str">
        <f t="shared" si="6"/>
        <v/>
      </c>
    </row>
    <row r="214" spans="5:5">
      <c r="E214" s="8" t="str">
        <f t="shared" si="6"/>
        <v/>
      </c>
    </row>
    <row r="215" spans="5:5">
      <c r="E215" s="8" t="str">
        <f t="shared" si="6"/>
        <v/>
      </c>
    </row>
    <row r="216" spans="5:5">
      <c r="E216" s="8" t="str">
        <f t="shared" si="6"/>
        <v/>
      </c>
    </row>
    <row r="217" spans="5:5">
      <c r="E217" s="8" t="str">
        <f t="shared" si="6"/>
        <v/>
      </c>
    </row>
    <row r="218" spans="5:5">
      <c r="E218" s="8" t="str">
        <f t="shared" si="6"/>
        <v/>
      </c>
    </row>
    <row r="219" spans="5:5">
      <c r="E219" s="8" t="str">
        <f t="shared" si="6"/>
        <v/>
      </c>
    </row>
    <row r="220" spans="5:5">
      <c r="E220" s="8" t="str">
        <f t="shared" si="6"/>
        <v/>
      </c>
    </row>
    <row r="221" spans="5:5">
      <c r="E221" s="8" t="str">
        <f t="shared" si="6"/>
        <v/>
      </c>
    </row>
    <row r="222" spans="5:5">
      <c r="E222" s="8" t="str">
        <f t="shared" si="6"/>
        <v/>
      </c>
    </row>
    <row r="223" spans="5:5">
      <c r="E223" s="8" t="str">
        <f t="shared" si="6"/>
        <v/>
      </c>
    </row>
    <row r="224" spans="5:5">
      <c r="E224" s="8" t="str">
        <f t="shared" si="6"/>
        <v/>
      </c>
    </row>
    <row r="225" spans="5:5">
      <c r="E225" s="8" t="str">
        <f t="shared" si="6"/>
        <v/>
      </c>
    </row>
    <row r="226" spans="5:5">
      <c r="E226" s="8" t="str">
        <f t="shared" si="6"/>
        <v/>
      </c>
    </row>
    <row r="227" spans="5:5">
      <c r="E227" s="8" t="str">
        <f t="shared" si="6"/>
        <v/>
      </c>
    </row>
    <row r="228" spans="5:5">
      <c r="E228" s="8" t="str">
        <f t="shared" si="6"/>
        <v/>
      </c>
    </row>
    <row r="229" spans="5:5">
      <c r="E229" s="8" t="str">
        <f t="shared" si="6"/>
        <v/>
      </c>
    </row>
    <row r="230" spans="5:5">
      <c r="E230" s="8" t="str">
        <f t="shared" si="6"/>
        <v/>
      </c>
    </row>
    <row r="231" spans="5:5">
      <c r="E231" s="8" t="str">
        <f t="shared" si="6"/>
        <v/>
      </c>
    </row>
    <row r="232" spans="5:5">
      <c r="E232" s="8" t="str">
        <f t="shared" si="6"/>
        <v/>
      </c>
    </row>
    <row r="233" spans="5:5">
      <c r="E233" s="8" t="str">
        <f t="shared" si="6"/>
        <v/>
      </c>
    </row>
    <row r="234" spans="5:5">
      <c r="E234" s="8" t="str">
        <f t="shared" si="6"/>
        <v/>
      </c>
    </row>
    <row r="235" spans="5:5">
      <c r="E235" s="8" t="str">
        <f t="shared" si="6"/>
        <v/>
      </c>
    </row>
    <row r="236" spans="5:5">
      <c r="E236" s="8" t="str">
        <f t="shared" si="6"/>
        <v/>
      </c>
    </row>
    <row r="237" spans="5:5">
      <c r="E237" s="8" t="str">
        <f t="shared" si="6"/>
        <v/>
      </c>
    </row>
    <row r="238" spans="5:5">
      <c r="E238" s="8" t="str">
        <f t="shared" si="6"/>
        <v/>
      </c>
    </row>
    <row r="239" spans="5:5">
      <c r="E239" s="8" t="str">
        <f t="shared" si="6"/>
        <v/>
      </c>
    </row>
    <row r="240" spans="5:5">
      <c r="E240" s="8" t="str">
        <f t="shared" si="6"/>
        <v/>
      </c>
    </row>
    <row r="241" spans="5:5">
      <c r="E241" s="8" t="str">
        <f t="shared" si="6"/>
        <v/>
      </c>
    </row>
    <row r="242" spans="5:5">
      <c r="E242" s="8" t="str">
        <f t="shared" si="6"/>
        <v/>
      </c>
    </row>
    <row r="243" spans="5:5">
      <c r="E243" s="8" t="str">
        <f t="shared" si="6"/>
        <v/>
      </c>
    </row>
    <row r="244" spans="5:5">
      <c r="E244" s="8" t="str">
        <f t="shared" si="6"/>
        <v/>
      </c>
    </row>
    <row r="245" spans="5:5">
      <c r="E245" s="8" t="str">
        <f t="shared" si="6"/>
        <v/>
      </c>
    </row>
    <row r="246" spans="5:5">
      <c r="E246" s="8" t="str">
        <f t="shared" si="6"/>
        <v/>
      </c>
    </row>
    <row r="247" spans="5:5">
      <c r="E247" s="8" t="str">
        <f t="shared" si="6"/>
        <v/>
      </c>
    </row>
    <row r="248" spans="5:5">
      <c r="E248" s="8" t="str">
        <f t="shared" si="6"/>
        <v/>
      </c>
    </row>
    <row r="249" spans="5:5">
      <c r="E249" s="8" t="str">
        <f t="shared" si="6"/>
        <v/>
      </c>
    </row>
    <row r="250" spans="5:5">
      <c r="E250" s="8" t="str">
        <f t="shared" si="6"/>
        <v/>
      </c>
    </row>
    <row r="251" spans="5:5">
      <c r="E251" s="8" t="str">
        <f t="shared" si="6"/>
        <v/>
      </c>
    </row>
    <row r="252" spans="5:5">
      <c r="E252" s="8" t="str">
        <f t="shared" si="6"/>
        <v/>
      </c>
    </row>
  </sheetData>
  <sortState xmlns:xlrd2="http://schemas.microsoft.com/office/spreadsheetml/2017/richdata2" ref="A3:O14">
    <sortCondition ref="A3:A14"/>
  </sortState>
  <mergeCells count="12">
    <mergeCell ref="H1:H2"/>
    <mergeCell ref="G1:G2"/>
    <mergeCell ref="J1:J2"/>
    <mergeCell ref="C1:F1"/>
    <mergeCell ref="A1:A2"/>
    <mergeCell ref="B1:B2"/>
    <mergeCell ref="K1:K2"/>
    <mergeCell ref="M1:M2"/>
    <mergeCell ref="N1:N2"/>
    <mergeCell ref="O1:O2"/>
    <mergeCell ref="I1:I2"/>
    <mergeCell ref="L1:L2"/>
  </mergeCells>
  <hyperlinks>
    <hyperlink ref="O6" r:id="rId1" xr:uid="{DB55CC17-9C07-4F74-97F9-2F24D30C8FC0}"/>
    <hyperlink ref="O3" r:id="rId2" xr:uid="{CDCE15D2-70F8-4749-8E81-7B7569E466D0}"/>
    <hyperlink ref="O4" r:id="rId3" xr:uid="{8181FF63-DE6B-413F-842D-4A88866B0023}"/>
    <hyperlink ref="O7" r:id="rId4" xr:uid="{B85BCCA7-69AC-43AD-A500-A703585C7BB4}"/>
    <hyperlink ref="O8" r:id="rId5" xr:uid="{5FBB2C9B-FECC-4B58-8C4D-505CB4001C55}"/>
    <hyperlink ref="O5" r:id="rId6" xr:uid="{411E1503-D213-449A-87F1-4FB2C92C9A66}"/>
    <hyperlink ref="O9" r:id="rId7" xr:uid="{859C0E95-9F78-4B43-8C85-455153D24BA6}"/>
    <hyperlink ref="O10" r:id="rId8" xr:uid="{5EE8E1BD-C4A6-4874-AB2C-6F5C08A42AFF}"/>
    <hyperlink ref="O11" r:id="rId9" display="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" xr:uid="{26BBB2F2-6989-486A-A3B5-69FC641B56F8}"/>
    <hyperlink ref="O12" r:id="rId10" xr:uid="{B85E9148-5346-4640-9A41-7046DF80AD41}"/>
    <hyperlink ref="O14" r:id="rId11" xr:uid="{9924D34C-6021-4A1F-966A-611B35A49F41}"/>
    <hyperlink ref="O15" r:id="rId12" xr:uid="{487AEB0E-85EA-41FF-9B9E-9CA04EC3FF92}"/>
    <hyperlink ref="O16" r:id="rId13" xr:uid="{AC4EB1D1-8E97-46C0-B091-43974C5F08C1}"/>
    <hyperlink ref="O13" r:id="rId14" xr:uid="{8378BFE0-F2AE-4913-BE90-1186AE151231}"/>
    <hyperlink ref="O31" r:id="rId15" xr:uid="{7F24397D-B716-469C-B88B-560644E56434}"/>
    <hyperlink ref="O32" r:id="rId16" xr:uid="{404C68C0-03E6-40FB-B8C5-1521375A6940}"/>
    <hyperlink ref="O33" r:id="rId17" xr:uid="{84CB99EC-942B-4233-BE61-E286F88C9584}"/>
    <hyperlink ref="O35" r:id="rId18" xr:uid="{07C65D62-AA70-4788-A02F-84D6834F322F}"/>
    <hyperlink ref="O36" r:id="rId19" xr:uid="{A45DB20A-FA2C-463F-A428-DA6639B4D54A}"/>
    <hyperlink ref="O37" r:id="rId20" xr:uid="{EE4E62BE-C737-46CE-A575-8013219F3096}"/>
    <hyperlink ref="O38" r:id="rId21" xr:uid="{64DD19A0-8D54-4121-A77E-063921836859}"/>
    <hyperlink ref="O39" r:id="rId22" xr:uid="{7E7786C6-1B11-496E-AABD-B05CFD772217}"/>
    <hyperlink ref="O34" r:id="rId23" xr:uid="{A3AEFEE1-2036-4C7A-A509-DC080C0C36B2}"/>
    <hyperlink ref="O17" r:id="rId24" location="citeas" xr:uid="{F8CBD18B-BE1B-40A3-9C32-35F72E5B1AA8}"/>
    <hyperlink ref="O18" r:id="rId25" xr:uid="{DDCFB041-4F31-4C0B-B7F6-A4F433943C7E}"/>
    <hyperlink ref="O19" r:id="rId26" display="J. Mohr, B. Anderer, W. Ehrfeld, Fabrication of a planar grating spectrograph by deep-etch lithography with synchrotron radiation, Sensors and Actuators A: Physical, Volume 27, Issues 1–3, 1991, Pages 571-575, ISSN 0924-4247, https://doi.org/10.1016/0924-4247(91)87053-6." xr:uid="{6221FF26-E4FE-4FA4-9D08-5B3009C98AEC}"/>
    <hyperlink ref="O21" r:id="rId27" xr:uid="{5F7D8BD7-292D-4289-B8DF-957BE22A0005}"/>
    <hyperlink ref="O22" r:id="rId28" xr:uid="{F6940A5B-088D-4A0E-9BBB-1E781D9B1115}"/>
    <hyperlink ref="O23" r:id="rId29" xr:uid="{9B39C80B-AB64-4A35-94C5-F92BCCFFD0E5}"/>
    <hyperlink ref="O24" r:id="rId30" xr:uid="{2D0F39C9-4F30-4CDE-8843-FDE4F2BA09A9}"/>
    <hyperlink ref="O25" r:id="rId31" xr:uid="{9E265D26-7A18-41EF-8581-E5F4B434B66C}"/>
    <hyperlink ref="O26" r:id="rId32" location="citeas" xr:uid="{F39531A3-85B0-48CC-8AFF-ADB28CCB21F2}"/>
    <hyperlink ref="O27" r:id="rId33" xr:uid="{8A042F6C-5EC9-4186-9300-FB6972B4A555}"/>
    <hyperlink ref="O28" r:id="rId34" location="citeas" xr:uid="{0E5193D1-BACB-46FA-9201-B06353BE9470}"/>
    <hyperlink ref="O29" r:id="rId35" xr:uid="{3D3CE42E-5ADF-4843-85D2-B05A04F4C22D}"/>
    <hyperlink ref="O30" r:id="rId36" xr:uid="{AAAE85C9-862D-46AA-8053-6B0CDEA8BAF4}"/>
    <hyperlink ref="O20" r:id="rId37" xr:uid="{46EDD64C-AD0C-4483-90AA-8C580F94113B}"/>
    <hyperlink ref="O40" r:id="rId38" xr:uid="{048ADEA6-88ED-47FA-96C2-74F1469FF1B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w spectrometer type inserted: to be notified to the database maintainers " promptTitle="Spectrometer type" xr:uid="{67550012-DD8F-4289-8C45-294B36D021E0}">
          <x14:formula1>
            <xm:f>'drop-on entries'!$A$2:$A$104</xm:f>
          </x14:formula1>
          <xm:sqref>A3:A1048576</xm:sqref>
        </x14:dataValidation>
        <x14:dataValidation type="list" errorStyle="warning" allowBlank="1" showInputMessage="1" showErrorMessage="1" errorTitle="new material inserted: to be notified to the database maintainers " xr:uid="{1A196C64-2FDE-4002-AAFB-0653F65E80C2}">
          <x14:formula1>
            <xm:f>'drop-on entries'!$B$2:$B$104</xm:f>
          </x14:formula1>
          <xm:sqref>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C275-EF8E-43D1-860B-5E7C7DA37250}">
  <dimension ref="A1:R71"/>
  <sheetViews>
    <sheetView tabSelected="1" topLeftCell="A29" workbookViewId="0">
      <selection activeCell="R19" sqref="R19"/>
    </sheetView>
  </sheetViews>
  <sheetFormatPr defaultRowHeight="15"/>
  <cols>
    <col min="1" max="1" width="51.140625" customWidth="1"/>
    <col min="2" max="2" width="34" customWidth="1"/>
    <col min="4" max="4" width="17.5703125" customWidth="1"/>
    <col min="5" max="5" width="34.85546875" customWidth="1"/>
    <col min="6" max="6" width="32.28515625" customWidth="1"/>
    <col min="7" max="7" width="24.85546875" customWidth="1"/>
    <col min="8" max="8" width="14" customWidth="1"/>
    <col min="14" max="14" width="14" customWidth="1"/>
    <col min="15" max="15" width="19.28515625" customWidth="1"/>
    <col min="18" max="18" width="187.140625" customWidth="1"/>
  </cols>
  <sheetData>
    <row r="1" spans="1:18">
      <c r="A1" s="36" t="s">
        <v>89</v>
      </c>
      <c r="B1" s="36" t="s">
        <v>90</v>
      </c>
      <c r="C1" s="36" t="s">
        <v>0</v>
      </c>
      <c r="D1" s="36" t="s">
        <v>15</v>
      </c>
      <c r="E1" s="36" t="s">
        <v>91</v>
      </c>
      <c r="F1" s="36" t="s">
        <v>92</v>
      </c>
      <c r="G1" s="36" t="s">
        <v>3</v>
      </c>
      <c r="H1" s="36" t="s">
        <v>93</v>
      </c>
      <c r="I1" s="36" t="s">
        <v>94</v>
      </c>
      <c r="J1" s="36" t="s">
        <v>95</v>
      </c>
      <c r="K1" s="36" t="s">
        <v>96</v>
      </c>
      <c r="L1" s="36" t="s">
        <v>97</v>
      </c>
      <c r="M1" s="36" t="s">
        <v>98</v>
      </c>
      <c r="N1" s="36" t="s">
        <v>99</v>
      </c>
      <c r="O1" s="36" t="s">
        <v>100</v>
      </c>
      <c r="P1" s="36" t="s">
        <v>9</v>
      </c>
      <c r="Q1" s="36" t="s">
        <v>10</v>
      </c>
      <c r="R1" s="34" t="s">
        <v>11</v>
      </c>
    </row>
    <row r="2" spans="1:18">
      <c r="A2" s="35" t="s">
        <v>101</v>
      </c>
      <c r="B2" s="35"/>
      <c r="C2" s="35"/>
      <c r="D2" s="35"/>
      <c r="E2" s="35">
        <v>720</v>
      </c>
      <c r="F2" s="35">
        <v>900</v>
      </c>
      <c r="G2" s="35"/>
      <c r="H2" s="35"/>
      <c r="I2" s="35"/>
      <c r="J2" s="38"/>
      <c r="K2" s="38"/>
      <c r="L2" s="38"/>
      <c r="M2" s="35"/>
      <c r="N2" s="35"/>
      <c r="O2" s="35"/>
      <c r="P2" s="35"/>
      <c r="Q2" s="35">
        <v>1991</v>
      </c>
      <c r="R2" s="37" t="s">
        <v>102</v>
      </c>
    </row>
    <row r="3" spans="1:18">
      <c r="A3" s="20" t="s">
        <v>103</v>
      </c>
      <c r="B3" s="20"/>
      <c r="C3" s="20"/>
      <c r="D3" s="20"/>
      <c r="E3" s="20">
        <v>400</v>
      </c>
      <c r="F3" s="20">
        <v>1100</v>
      </c>
      <c r="G3" s="20"/>
      <c r="H3" s="20">
        <v>40</v>
      </c>
      <c r="I3" s="20">
        <v>100000000000000</v>
      </c>
      <c r="J3" s="39"/>
      <c r="K3" s="39"/>
      <c r="L3" s="39"/>
      <c r="M3" s="20">
        <v>168</v>
      </c>
      <c r="N3" s="20">
        <v>555</v>
      </c>
      <c r="O3" s="20"/>
      <c r="P3" s="20"/>
      <c r="Q3" s="20">
        <v>2021</v>
      </c>
      <c r="R3" s="29" t="s">
        <v>104</v>
      </c>
    </row>
    <row r="4" spans="1:18" s="3" customFormat="1">
      <c r="A4" s="20" t="s">
        <v>105</v>
      </c>
      <c r="B4" s="20"/>
      <c r="C4" s="20"/>
      <c r="D4" s="20"/>
      <c r="E4" s="20"/>
      <c r="F4" s="20">
        <v>500</v>
      </c>
      <c r="G4" s="20">
        <v>750</v>
      </c>
      <c r="H4" s="20"/>
      <c r="I4" s="20"/>
      <c r="J4" s="39">
        <v>5</v>
      </c>
      <c r="K4" s="39"/>
      <c r="L4" s="39"/>
      <c r="N4" s="20"/>
      <c r="O4" s="20" t="s">
        <v>106</v>
      </c>
      <c r="P4" s="20" t="s">
        <v>19</v>
      </c>
      <c r="Q4" s="20">
        <v>2014</v>
      </c>
      <c r="R4" s="29" t="s">
        <v>107</v>
      </c>
    </row>
    <row r="5" spans="1:18" ht="30.75">
      <c r="A5" s="20"/>
      <c r="B5" s="20"/>
      <c r="C5" s="20"/>
      <c r="D5" s="20"/>
      <c r="E5" s="20"/>
      <c r="F5" s="20">
        <v>365</v>
      </c>
      <c r="G5" s="20">
        <v>1310</v>
      </c>
      <c r="H5" s="20"/>
      <c r="I5" s="20"/>
      <c r="J5" s="39">
        <v>2</v>
      </c>
      <c r="K5" s="39"/>
      <c r="L5" s="39"/>
      <c r="M5" s="20"/>
      <c r="O5" s="20" t="s">
        <v>108</v>
      </c>
      <c r="P5" s="20" t="s">
        <v>19</v>
      </c>
      <c r="Q5" s="20">
        <v>2019</v>
      </c>
      <c r="R5" s="30" t="s">
        <v>109</v>
      </c>
    </row>
    <row r="6" spans="1:18" s="3" customFormat="1">
      <c r="A6" s="20" t="s">
        <v>56</v>
      </c>
      <c r="B6" s="20"/>
      <c r="C6" s="20"/>
      <c r="D6" s="20"/>
      <c r="E6" s="20"/>
      <c r="F6" s="20">
        <v>5000</v>
      </c>
      <c r="G6" s="20">
        <v>9000</v>
      </c>
      <c r="H6" s="20"/>
      <c r="I6" s="20"/>
      <c r="J6" s="39" t="s">
        <v>110</v>
      </c>
      <c r="K6" s="39"/>
      <c r="L6" s="39"/>
      <c r="N6" s="20"/>
      <c r="O6" s="20" t="s">
        <v>111</v>
      </c>
      <c r="P6" s="20" t="s">
        <v>19</v>
      </c>
      <c r="Q6" s="20">
        <v>2020</v>
      </c>
      <c r="R6" s="31" t="s">
        <v>112</v>
      </c>
    </row>
    <row r="7" spans="1:18">
      <c r="A7" s="20" t="s">
        <v>42</v>
      </c>
      <c r="B7" s="20"/>
      <c r="C7" s="20"/>
      <c r="D7" s="20"/>
      <c r="E7" s="20"/>
      <c r="F7" s="20">
        <v>500</v>
      </c>
      <c r="G7" s="20"/>
      <c r="H7" s="20"/>
      <c r="I7" s="20"/>
      <c r="J7" s="39" t="s">
        <v>113</v>
      </c>
      <c r="K7" s="39"/>
      <c r="L7" s="39"/>
      <c r="M7" s="20">
        <v>10</v>
      </c>
      <c r="N7" s="20"/>
      <c r="O7" s="20"/>
      <c r="P7" s="20" t="s">
        <v>19</v>
      </c>
      <c r="Q7" s="20">
        <v>2011</v>
      </c>
      <c r="R7" s="32" t="s">
        <v>114</v>
      </c>
    </row>
    <row r="8" spans="1:18">
      <c r="A8" s="20" t="s">
        <v>115</v>
      </c>
      <c r="B8" s="20" t="s">
        <v>116</v>
      </c>
      <c r="C8" s="20"/>
      <c r="D8" s="20">
        <v>800</v>
      </c>
      <c r="E8" s="20">
        <v>300</v>
      </c>
      <c r="F8" s="20">
        <v>1450</v>
      </c>
      <c r="G8" s="20"/>
      <c r="H8" s="20"/>
      <c r="I8" s="20" t="s">
        <v>117</v>
      </c>
      <c r="J8" s="39">
        <v>25</v>
      </c>
      <c r="K8" s="39" t="s">
        <v>118</v>
      </c>
      <c r="L8" s="39" t="s">
        <v>119</v>
      </c>
      <c r="M8" s="20">
        <v>100</v>
      </c>
      <c r="N8" s="20"/>
      <c r="O8" s="20"/>
      <c r="P8" s="20"/>
      <c r="Q8" s="20">
        <v>2009</v>
      </c>
      <c r="R8" s="29" t="s">
        <v>120</v>
      </c>
    </row>
    <row r="9" spans="1:18">
      <c r="A9" s="20" t="s">
        <v>121</v>
      </c>
      <c r="B9" s="20" t="s">
        <v>116</v>
      </c>
      <c r="C9" s="20"/>
      <c r="D9" s="20">
        <v>700</v>
      </c>
      <c r="E9" s="20">
        <v>350</v>
      </c>
      <c r="F9" s="20">
        <v>800</v>
      </c>
      <c r="G9" s="20"/>
      <c r="H9" s="20"/>
      <c r="I9" s="20" t="s">
        <v>122</v>
      </c>
      <c r="J9" s="39">
        <v>30</v>
      </c>
      <c r="K9" s="39" t="s">
        <v>123</v>
      </c>
      <c r="L9" s="39">
        <v>-2</v>
      </c>
      <c r="M9" s="20">
        <v>140</v>
      </c>
      <c r="N9" s="20">
        <v>20</v>
      </c>
      <c r="O9" s="20"/>
      <c r="P9" s="20"/>
      <c r="Q9" s="20">
        <v>2013</v>
      </c>
      <c r="R9" s="29" t="s">
        <v>124</v>
      </c>
    </row>
    <row r="10" spans="1:18">
      <c r="A10" s="20" t="s">
        <v>125</v>
      </c>
      <c r="B10" s="20" t="s">
        <v>126</v>
      </c>
      <c r="C10" s="20"/>
      <c r="D10" s="20">
        <v>370</v>
      </c>
      <c r="E10" s="20">
        <v>300</v>
      </c>
      <c r="F10" s="20">
        <v>700</v>
      </c>
      <c r="G10" s="20"/>
      <c r="H10" s="20"/>
      <c r="I10" s="20" t="s">
        <v>127</v>
      </c>
      <c r="J10" s="39">
        <v>40</v>
      </c>
      <c r="K10" s="39" t="s">
        <v>128</v>
      </c>
      <c r="L10" s="39">
        <v>-6</v>
      </c>
      <c r="M10" s="20">
        <v>180</v>
      </c>
      <c r="N10" s="20">
        <v>95</v>
      </c>
      <c r="O10" s="20"/>
      <c r="P10" s="20"/>
      <c r="Q10" s="20">
        <v>2013</v>
      </c>
      <c r="R10" s="29" t="s">
        <v>129</v>
      </c>
    </row>
    <row r="11" spans="1:18">
      <c r="A11" s="20" t="s">
        <v>130</v>
      </c>
      <c r="B11" s="20" t="s">
        <v>116</v>
      </c>
      <c r="C11" s="20"/>
      <c r="D11" s="20">
        <v>532</v>
      </c>
      <c r="E11" s="20">
        <v>300</v>
      </c>
      <c r="F11" s="20">
        <v>800</v>
      </c>
      <c r="G11" s="20"/>
      <c r="H11" s="20"/>
      <c r="I11" s="20" t="s">
        <v>122</v>
      </c>
      <c r="J11" s="39">
        <v>70</v>
      </c>
      <c r="K11" s="39" t="s">
        <v>131</v>
      </c>
      <c r="L11" s="39">
        <v>-1</v>
      </c>
      <c r="M11" s="20">
        <v>180</v>
      </c>
      <c r="N11" s="20">
        <v>1000</v>
      </c>
      <c r="O11" s="20"/>
      <c r="P11" s="20"/>
      <c r="Q11" s="20">
        <v>2014</v>
      </c>
      <c r="R11" s="29" t="s">
        <v>132</v>
      </c>
    </row>
    <row r="12" spans="1:18">
      <c r="A12" s="20" t="s">
        <v>130</v>
      </c>
      <c r="B12" s="20" t="s">
        <v>116</v>
      </c>
      <c r="C12" s="20"/>
      <c r="D12" s="20">
        <v>570</v>
      </c>
      <c r="E12" s="20">
        <v>400</v>
      </c>
      <c r="F12" s="20">
        <v>720</v>
      </c>
      <c r="G12" s="20"/>
      <c r="H12" s="20"/>
      <c r="I12" s="20" t="s">
        <v>133</v>
      </c>
      <c r="J12" s="39">
        <v>76</v>
      </c>
      <c r="K12" s="39" t="s">
        <v>134</v>
      </c>
      <c r="L12" s="39">
        <v>-5</v>
      </c>
      <c r="M12" s="20">
        <v>100</v>
      </c>
      <c r="N12" s="20">
        <v>50</v>
      </c>
      <c r="O12" s="20"/>
      <c r="P12" s="20"/>
      <c r="Q12" s="20">
        <v>2015</v>
      </c>
      <c r="R12" s="29" t="s">
        <v>135</v>
      </c>
    </row>
    <row r="13" spans="1:18">
      <c r="A13" s="20" t="s">
        <v>130</v>
      </c>
      <c r="B13" s="20" t="s">
        <v>136</v>
      </c>
      <c r="C13" s="20" t="s">
        <v>137</v>
      </c>
      <c r="D13" s="20">
        <v>670</v>
      </c>
      <c r="E13" s="20">
        <v>610</v>
      </c>
      <c r="F13" s="20">
        <v>800</v>
      </c>
      <c r="G13" s="20"/>
      <c r="H13" s="20">
        <v>85</v>
      </c>
      <c r="I13" s="20" t="s">
        <v>138</v>
      </c>
      <c r="J13" s="39">
        <v>35</v>
      </c>
      <c r="K13" s="39" t="s">
        <v>139</v>
      </c>
      <c r="L13" s="39">
        <v>-1</v>
      </c>
      <c r="M13" s="20">
        <v>160</v>
      </c>
      <c r="N13" s="20">
        <v>95</v>
      </c>
      <c r="O13" s="20"/>
      <c r="P13" s="20"/>
      <c r="Q13" s="20">
        <v>2015</v>
      </c>
      <c r="R13" s="29" t="s">
        <v>140</v>
      </c>
    </row>
    <row r="14" spans="1:18">
      <c r="A14" s="20" t="s">
        <v>141</v>
      </c>
      <c r="B14" s="20" t="s">
        <v>116</v>
      </c>
      <c r="C14" s="20"/>
      <c r="D14" s="20">
        <v>850</v>
      </c>
      <c r="E14" s="20">
        <v>300</v>
      </c>
      <c r="F14" s="20">
        <v>1000</v>
      </c>
      <c r="G14" s="20"/>
      <c r="H14" s="20"/>
      <c r="I14" s="20" t="s">
        <v>122</v>
      </c>
      <c r="J14" s="39">
        <v>28</v>
      </c>
      <c r="K14" s="39" t="s">
        <v>142</v>
      </c>
      <c r="L14" s="39" t="s">
        <v>119</v>
      </c>
      <c r="M14" s="20">
        <v>148</v>
      </c>
      <c r="N14" s="20">
        <v>400</v>
      </c>
      <c r="O14" s="20"/>
      <c r="P14" s="20"/>
      <c r="Q14" s="20">
        <v>2015</v>
      </c>
      <c r="R14" s="29" t="s">
        <v>143</v>
      </c>
    </row>
    <row r="15" spans="1:18">
      <c r="A15" s="20" t="s">
        <v>144</v>
      </c>
      <c r="B15" s="20" t="s">
        <v>126</v>
      </c>
      <c r="C15" s="20"/>
      <c r="D15" s="20">
        <v>850</v>
      </c>
      <c r="E15" s="20">
        <v>600</v>
      </c>
      <c r="F15" s="20">
        <v>870</v>
      </c>
      <c r="G15" s="20"/>
      <c r="H15" s="20"/>
      <c r="I15" s="20" t="s">
        <v>145</v>
      </c>
      <c r="J15" s="39">
        <v>23</v>
      </c>
      <c r="K15" s="39" t="s">
        <v>123</v>
      </c>
      <c r="L15" s="39">
        <v>-2</v>
      </c>
      <c r="M15" s="20">
        <v>100</v>
      </c>
      <c r="N15" s="20"/>
      <c r="O15" s="20"/>
      <c r="P15" s="20"/>
      <c r="Q15" s="20">
        <v>2015</v>
      </c>
      <c r="R15" s="29" t="s">
        <v>146</v>
      </c>
    </row>
    <row r="16" spans="1:18">
      <c r="A16" s="20" t="s">
        <v>147</v>
      </c>
      <c r="B16" s="20"/>
      <c r="C16" s="20" t="s">
        <v>137</v>
      </c>
      <c r="D16" s="20">
        <v>950</v>
      </c>
      <c r="E16" s="20">
        <v>900</v>
      </c>
      <c r="F16" s="20">
        <v>1020</v>
      </c>
      <c r="G16" s="20"/>
      <c r="H16" s="20">
        <v>80</v>
      </c>
      <c r="I16" s="20" t="s">
        <v>148</v>
      </c>
      <c r="J16" s="39" t="s">
        <v>149</v>
      </c>
      <c r="K16" s="39" t="s">
        <v>150</v>
      </c>
      <c r="L16" s="39">
        <v>-1</v>
      </c>
      <c r="M16" s="20"/>
      <c r="N16" s="20"/>
      <c r="O16" s="20"/>
      <c r="P16" s="20"/>
      <c r="Q16" s="20">
        <v>2015</v>
      </c>
      <c r="R16" s="29" t="s">
        <v>140</v>
      </c>
    </row>
    <row r="17" spans="1:18">
      <c r="A17" s="20" t="s">
        <v>151</v>
      </c>
      <c r="B17" s="20" t="s">
        <v>116</v>
      </c>
      <c r="C17" s="20"/>
      <c r="D17" s="20">
        <v>528</v>
      </c>
      <c r="E17" s="20">
        <v>300</v>
      </c>
      <c r="F17" s="20">
        <v>800</v>
      </c>
      <c r="G17" s="20"/>
      <c r="H17" s="20"/>
      <c r="I17" s="20" t="s">
        <v>152</v>
      </c>
      <c r="J17" s="39">
        <v>27</v>
      </c>
      <c r="K17" s="39" t="s">
        <v>153</v>
      </c>
      <c r="L17" s="39">
        <v>-2</v>
      </c>
      <c r="M17" s="20">
        <v>148</v>
      </c>
      <c r="N17" s="20">
        <v>91</v>
      </c>
      <c r="O17" s="20"/>
      <c r="P17" s="20"/>
      <c r="Q17" s="20">
        <v>2016</v>
      </c>
      <c r="R17" s="29" t="s">
        <v>154</v>
      </c>
    </row>
    <row r="18" spans="1:18">
      <c r="A18" s="20" t="s">
        <v>155</v>
      </c>
      <c r="B18" s="20"/>
      <c r="C18" s="20" t="s">
        <v>137</v>
      </c>
      <c r="D18" s="20">
        <v>660</v>
      </c>
      <c r="E18" s="20">
        <v>650</v>
      </c>
      <c r="F18" s="20">
        <v>850</v>
      </c>
      <c r="G18" s="20"/>
      <c r="H18" s="20">
        <v>100</v>
      </c>
      <c r="I18" s="20" t="s">
        <v>148</v>
      </c>
      <c r="J18" s="39">
        <v>200</v>
      </c>
      <c r="K18" s="39" t="s">
        <v>156</v>
      </c>
      <c r="L18" s="39">
        <v>-6</v>
      </c>
      <c r="M18" s="20">
        <v>220</v>
      </c>
      <c r="N18" s="20">
        <v>900</v>
      </c>
      <c r="O18" s="20"/>
      <c r="P18" s="20"/>
      <c r="Q18" s="20">
        <v>2016</v>
      </c>
      <c r="R18" s="29" t="s">
        <v>157</v>
      </c>
    </row>
    <row r="19" spans="1:18">
      <c r="A19" s="20" t="s">
        <v>158</v>
      </c>
      <c r="B19" s="20" t="s">
        <v>136</v>
      </c>
      <c r="C19" s="20" t="s">
        <v>159</v>
      </c>
      <c r="D19" s="20">
        <v>650</v>
      </c>
      <c r="E19" s="20">
        <v>640</v>
      </c>
      <c r="F19" s="20">
        <v>700</v>
      </c>
      <c r="G19" s="20"/>
      <c r="H19" s="20">
        <v>28</v>
      </c>
      <c r="I19" s="20" t="s">
        <v>160</v>
      </c>
      <c r="J19" s="39">
        <v>53500</v>
      </c>
      <c r="K19" s="39">
        <v>278</v>
      </c>
      <c r="L19" s="39">
        <v>-60</v>
      </c>
      <c r="M19" s="20">
        <v>160</v>
      </c>
      <c r="N19" s="20"/>
      <c r="O19" s="20"/>
      <c r="P19" s="20"/>
      <c r="Q19" s="20">
        <v>2017</v>
      </c>
      <c r="R19" s="29" t="s">
        <v>161</v>
      </c>
    </row>
    <row r="20" spans="1:18">
      <c r="A20" s="20" t="s">
        <v>115</v>
      </c>
      <c r="B20" s="20" t="s">
        <v>136</v>
      </c>
      <c r="C20" s="20" t="s">
        <v>162</v>
      </c>
      <c r="D20" s="20">
        <v>775</v>
      </c>
      <c r="E20" s="20">
        <v>700</v>
      </c>
      <c r="F20" s="20">
        <v>1100</v>
      </c>
      <c r="G20" s="20"/>
      <c r="H20" s="20">
        <v>15</v>
      </c>
      <c r="I20" s="20" t="s">
        <v>163</v>
      </c>
      <c r="J20" s="39">
        <v>40</v>
      </c>
      <c r="K20" s="39" t="s">
        <v>164</v>
      </c>
      <c r="L20" s="39">
        <v>0</v>
      </c>
      <c r="M20" s="20">
        <v>130</v>
      </c>
      <c r="N20" s="20"/>
      <c r="O20" s="20"/>
      <c r="P20" s="20"/>
      <c r="Q20" s="20">
        <v>2017</v>
      </c>
      <c r="R20" s="29" t="s">
        <v>165</v>
      </c>
    </row>
    <row r="21" spans="1:18">
      <c r="A21" s="20" t="s">
        <v>115</v>
      </c>
      <c r="B21" s="20" t="s">
        <v>136</v>
      </c>
      <c r="C21" s="20" t="s">
        <v>162</v>
      </c>
      <c r="D21" s="20">
        <v>960</v>
      </c>
      <c r="E21" s="20">
        <v>700</v>
      </c>
      <c r="F21" s="20">
        <v>1100</v>
      </c>
      <c r="G21" s="20"/>
      <c r="H21" s="20">
        <v>17</v>
      </c>
      <c r="I21" s="20" t="s">
        <v>122</v>
      </c>
      <c r="J21" s="39">
        <v>24</v>
      </c>
      <c r="K21" s="39" t="s">
        <v>142</v>
      </c>
      <c r="L21" s="39">
        <v>0</v>
      </c>
      <c r="M21" s="20">
        <v>130</v>
      </c>
      <c r="N21" s="20"/>
      <c r="O21" s="20"/>
      <c r="P21" s="20"/>
      <c r="Q21" s="20">
        <v>2017</v>
      </c>
      <c r="R21" s="29" t="s">
        <v>165</v>
      </c>
    </row>
    <row r="22" spans="1:18">
      <c r="A22" s="20" t="s">
        <v>166</v>
      </c>
      <c r="B22" s="20" t="s">
        <v>136</v>
      </c>
      <c r="C22" s="20" t="s">
        <v>162</v>
      </c>
      <c r="D22" s="20">
        <v>1200</v>
      </c>
      <c r="E22" s="20">
        <v>1000</v>
      </c>
      <c r="F22" s="20">
        <v>1700</v>
      </c>
      <c r="G22" s="20"/>
      <c r="H22" s="20">
        <v>35</v>
      </c>
      <c r="I22" s="20" t="s">
        <v>167</v>
      </c>
      <c r="J22" s="39" t="s">
        <v>168</v>
      </c>
      <c r="K22" s="39" t="s">
        <v>169</v>
      </c>
      <c r="L22" s="39">
        <v>0</v>
      </c>
      <c r="M22" s="20"/>
      <c r="N22" s="20"/>
      <c r="O22" s="20"/>
      <c r="P22" s="20"/>
      <c r="Q22" s="20">
        <v>2017</v>
      </c>
      <c r="R22" s="29" t="s">
        <v>165</v>
      </c>
    </row>
    <row r="23" spans="1:18">
      <c r="A23" s="20" t="s">
        <v>166</v>
      </c>
      <c r="B23" s="20" t="s">
        <v>136</v>
      </c>
      <c r="C23" s="20" t="s">
        <v>162</v>
      </c>
      <c r="D23" s="20">
        <v>1440</v>
      </c>
      <c r="E23" s="20">
        <v>1000</v>
      </c>
      <c r="F23" s="20">
        <v>1700</v>
      </c>
      <c r="G23" s="20"/>
      <c r="H23" s="20">
        <v>38</v>
      </c>
      <c r="I23" s="20" t="s">
        <v>167</v>
      </c>
      <c r="J23" s="39" t="s">
        <v>139</v>
      </c>
      <c r="K23" s="39" t="s">
        <v>170</v>
      </c>
      <c r="L23" s="39">
        <v>0</v>
      </c>
      <c r="M23" s="20"/>
      <c r="N23" s="20"/>
      <c r="O23" s="20"/>
      <c r="P23" s="20"/>
      <c r="Q23" s="20">
        <v>2017</v>
      </c>
      <c r="R23" s="29" t="s">
        <v>165</v>
      </c>
    </row>
    <row r="24" spans="1:18">
      <c r="A24" s="20" t="s">
        <v>166</v>
      </c>
      <c r="B24" s="20" t="s">
        <v>136</v>
      </c>
      <c r="C24" s="20" t="s">
        <v>162</v>
      </c>
      <c r="D24" s="20">
        <v>1580</v>
      </c>
      <c r="E24" s="20">
        <v>1000</v>
      </c>
      <c r="F24" s="20">
        <v>1700</v>
      </c>
      <c r="G24" s="20"/>
      <c r="H24" s="20">
        <v>47</v>
      </c>
      <c r="I24" s="20" t="s">
        <v>171</v>
      </c>
      <c r="J24" s="39" t="s">
        <v>172</v>
      </c>
      <c r="K24" s="39" t="s">
        <v>173</v>
      </c>
      <c r="L24" s="39">
        <v>0</v>
      </c>
      <c r="M24" s="20"/>
      <c r="N24" s="20"/>
      <c r="O24" s="20"/>
      <c r="P24" s="20"/>
      <c r="Q24" s="20">
        <v>2017</v>
      </c>
      <c r="R24" s="29" t="s">
        <v>165</v>
      </c>
    </row>
    <row r="25" spans="1:18">
      <c r="A25" s="20" t="s">
        <v>166</v>
      </c>
      <c r="B25" s="20" t="s">
        <v>136</v>
      </c>
      <c r="C25" s="20" t="s">
        <v>162</v>
      </c>
      <c r="D25" s="20">
        <v>1680</v>
      </c>
      <c r="E25" s="20">
        <v>1000</v>
      </c>
      <c r="F25" s="20">
        <v>1700</v>
      </c>
      <c r="G25" s="20"/>
      <c r="H25" s="20">
        <v>41</v>
      </c>
      <c r="I25" s="20" t="s">
        <v>174</v>
      </c>
      <c r="J25" s="39" t="s">
        <v>169</v>
      </c>
      <c r="K25" s="39" t="s">
        <v>175</v>
      </c>
      <c r="L25" s="39">
        <v>0</v>
      </c>
      <c r="M25" s="20"/>
      <c r="N25" s="20"/>
      <c r="O25" s="20"/>
      <c r="P25" s="20"/>
      <c r="Q25" s="20">
        <v>2017</v>
      </c>
      <c r="R25" s="29" t="s">
        <v>165</v>
      </c>
    </row>
    <row r="26" spans="1:18">
      <c r="A26" s="20" t="s">
        <v>176</v>
      </c>
      <c r="B26" s="20" t="s">
        <v>177</v>
      </c>
      <c r="C26" s="20" t="s">
        <v>162</v>
      </c>
      <c r="D26" s="20">
        <v>905</v>
      </c>
      <c r="E26" s="20">
        <v>875</v>
      </c>
      <c r="F26" s="20">
        <v>1085</v>
      </c>
      <c r="G26" s="20"/>
      <c r="H26" s="20">
        <v>43</v>
      </c>
      <c r="I26" s="20" t="s">
        <v>178</v>
      </c>
      <c r="J26" s="39">
        <v>22</v>
      </c>
      <c r="K26" s="39" t="s">
        <v>118</v>
      </c>
      <c r="L26" s="39">
        <v>0</v>
      </c>
      <c r="M26" s="20">
        <v>100</v>
      </c>
      <c r="N26" s="20"/>
      <c r="O26" s="20"/>
      <c r="P26" s="20"/>
      <c r="Q26" s="20">
        <v>2017</v>
      </c>
      <c r="R26" s="29" t="s">
        <v>179</v>
      </c>
    </row>
    <row r="27" spans="1:18">
      <c r="A27" s="20" t="s">
        <v>180</v>
      </c>
      <c r="B27" s="20" t="s">
        <v>177</v>
      </c>
      <c r="C27" s="20" t="s">
        <v>162</v>
      </c>
      <c r="D27" s="20"/>
      <c r="E27" s="20">
        <v>810</v>
      </c>
      <c r="F27" s="20">
        <v>1550</v>
      </c>
      <c r="G27" s="20"/>
      <c r="H27" s="20"/>
      <c r="I27" s="20"/>
      <c r="J27" s="39"/>
      <c r="K27" s="39"/>
      <c r="L27" s="39">
        <v>0</v>
      </c>
      <c r="M27" s="20"/>
      <c r="N27" s="20"/>
      <c r="O27" s="20"/>
      <c r="P27" s="20"/>
      <c r="Q27" s="20">
        <v>2017</v>
      </c>
      <c r="R27" s="29" t="s">
        <v>179</v>
      </c>
    </row>
    <row r="28" spans="1:18">
      <c r="A28" s="20" t="s">
        <v>181</v>
      </c>
      <c r="B28" s="20" t="s">
        <v>116</v>
      </c>
      <c r="C28" s="20"/>
      <c r="D28" s="20">
        <v>630</v>
      </c>
      <c r="E28" s="20">
        <v>400</v>
      </c>
      <c r="F28" s="20">
        <v>1000</v>
      </c>
      <c r="G28" s="20"/>
      <c r="H28" s="20"/>
      <c r="I28" s="20" t="s">
        <v>182</v>
      </c>
      <c r="J28" s="39" t="s">
        <v>183</v>
      </c>
      <c r="K28" s="39" t="s">
        <v>113</v>
      </c>
      <c r="L28" s="39">
        <v>-40</v>
      </c>
      <c r="M28" s="20">
        <v>65</v>
      </c>
      <c r="N28" s="20"/>
      <c r="O28" s="20"/>
      <c r="P28" s="20"/>
      <c r="Q28" s="20">
        <v>2018</v>
      </c>
      <c r="R28" s="29" t="s">
        <v>184</v>
      </c>
    </row>
    <row r="29" spans="1:18">
      <c r="A29" s="20" t="s">
        <v>185</v>
      </c>
      <c r="B29" s="20" t="s">
        <v>116</v>
      </c>
      <c r="C29" s="20"/>
      <c r="D29" s="20">
        <v>850</v>
      </c>
      <c r="E29" s="20">
        <v>300</v>
      </c>
      <c r="F29" s="20">
        <v>1000</v>
      </c>
      <c r="G29" s="20"/>
      <c r="H29" s="20"/>
      <c r="I29" s="20" t="s">
        <v>186</v>
      </c>
      <c r="J29" s="39">
        <v>48</v>
      </c>
      <c r="K29" s="39" t="s">
        <v>187</v>
      </c>
      <c r="L29" s="39">
        <v>0</v>
      </c>
      <c r="M29" s="20"/>
      <c r="N29" s="20"/>
      <c r="O29" s="20"/>
      <c r="P29" s="20"/>
      <c r="Q29" s="20">
        <v>2018</v>
      </c>
      <c r="R29" s="29" t="s">
        <v>188</v>
      </c>
    </row>
    <row r="30" spans="1:18">
      <c r="A30" s="20" t="s">
        <v>158</v>
      </c>
      <c r="B30" s="20" t="s">
        <v>136</v>
      </c>
      <c r="C30" s="20" t="s">
        <v>159</v>
      </c>
      <c r="D30" s="20">
        <v>800</v>
      </c>
      <c r="E30" s="20">
        <v>790</v>
      </c>
      <c r="F30" s="20">
        <v>800</v>
      </c>
      <c r="G30" s="20"/>
      <c r="H30" s="20">
        <v>30</v>
      </c>
      <c r="I30" s="20" t="s">
        <v>189</v>
      </c>
      <c r="J30" s="39">
        <v>2000</v>
      </c>
      <c r="K30" s="39" t="s">
        <v>190</v>
      </c>
      <c r="L30" s="39">
        <v>-50</v>
      </c>
      <c r="M30" s="20">
        <v>170</v>
      </c>
      <c r="N30" s="20"/>
      <c r="O30" s="20"/>
      <c r="P30" s="20"/>
      <c r="Q30" s="20">
        <v>2018</v>
      </c>
      <c r="R30" s="29" t="s">
        <v>191</v>
      </c>
    </row>
    <row r="31" spans="1:18">
      <c r="A31" s="20" t="s">
        <v>192</v>
      </c>
      <c r="B31" s="20" t="s">
        <v>136</v>
      </c>
      <c r="C31" s="20" t="s">
        <v>193</v>
      </c>
      <c r="D31" s="20">
        <v>360</v>
      </c>
      <c r="E31" s="20">
        <v>350</v>
      </c>
      <c r="F31" s="20">
        <v>400</v>
      </c>
      <c r="G31" s="20"/>
      <c r="H31" s="20">
        <v>20</v>
      </c>
      <c r="I31" s="20" t="s">
        <v>194</v>
      </c>
      <c r="J31" s="39">
        <v>2170</v>
      </c>
      <c r="K31" s="39" t="s">
        <v>195</v>
      </c>
      <c r="L31" s="39">
        <v>-15</v>
      </c>
      <c r="M31" s="20"/>
      <c r="N31" s="20" t="s">
        <v>139</v>
      </c>
      <c r="O31" s="20"/>
      <c r="P31" s="20"/>
      <c r="Q31" s="20">
        <v>2018</v>
      </c>
      <c r="R31" s="29" t="s">
        <v>196</v>
      </c>
    </row>
    <row r="32" spans="1:18">
      <c r="A32" s="20" t="s">
        <v>197</v>
      </c>
      <c r="B32" s="20" t="s">
        <v>116</v>
      </c>
      <c r="C32" s="20"/>
      <c r="D32" s="20">
        <v>720</v>
      </c>
      <c r="E32" s="20">
        <v>300</v>
      </c>
      <c r="F32" s="20">
        <v>850</v>
      </c>
      <c r="G32" s="20"/>
      <c r="H32" s="20"/>
      <c r="I32" s="20" t="s">
        <v>198</v>
      </c>
      <c r="J32" s="39">
        <v>56</v>
      </c>
      <c r="K32" s="39" t="s">
        <v>187</v>
      </c>
      <c r="L32" s="39" t="s">
        <v>199</v>
      </c>
      <c r="M32" s="20">
        <v>97</v>
      </c>
      <c r="N32" s="20">
        <v>10</v>
      </c>
      <c r="O32" s="20"/>
      <c r="P32" s="20"/>
      <c r="Q32" s="20">
        <v>2019</v>
      </c>
      <c r="R32" s="29" t="s">
        <v>200</v>
      </c>
    </row>
    <row r="33" spans="1:18">
      <c r="A33" s="20" t="s">
        <v>201</v>
      </c>
      <c r="B33" s="20"/>
      <c r="C33" s="20" t="s">
        <v>202</v>
      </c>
      <c r="D33" s="20">
        <v>481</v>
      </c>
      <c r="E33" s="20">
        <v>420</v>
      </c>
      <c r="F33" s="20">
        <v>550</v>
      </c>
      <c r="G33" s="20"/>
      <c r="H33" s="20">
        <v>76</v>
      </c>
      <c r="I33" s="20" t="s">
        <v>203</v>
      </c>
      <c r="J33" s="39">
        <v>18</v>
      </c>
      <c r="K33" s="39" t="s">
        <v>204</v>
      </c>
      <c r="L33" s="39">
        <v>0</v>
      </c>
      <c r="M33" s="20"/>
      <c r="N33" s="20"/>
      <c r="O33" s="20"/>
      <c r="P33" s="20"/>
      <c r="Q33" s="20">
        <v>2019</v>
      </c>
      <c r="R33" s="29" t="s">
        <v>205</v>
      </c>
    </row>
    <row r="34" spans="1:18">
      <c r="A34" s="20" t="s">
        <v>206</v>
      </c>
      <c r="B34" s="20" t="s">
        <v>177</v>
      </c>
      <c r="C34" s="20" t="s">
        <v>162</v>
      </c>
      <c r="D34" s="20">
        <v>645</v>
      </c>
      <c r="E34" s="20">
        <v>400</v>
      </c>
      <c r="F34" s="20">
        <v>700</v>
      </c>
      <c r="G34" s="20"/>
      <c r="H34" s="20">
        <v>84</v>
      </c>
      <c r="I34" s="20" t="s">
        <v>207</v>
      </c>
      <c r="J34" s="39">
        <v>50</v>
      </c>
      <c r="K34" s="39" t="s">
        <v>208</v>
      </c>
      <c r="L34" s="39">
        <v>0</v>
      </c>
      <c r="M34" s="20">
        <v>130</v>
      </c>
      <c r="N34" s="20">
        <v>5000</v>
      </c>
      <c r="O34" s="20"/>
      <c r="P34" s="20"/>
      <c r="Q34" s="20">
        <v>2019</v>
      </c>
      <c r="R34" s="29" t="s">
        <v>209</v>
      </c>
    </row>
    <row r="35" spans="1:18" ht="23.25" customHeight="1">
      <c r="A35" s="20" t="s">
        <v>210</v>
      </c>
      <c r="B35" s="20" t="s">
        <v>177</v>
      </c>
      <c r="C35" s="20" t="s">
        <v>162</v>
      </c>
      <c r="D35" s="20">
        <v>1150</v>
      </c>
      <c r="E35" s="20">
        <v>810</v>
      </c>
      <c r="F35" s="20">
        <v>1150</v>
      </c>
      <c r="G35" s="20"/>
      <c r="H35" s="20">
        <v>50</v>
      </c>
      <c r="I35" s="20" t="s">
        <v>211</v>
      </c>
      <c r="J35" s="39" t="s">
        <v>164</v>
      </c>
      <c r="K35" s="39" t="s">
        <v>212</v>
      </c>
      <c r="L35" s="39">
        <v>0</v>
      </c>
      <c r="M35" s="20"/>
      <c r="N35" s="20"/>
      <c r="O35" s="20"/>
      <c r="P35" s="20"/>
      <c r="Q35" s="20">
        <v>2019</v>
      </c>
      <c r="R35" s="33" t="s">
        <v>213</v>
      </c>
    </row>
    <row r="36" spans="1:18" ht="15.75" customHeight="1">
      <c r="A36" s="20" t="s">
        <v>210</v>
      </c>
      <c r="B36" s="20" t="s">
        <v>177</v>
      </c>
      <c r="C36" s="20" t="s">
        <v>162</v>
      </c>
      <c r="D36" s="20">
        <v>1665</v>
      </c>
      <c r="E36" s="20">
        <v>810</v>
      </c>
      <c r="F36" s="20">
        <v>1665</v>
      </c>
      <c r="G36" s="20"/>
      <c r="H36" s="20">
        <v>50</v>
      </c>
      <c r="I36" s="20" t="s">
        <v>214</v>
      </c>
      <c r="J36" s="39" t="s">
        <v>215</v>
      </c>
      <c r="K36" s="39" t="s">
        <v>216</v>
      </c>
      <c r="L36" s="39">
        <v>0</v>
      </c>
      <c r="M36" s="20"/>
      <c r="N36" s="20"/>
      <c r="O36" s="20"/>
      <c r="P36" s="20"/>
      <c r="Q36" s="20">
        <v>2019</v>
      </c>
      <c r="R36" s="33" t="s">
        <v>213</v>
      </c>
    </row>
    <row r="37" spans="1:18">
      <c r="A37" s="20" t="s">
        <v>217</v>
      </c>
      <c r="B37" s="20" t="s">
        <v>126</v>
      </c>
      <c r="C37" s="20"/>
      <c r="D37" s="20">
        <v>730</v>
      </c>
      <c r="E37" s="20">
        <v>300</v>
      </c>
      <c r="F37" s="20">
        <v>800</v>
      </c>
      <c r="G37" s="20"/>
      <c r="H37" s="20"/>
      <c r="I37" s="20" t="s">
        <v>218</v>
      </c>
      <c r="J37" s="39" t="s">
        <v>219</v>
      </c>
      <c r="K37" s="39" t="s">
        <v>220</v>
      </c>
      <c r="L37" s="39">
        <v>-2</v>
      </c>
      <c r="M37" s="20">
        <v>173</v>
      </c>
      <c r="N37" s="20" t="s">
        <v>221</v>
      </c>
      <c r="O37" s="20"/>
      <c r="P37" s="20"/>
      <c r="Q37" s="20">
        <v>2020</v>
      </c>
      <c r="R37" s="29" t="s">
        <v>222</v>
      </c>
    </row>
    <row r="38" spans="1:18">
      <c r="A38" s="20" t="s">
        <v>223</v>
      </c>
      <c r="B38" s="20" t="s">
        <v>136</v>
      </c>
      <c r="C38" s="20" t="s">
        <v>224</v>
      </c>
      <c r="D38" s="20">
        <v>745</v>
      </c>
      <c r="E38" s="20">
        <v>645</v>
      </c>
      <c r="F38" s="20">
        <v>745</v>
      </c>
      <c r="G38" s="20"/>
      <c r="H38" s="20">
        <v>50</v>
      </c>
      <c r="I38" s="20" t="s">
        <v>225</v>
      </c>
      <c r="J38" s="39" t="s">
        <v>226</v>
      </c>
      <c r="K38" s="39" t="s">
        <v>227</v>
      </c>
      <c r="L38" s="39">
        <v>0</v>
      </c>
      <c r="M38" s="20">
        <v>103</v>
      </c>
      <c r="N38" s="20" t="s">
        <v>228</v>
      </c>
      <c r="O38" s="20"/>
      <c r="P38" s="20"/>
      <c r="Q38" s="20">
        <v>2020</v>
      </c>
      <c r="R38" s="29" t="s">
        <v>229</v>
      </c>
    </row>
    <row r="39" spans="1:18">
      <c r="A39" s="20" t="s">
        <v>230</v>
      </c>
      <c r="B39" s="20" t="s">
        <v>136</v>
      </c>
      <c r="C39" s="20" t="s">
        <v>224</v>
      </c>
      <c r="D39" s="20">
        <v>860</v>
      </c>
      <c r="E39" s="20">
        <v>860</v>
      </c>
      <c r="F39" s="20">
        <v>960</v>
      </c>
      <c r="G39" s="20"/>
      <c r="H39" s="20">
        <v>50</v>
      </c>
      <c r="I39" s="20" t="s">
        <v>231</v>
      </c>
      <c r="J39" s="39">
        <v>61</v>
      </c>
      <c r="K39" s="39" t="s">
        <v>232</v>
      </c>
      <c r="L39" s="39" t="s">
        <v>199</v>
      </c>
      <c r="M39" s="20"/>
      <c r="N39" s="20"/>
      <c r="O39" s="20"/>
      <c r="P39" s="20"/>
      <c r="Q39" s="20">
        <v>2020</v>
      </c>
      <c r="R39" s="29" t="s">
        <v>233</v>
      </c>
    </row>
    <row r="40" spans="1:18">
      <c r="A40" s="20" t="s">
        <v>234</v>
      </c>
      <c r="B40" s="20" t="s">
        <v>136</v>
      </c>
      <c r="C40" s="20" t="s">
        <v>224</v>
      </c>
      <c r="D40" s="20">
        <v>920</v>
      </c>
      <c r="E40" s="20">
        <v>860</v>
      </c>
      <c r="F40" s="20">
        <v>960</v>
      </c>
      <c r="G40" s="20"/>
      <c r="H40" s="20">
        <v>40</v>
      </c>
      <c r="I40" s="20" t="s">
        <v>235</v>
      </c>
      <c r="J40" s="39"/>
      <c r="K40" s="39"/>
      <c r="L40" s="39" t="s">
        <v>199</v>
      </c>
      <c r="M40" s="20"/>
      <c r="N40" s="20"/>
      <c r="O40" s="20"/>
      <c r="P40" s="20"/>
      <c r="Q40" s="20">
        <v>2020</v>
      </c>
      <c r="R40" s="29" t="s">
        <v>233</v>
      </c>
    </row>
    <row r="41" spans="1:18">
      <c r="A41" s="20" t="s">
        <v>234</v>
      </c>
      <c r="B41" s="20" t="s">
        <v>136</v>
      </c>
      <c r="C41" s="20" t="s">
        <v>224</v>
      </c>
      <c r="D41" s="20">
        <v>955</v>
      </c>
      <c r="E41" s="20">
        <v>860</v>
      </c>
      <c r="F41" s="20">
        <v>960</v>
      </c>
      <c r="G41" s="20"/>
      <c r="H41" s="20">
        <v>50</v>
      </c>
      <c r="I41" s="20" t="s">
        <v>236</v>
      </c>
      <c r="J41" s="39"/>
      <c r="K41" s="39"/>
      <c r="L41" s="39" t="s">
        <v>199</v>
      </c>
      <c r="M41" s="20"/>
      <c r="N41" s="20"/>
      <c r="O41" s="20"/>
      <c r="P41" s="20"/>
      <c r="Q41" s="20">
        <v>2020</v>
      </c>
      <c r="R41" s="29" t="s">
        <v>233</v>
      </c>
    </row>
    <row r="42" spans="1:18">
      <c r="A42" s="20" t="s">
        <v>237</v>
      </c>
      <c r="B42" s="20" t="s">
        <v>136</v>
      </c>
      <c r="C42" s="20" t="s">
        <v>224</v>
      </c>
      <c r="D42" s="20">
        <v>700</v>
      </c>
      <c r="E42" s="20">
        <v>750</v>
      </c>
      <c r="F42" s="20">
        <v>950</v>
      </c>
      <c r="G42" s="20"/>
      <c r="H42" s="20">
        <v>120</v>
      </c>
      <c r="I42" s="20" t="s">
        <v>238</v>
      </c>
      <c r="J42" s="39">
        <v>53</v>
      </c>
      <c r="K42" s="39" t="s">
        <v>131</v>
      </c>
      <c r="L42" s="39">
        <v>0</v>
      </c>
      <c r="M42" s="20"/>
      <c r="N42" s="20">
        <v>80</v>
      </c>
      <c r="O42" s="20"/>
      <c r="P42" s="20"/>
      <c r="Q42" s="20">
        <v>2020</v>
      </c>
      <c r="R42" s="29" t="s">
        <v>239</v>
      </c>
    </row>
    <row r="43" spans="1:18">
      <c r="A43" s="20" t="s">
        <v>176</v>
      </c>
      <c r="B43" s="20" t="s">
        <v>177</v>
      </c>
      <c r="C43" s="20" t="s">
        <v>162</v>
      </c>
      <c r="D43" s="20">
        <v>877</v>
      </c>
      <c r="E43" s="20">
        <v>790</v>
      </c>
      <c r="F43" s="20">
        <v>1180</v>
      </c>
      <c r="G43" s="20"/>
      <c r="H43" s="20">
        <v>37</v>
      </c>
      <c r="I43" s="20" t="s">
        <v>178</v>
      </c>
      <c r="J43" s="39">
        <v>10</v>
      </c>
      <c r="K43" s="39" t="s">
        <v>240</v>
      </c>
      <c r="L43" s="39">
        <v>0</v>
      </c>
      <c r="M43" s="20">
        <v>120</v>
      </c>
      <c r="N43" s="20"/>
      <c r="O43" s="20"/>
      <c r="P43" s="20"/>
      <c r="Q43" s="20">
        <v>2020</v>
      </c>
      <c r="R43" s="29" t="s">
        <v>241</v>
      </c>
    </row>
    <row r="44" spans="1:18">
      <c r="A44" s="20" t="s">
        <v>242</v>
      </c>
      <c r="B44" s="20" t="s">
        <v>177</v>
      </c>
      <c r="C44" s="20" t="s">
        <v>162</v>
      </c>
      <c r="D44" s="20">
        <v>1115</v>
      </c>
      <c r="E44" s="20">
        <v>1020</v>
      </c>
      <c r="F44" s="20">
        <v>1435</v>
      </c>
      <c r="G44" s="20"/>
      <c r="H44" s="20">
        <v>58</v>
      </c>
      <c r="I44" s="20" t="s">
        <v>167</v>
      </c>
      <c r="J44" s="39" t="s">
        <v>110</v>
      </c>
      <c r="K44" s="39" t="s">
        <v>243</v>
      </c>
      <c r="L44" s="39">
        <v>0</v>
      </c>
      <c r="M44" s="20">
        <v>139</v>
      </c>
      <c r="N44" s="20"/>
      <c r="O44" s="20"/>
      <c r="P44" s="20"/>
      <c r="Q44" s="20">
        <v>2020</v>
      </c>
      <c r="R44" s="29" t="s">
        <v>241</v>
      </c>
    </row>
    <row r="45" spans="1:18">
      <c r="A45" s="20" t="s">
        <v>244</v>
      </c>
      <c r="B45" s="20" t="s">
        <v>116</v>
      </c>
      <c r="C45" s="20"/>
      <c r="D45" s="20">
        <v>870</v>
      </c>
      <c r="E45" s="20">
        <v>300</v>
      </c>
      <c r="F45" s="20">
        <v>1000</v>
      </c>
      <c r="G45" s="20"/>
      <c r="H45" s="20"/>
      <c r="I45" s="20" t="s">
        <v>245</v>
      </c>
      <c r="J45" s="39" t="s">
        <v>246</v>
      </c>
      <c r="K45" s="39" t="s">
        <v>247</v>
      </c>
      <c r="L45" s="39" t="s">
        <v>199</v>
      </c>
      <c r="M45" s="20">
        <v>123</v>
      </c>
      <c r="N45" s="20">
        <v>100</v>
      </c>
      <c r="O45" s="20"/>
      <c r="P45" s="20"/>
      <c r="Q45" s="20">
        <v>2021</v>
      </c>
      <c r="R45" s="29" t="s">
        <v>248</v>
      </c>
    </row>
    <row r="46" spans="1:18">
      <c r="A46" s="20" t="s">
        <v>249</v>
      </c>
      <c r="B46" s="20" t="s">
        <v>136</v>
      </c>
      <c r="C46" s="20" t="s">
        <v>159</v>
      </c>
      <c r="D46" s="20">
        <v>850</v>
      </c>
      <c r="E46" s="20">
        <v>830</v>
      </c>
      <c r="F46" s="20">
        <v>880</v>
      </c>
      <c r="G46" s="20"/>
      <c r="H46" s="20">
        <v>27</v>
      </c>
      <c r="I46" s="20" t="s">
        <v>250</v>
      </c>
      <c r="J46" s="39">
        <v>15300</v>
      </c>
      <c r="K46" s="39">
        <v>105</v>
      </c>
      <c r="L46" s="39">
        <v>-13</v>
      </c>
      <c r="M46" s="20">
        <v>145</v>
      </c>
      <c r="N46" s="20"/>
      <c r="O46" s="20"/>
      <c r="P46" s="20"/>
      <c r="Q46" s="20">
        <v>2021</v>
      </c>
      <c r="R46" s="29" t="s">
        <v>251</v>
      </c>
    </row>
    <row r="47" spans="1:18">
      <c r="A47" s="20" t="s">
        <v>252</v>
      </c>
      <c r="B47" s="20" t="s">
        <v>136</v>
      </c>
      <c r="C47" s="20" t="s">
        <v>162</v>
      </c>
      <c r="D47" s="20">
        <v>710</v>
      </c>
      <c r="E47" s="20">
        <v>650</v>
      </c>
      <c r="F47" s="20">
        <v>1510</v>
      </c>
      <c r="G47" s="20"/>
      <c r="H47" s="20">
        <v>60</v>
      </c>
      <c r="I47" s="20" t="s">
        <v>253</v>
      </c>
      <c r="J47" s="39">
        <v>18</v>
      </c>
      <c r="K47" s="39" t="s">
        <v>139</v>
      </c>
      <c r="L47" s="39">
        <v>0</v>
      </c>
      <c r="M47" s="20">
        <v>146</v>
      </c>
      <c r="N47" s="20"/>
      <c r="O47" s="20"/>
      <c r="P47" s="20"/>
      <c r="Q47" s="20">
        <v>2021</v>
      </c>
      <c r="R47" s="29" t="s">
        <v>254</v>
      </c>
    </row>
    <row r="48" spans="1:18">
      <c r="A48" s="20" t="s">
        <v>252</v>
      </c>
      <c r="B48" s="20" t="s">
        <v>136</v>
      </c>
      <c r="C48" s="20" t="s">
        <v>162</v>
      </c>
      <c r="D48" s="20">
        <v>1130</v>
      </c>
      <c r="E48" s="20">
        <v>650</v>
      </c>
      <c r="F48" s="20">
        <v>1510</v>
      </c>
      <c r="G48" s="20"/>
      <c r="H48" s="20">
        <v>45</v>
      </c>
      <c r="I48" s="20" t="s">
        <v>178</v>
      </c>
      <c r="J48" s="39">
        <v>6</v>
      </c>
      <c r="K48" s="39" t="s">
        <v>172</v>
      </c>
      <c r="L48" s="39">
        <v>0</v>
      </c>
      <c r="M48" s="20"/>
      <c r="N48" s="20"/>
      <c r="O48" s="20"/>
      <c r="P48" s="20"/>
      <c r="Q48" s="20">
        <v>2021</v>
      </c>
      <c r="R48" s="29" t="s">
        <v>254</v>
      </c>
    </row>
    <row r="49" spans="1:18">
      <c r="A49" s="20" t="s">
        <v>252</v>
      </c>
      <c r="B49" s="20" t="s">
        <v>136</v>
      </c>
      <c r="C49" s="20" t="s">
        <v>162</v>
      </c>
      <c r="D49" s="20">
        <v>1360</v>
      </c>
      <c r="E49" s="20">
        <v>650</v>
      </c>
      <c r="F49" s="20">
        <v>1510</v>
      </c>
      <c r="G49" s="20"/>
      <c r="H49" s="20">
        <v>35</v>
      </c>
      <c r="I49" s="20" t="s">
        <v>255</v>
      </c>
      <c r="J49" s="39" t="s">
        <v>256</v>
      </c>
      <c r="K49" s="39" t="s">
        <v>257</v>
      </c>
      <c r="L49" s="39">
        <v>0</v>
      </c>
      <c r="M49" s="20"/>
      <c r="N49" s="20"/>
      <c r="O49" s="20"/>
      <c r="P49" s="20"/>
      <c r="Q49" s="20">
        <v>2021</v>
      </c>
      <c r="R49" s="29" t="s">
        <v>254</v>
      </c>
    </row>
    <row r="50" spans="1:18">
      <c r="A50" s="20" t="s">
        <v>252</v>
      </c>
      <c r="B50" s="20" t="s">
        <v>136</v>
      </c>
      <c r="C50" s="20" t="s">
        <v>162</v>
      </c>
      <c r="D50" s="20">
        <v>1510</v>
      </c>
      <c r="E50" s="20">
        <v>650</v>
      </c>
      <c r="F50" s="20">
        <v>1510</v>
      </c>
      <c r="G50" s="20"/>
      <c r="H50" s="20">
        <v>20</v>
      </c>
      <c r="I50" s="20" t="s">
        <v>258</v>
      </c>
      <c r="J50" s="39" t="s">
        <v>110</v>
      </c>
      <c r="K50" s="39" t="s">
        <v>259</v>
      </c>
      <c r="L50" s="39">
        <v>0</v>
      </c>
      <c r="M50" s="20"/>
      <c r="N50" s="20"/>
      <c r="O50" s="20"/>
      <c r="P50" s="20"/>
      <c r="Q50" s="20">
        <v>2021</v>
      </c>
      <c r="R50" s="29" t="s">
        <v>254</v>
      </c>
    </row>
    <row r="51" spans="1:18">
      <c r="A51" s="20" t="s">
        <v>176</v>
      </c>
      <c r="B51" s="20" t="s">
        <v>177</v>
      </c>
      <c r="C51" s="20" t="s">
        <v>162</v>
      </c>
      <c r="D51" s="20">
        <v>826</v>
      </c>
      <c r="E51" s="20">
        <v>826</v>
      </c>
      <c r="F51" s="20">
        <v>879</v>
      </c>
      <c r="G51" s="20"/>
      <c r="H51" s="20">
        <v>17</v>
      </c>
      <c r="I51" s="20" t="s">
        <v>253</v>
      </c>
      <c r="J51" s="39">
        <v>75</v>
      </c>
      <c r="K51" s="39" t="s">
        <v>260</v>
      </c>
      <c r="L51" s="39">
        <v>-10</v>
      </c>
      <c r="M51" s="20"/>
      <c r="N51" s="20" t="s">
        <v>261</v>
      </c>
      <c r="O51" s="20"/>
      <c r="P51" s="20"/>
      <c r="Q51" s="20">
        <v>2021</v>
      </c>
      <c r="R51" s="29" t="s">
        <v>262</v>
      </c>
    </row>
    <row r="52" spans="1: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</sheetData>
  <hyperlinks>
    <hyperlink ref="R3" r:id="rId1" display="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" xr:uid="{AF9ADE01-D603-48CE-946F-5AF746000CF7}"/>
    <hyperlink ref="R4" r:id="rId2" xr:uid="{BBAB9A9E-A509-4880-941E-5A4ED2322ECF}"/>
    <hyperlink ref="R5" r:id="rId3" xr:uid="{3D81385A-5B24-47D2-8E45-CEFCD21A0680}"/>
    <hyperlink ref="R6" r:id="rId4" xr:uid="{7BA311EA-3596-4E3B-922F-EC41B00AAC53}"/>
    <hyperlink ref="R7" r:id="rId5" xr:uid="{23D3FA87-C7B3-4C28-954B-8CB5A3F8BDC8}"/>
    <hyperlink ref="R8" r:id="rId6" xr:uid="{E14112A3-BE7D-42A2-8A41-D47CFC3139A1}"/>
    <hyperlink ref="R10" r:id="rId7" xr:uid="{46A868F4-5266-4293-91D7-1F55E182906E}"/>
    <hyperlink ref="R11" r:id="rId8" xr:uid="{06A67DE5-B721-459A-A877-AFA02C0BEBF1}"/>
    <hyperlink ref="R12" r:id="rId9" xr:uid="{5200ABA4-345F-46FC-80AD-88108B2E8602}"/>
    <hyperlink ref="R13" r:id="rId10" xr:uid="{C27A1328-7EFA-4B03-A7C5-0067516B2D7C}"/>
    <hyperlink ref="R14" r:id="rId11" xr:uid="{22FD2081-2700-4EDF-89FB-869209AB84E3}"/>
    <hyperlink ref="R15" r:id="rId12" xr:uid="{E52C1086-0434-4167-B39B-DA5D377ADF58}"/>
    <hyperlink ref="R16" r:id="rId13" xr:uid="{62E68094-C22A-429B-B3C3-4884DCC5709A}"/>
    <hyperlink ref="R17" r:id="rId14" xr:uid="{4A5E71C2-402C-4836-A874-6AC8DEA475E4}"/>
    <hyperlink ref="R18" r:id="rId15" xr:uid="{89647AD0-68E7-4B60-AC87-0641A5D3FDC4}"/>
    <hyperlink ref="R19" r:id="rId16" xr:uid="{9C9F4215-28BC-4FFE-8550-09ED40A3FB4B}"/>
    <hyperlink ref="R20" r:id="rId17" xr:uid="{A3745EE7-D4B5-4FC2-91A2-21750AF98ACD}"/>
    <hyperlink ref="R21" r:id="rId18" xr:uid="{4CC4FA77-E2DE-4326-8AB4-B79CA79243E1}"/>
    <hyperlink ref="R22" r:id="rId19" xr:uid="{8B191223-B2C0-445A-818E-0FB49F0A98F3}"/>
    <hyperlink ref="R23" r:id="rId20" xr:uid="{9FA462BD-97FC-4A02-B85B-562EAEA04B7B}"/>
    <hyperlink ref="R24" r:id="rId21" xr:uid="{6B67DAB8-F008-4BFF-AB11-597C7CA70F2D}"/>
    <hyperlink ref="R25" r:id="rId22" xr:uid="{205E2B37-EF81-4202-A389-E29C60F9DED1}"/>
    <hyperlink ref="R26" r:id="rId23" xr:uid="{4D7331BB-A9D0-44E9-B57C-B5F966AC1538}"/>
    <hyperlink ref="R27" r:id="rId24" xr:uid="{953B32C2-6162-4DCE-B3ED-6BA8C158574B}"/>
    <hyperlink ref="R28" r:id="rId25" xr:uid="{2A2EE781-56C8-4FDA-B55C-BE6B265A8AB9}"/>
    <hyperlink ref="R29" r:id="rId26" xr:uid="{F39FDAD4-25FE-44A4-9754-4E2A7679D76A}"/>
    <hyperlink ref="R30" r:id="rId27" xr:uid="{FBF55564-D144-4B67-A1E3-0B39891336FA}"/>
    <hyperlink ref="R31" r:id="rId28" xr:uid="{0DACA472-F97A-4A63-AEEE-B6F6845C4209}"/>
    <hyperlink ref="R32" r:id="rId29" xr:uid="{6ECE95C7-80EE-4602-AE75-6823607F9BCE}"/>
    <hyperlink ref="R33" r:id="rId30" xr:uid="{8678D271-8D4F-4211-8CC7-FE3612245DD9}"/>
    <hyperlink ref="R34" r:id="rId31" xr:uid="{C4527D9B-9E22-4333-BEEC-7C6B268C2809}"/>
    <hyperlink ref="R35" r:id="rId32" xr:uid="{D3BE2370-14D5-425E-A0A0-DA413FF475CA}"/>
    <hyperlink ref="R36" r:id="rId33" xr:uid="{6BFE1744-CF80-44B0-B9DC-7726288D6992}"/>
    <hyperlink ref="R37" r:id="rId34" xr:uid="{9DAA001B-DECB-4E60-A8B7-4A5CB4049D52}"/>
    <hyperlink ref="R38" r:id="rId35" xr:uid="{74CDF024-D5CF-42FE-B8BF-E22E7E4E99BC}"/>
    <hyperlink ref="R39" r:id="rId36" xr:uid="{8ED7950C-7BFA-4B73-953E-A64BE52A3D19}"/>
    <hyperlink ref="R40" r:id="rId37" xr:uid="{6908D428-D19C-49E3-96C3-2A264807D682}"/>
    <hyperlink ref="R41" r:id="rId38" xr:uid="{65D61911-319C-413F-A6B8-15F40F4FA761}"/>
    <hyperlink ref="R42" r:id="rId39" xr:uid="{169BC183-8A0D-46B0-A238-6B1F501F3B74}"/>
    <hyperlink ref="R43" r:id="rId40" xr:uid="{92246761-A6AF-476A-9C4C-B374FCEF6C9E}"/>
    <hyperlink ref="R44" r:id="rId41" xr:uid="{6C5C75B6-3AC2-46AC-A4AF-FB5D92100363}"/>
    <hyperlink ref="R45" r:id="rId42" xr:uid="{FA30A1B8-74F1-4B61-9B5C-72CDB8FADDCE}"/>
    <hyperlink ref="R46" r:id="rId43" xr:uid="{A81F7739-EA89-417C-B441-50F53E9602CA}"/>
    <hyperlink ref="R47" r:id="rId44" xr:uid="{A40CDA33-AB4B-499D-AFE6-8CFCA764DB1D}"/>
    <hyperlink ref="R48" r:id="rId45" xr:uid="{9FD6CC52-0D31-4C09-B111-617CC13AE740}"/>
    <hyperlink ref="R49" r:id="rId46" xr:uid="{2EC72C1B-B92D-4D0A-BA3D-072CD61B8018}"/>
    <hyperlink ref="R50" r:id="rId47" xr:uid="{EC525D15-D9A0-4C75-BA1C-D6431E21D7CD}"/>
    <hyperlink ref="R51" r:id="rId48" xr:uid="{7A1493DF-B424-427F-B081-47B07366C016}"/>
    <hyperlink ref="R2" r:id="rId49" xr:uid="{A6C08304-F3DD-424E-95A8-C7C8BE2063EC}"/>
    <hyperlink ref="R9" r:id="rId50" xr:uid="{C1B1A8B2-A72A-4F74-9BB8-0945394EA46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w material inserted: to be notified to the database maintainers " xr:uid="{1A196C64-2FDE-4002-AAFB-0653F65E80C2}">
          <x14:formula1>
            <xm:f>'drop-on entries'!$B$2:$B$104</xm:f>
          </x14:formula1>
          <xm:sqref>B4 B6</xm:sqref>
        </x14:dataValidation>
        <x14:dataValidation type="list" errorStyle="warning" allowBlank="1" showInputMessage="1" showErrorMessage="1" errorTitle="new spectrometer material inserted: to be notified to the database maintainers " promptTitle="Spectrometer type" xr:uid="{D469E1BD-2C0C-4868-9FFE-63545931F89B}">
          <x14:formula1>
            <xm:f>'drop-on entries'!$B$2:$B$104</xm:f>
          </x14:formula1>
          <xm:sqref>A52:A1048576 A2:A51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E840-2896-4294-885A-1D3FF90ECDDD}">
  <dimension ref="A1:C61"/>
  <sheetViews>
    <sheetView workbookViewId="0">
      <selection activeCell="A2" sqref="A2:B61"/>
    </sheetView>
  </sheetViews>
  <sheetFormatPr defaultRowHeight="15"/>
  <cols>
    <col min="1" max="1" width="41.140625" customWidth="1"/>
    <col min="2" max="2" width="46.140625" customWidth="1"/>
    <col min="3" max="3" width="23.140625" customWidth="1"/>
  </cols>
  <sheetData>
    <row r="1" spans="1:3">
      <c r="A1" s="1" t="s">
        <v>263</v>
      </c>
      <c r="B1" s="1" t="s">
        <v>264</v>
      </c>
      <c r="C1" s="1" t="s">
        <v>265</v>
      </c>
    </row>
    <row r="2" spans="1:3">
      <c r="A2" s="2" t="s">
        <v>75</v>
      </c>
      <c r="B2" s="2" t="s">
        <v>17</v>
      </c>
    </row>
    <row r="3" spans="1:3">
      <c r="A3" s="2" t="s">
        <v>39</v>
      </c>
      <c r="B3" s="2" t="s">
        <v>21</v>
      </c>
    </row>
    <row r="4" spans="1:3">
      <c r="A4" s="2" t="s">
        <v>16</v>
      </c>
      <c r="B4" s="2" t="s">
        <v>33</v>
      </c>
    </row>
    <row r="5" spans="1:3">
      <c r="A5" s="2" t="s">
        <v>25</v>
      </c>
      <c r="B5" s="2" t="s">
        <v>36</v>
      </c>
    </row>
    <row r="6" spans="1:3">
      <c r="A6" s="2"/>
      <c r="B6" s="2" t="s">
        <v>78</v>
      </c>
    </row>
    <row r="7" spans="1:3">
      <c r="A7" s="2"/>
      <c r="B7" s="2" t="s">
        <v>84</v>
      </c>
    </row>
    <row r="8" spans="1:3">
      <c r="A8" s="2"/>
      <c r="B8" s="2" t="s">
        <v>266</v>
      </c>
    </row>
    <row r="9" spans="1:3">
      <c r="A9" s="2"/>
      <c r="B9" s="2" t="s">
        <v>267</v>
      </c>
    </row>
    <row r="10" spans="1:3">
      <c r="A10" s="2"/>
      <c r="B10" s="2" t="s">
        <v>56</v>
      </c>
    </row>
    <row r="11" spans="1:3">
      <c r="A11" s="2"/>
      <c r="B11" s="2" t="s">
        <v>42</v>
      </c>
    </row>
    <row r="12" spans="1:3">
      <c r="A12" s="2"/>
      <c r="B12" s="2" t="s">
        <v>105</v>
      </c>
    </row>
    <row r="13" spans="1:3">
      <c r="A13" s="2"/>
      <c r="B13" s="2" t="s">
        <v>65</v>
      </c>
    </row>
    <row r="14" spans="1:3" ht="20.25">
      <c r="A14" s="2"/>
      <c r="B14" s="2" t="s">
        <v>268</v>
      </c>
    </row>
    <row r="15" spans="1:3">
      <c r="A15" s="2"/>
      <c r="B15" s="2" t="s">
        <v>47</v>
      </c>
    </row>
    <row r="16" spans="1:3">
      <c r="A16" s="2"/>
      <c r="B16" s="2" t="s">
        <v>269</v>
      </c>
    </row>
    <row r="17" spans="1:2">
      <c r="A17" s="2"/>
      <c r="B17" s="2" t="s">
        <v>121</v>
      </c>
    </row>
    <row r="18" spans="1:2">
      <c r="A18" s="2"/>
      <c r="B18" s="2" t="s">
        <v>125</v>
      </c>
    </row>
    <row r="19" spans="1:2">
      <c r="A19" s="2"/>
      <c r="B19" s="2" t="s">
        <v>130</v>
      </c>
    </row>
    <row r="20" spans="1:2">
      <c r="A20" s="2"/>
      <c r="B20" s="2" t="s">
        <v>130</v>
      </c>
    </row>
    <row r="21" spans="1:2">
      <c r="A21" s="2"/>
      <c r="B21" s="2" t="s">
        <v>130</v>
      </c>
    </row>
    <row r="22" spans="1:2">
      <c r="A22" s="2"/>
      <c r="B22" s="2" t="s">
        <v>141</v>
      </c>
    </row>
    <row r="23" spans="1:2">
      <c r="A23" s="2"/>
      <c r="B23" s="2" t="s">
        <v>144</v>
      </c>
    </row>
    <row r="24" spans="1:2">
      <c r="A24" s="2"/>
      <c r="B24" s="2" t="s">
        <v>147</v>
      </c>
    </row>
    <row r="25" spans="1:2">
      <c r="A25" s="2"/>
      <c r="B25" s="2" t="s">
        <v>151</v>
      </c>
    </row>
    <row r="26" spans="1:2">
      <c r="A26" s="2"/>
      <c r="B26" s="2" t="s">
        <v>155</v>
      </c>
    </row>
    <row r="27" spans="1:2">
      <c r="A27" s="2"/>
      <c r="B27" s="2" t="s">
        <v>158</v>
      </c>
    </row>
    <row r="28" spans="1:2">
      <c r="A28" s="2"/>
      <c r="B28" s="2" t="s">
        <v>115</v>
      </c>
    </row>
    <row r="29" spans="1:2">
      <c r="A29" s="2"/>
      <c r="B29" s="2" t="s">
        <v>115</v>
      </c>
    </row>
    <row r="30" spans="1:2">
      <c r="A30" s="2"/>
      <c r="B30" s="2" t="s">
        <v>166</v>
      </c>
    </row>
    <row r="31" spans="1:2">
      <c r="A31" s="2"/>
      <c r="B31" s="2" t="s">
        <v>166</v>
      </c>
    </row>
    <row r="32" spans="1:2">
      <c r="A32" s="2"/>
      <c r="B32" s="2" t="s">
        <v>166</v>
      </c>
    </row>
    <row r="33" spans="1:2">
      <c r="A33" s="2"/>
      <c r="B33" s="2" t="s">
        <v>166</v>
      </c>
    </row>
    <row r="34" spans="1:2">
      <c r="A34" s="2"/>
      <c r="B34" s="2" t="s">
        <v>176</v>
      </c>
    </row>
    <row r="35" spans="1:2">
      <c r="A35" s="2"/>
      <c r="B35" s="2" t="s">
        <v>180</v>
      </c>
    </row>
    <row r="36" spans="1:2">
      <c r="A36" s="2"/>
      <c r="B36" s="2" t="s">
        <v>181</v>
      </c>
    </row>
    <row r="37" spans="1:2">
      <c r="A37" s="2"/>
      <c r="B37" s="2" t="s">
        <v>185</v>
      </c>
    </row>
    <row r="38" spans="1:2">
      <c r="A38" s="2"/>
      <c r="B38" s="2" t="s">
        <v>158</v>
      </c>
    </row>
    <row r="39" spans="1:2">
      <c r="A39" s="2"/>
      <c r="B39" s="2" t="s">
        <v>192</v>
      </c>
    </row>
    <row r="40" spans="1:2">
      <c r="A40" s="2"/>
      <c r="B40" s="2" t="s">
        <v>197</v>
      </c>
    </row>
    <row r="41" spans="1:2">
      <c r="A41" s="2"/>
      <c r="B41" s="2" t="s">
        <v>201</v>
      </c>
    </row>
    <row r="42" spans="1:2">
      <c r="A42" s="2"/>
      <c r="B42" s="2" t="s">
        <v>206</v>
      </c>
    </row>
    <row r="43" spans="1:2">
      <c r="A43" s="2"/>
      <c r="B43" s="2" t="s">
        <v>210</v>
      </c>
    </row>
    <row r="44" spans="1:2">
      <c r="A44" s="2"/>
      <c r="B44" s="2" t="s">
        <v>210</v>
      </c>
    </row>
    <row r="45" spans="1:2">
      <c r="A45" s="2"/>
      <c r="B45" s="2" t="s">
        <v>217</v>
      </c>
    </row>
    <row r="46" spans="1:2">
      <c r="A46" s="2"/>
      <c r="B46" s="2" t="s">
        <v>223</v>
      </c>
    </row>
    <row r="47" spans="1:2">
      <c r="A47" s="2"/>
      <c r="B47" s="2" t="s">
        <v>230</v>
      </c>
    </row>
    <row r="48" spans="1:2">
      <c r="A48" s="2"/>
      <c r="B48" s="2" t="s">
        <v>234</v>
      </c>
    </row>
    <row r="49" spans="1:2">
      <c r="A49" s="2"/>
      <c r="B49" s="2" t="s">
        <v>234</v>
      </c>
    </row>
    <row r="50" spans="1:2">
      <c r="A50" s="2"/>
      <c r="B50" s="2" t="s">
        <v>237</v>
      </c>
    </row>
    <row r="51" spans="1:2">
      <c r="A51" s="2"/>
      <c r="B51" s="2" t="s">
        <v>176</v>
      </c>
    </row>
    <row r="52" spans="1:2">
      <c r="A52" s="2"/>
      <c r="B52" s="2" t="s">
        <v>242</v>
      </c>
    </row>
    <row r="53" spans="1:2">
      <c r="A53" s="2"/>
      <c r="B53" s="2" t="s">
        <v>244</v>
      </c>
    </row>
    <row r="54" spans="1:2">
      <c r="A54" s="2"/>
      <c r="B54" s="2" t="s">
        <v>249</v>
      </c>
    </row>
    <row r="55" spans="1:2">
      <c r="A55" s="2"/>
      <c r="B55" s="2" t="s">
        <v>252</v>
      </c>
    </row>
    <row r="56" spans="1:2">
      <c r="A56" s="2"/>
      <c r="B56" s="2" t="s">
        <v>252</v>
      </c>
    </row>
    <row r="57" spans="1:2">
      <c r="A57" s="2"/>
      <c r="B57" s="2" t="s">
        <v>252</v>
      </c>
    </row>
    <row r="58" spans="1:2">
      <c r="A58" s="2"/>
      <c r="B58" s="2" t="s">
        <v>252</v>
      </c>
    </row>
    <row r="59" spans="1:2">
      <c r="A59" s="2"/>
      <c r="B59" s="2" t="s">
        <v>176</v>
      </c>
    </row>
    <row r="60" spans="1:2">
      <c r="A60" s="2"/>
      <c r="B60" s="2" t="s">
        <v>101</v>
      </c>
    </row>
    <row r="61" spans="1:2">
      <c r="A61" s="2"/>
      <c r="B61" s="2" t="s">
        <v>103</v>
      </c>
    </row>
  </sheetData>
  <hyperlinks>
    <hyperlink ref="B23" r:id="rId1" location="tab2fnh" xr:uid="{C67DF512-E3FC-4122-8A83-22AE2A0039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2023-12-06T09:04:41Z</dcterms:created>
  <dcterms:modified xsi:type="dcterms:W3CDTF">2023-12-18T11:15:58Z</dcterms:modified>
  <cp:category/>
  <cp:contentStatus/>
</cp:coreProperties>
</file>