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330" windowWidth="20730" windowHeight="9750" activeTab="4"/>
  </bookViews>
  <sheets>
    <sheet name="Priorización final" sheetId="1" r:id="rId1"/>
    <sheet name="Criterios" sheetId="2" r:id="rId2"/>
    <sheet name="Alt crit 1" sheetId="3" r:id="rId3"/>
    <sheet name="Alt crit 2" sheetId="4" r:id="rId4"/>
    <sheet name="Alt crit 3" sheetId="5" r:id="rId5"/>
  </sheets>
  <externalReferences>
    <externalReference r:id="rId6"/>
  </externalReferences>
  <calcPr calcId="145621"/>
</workbook>
</file>

<file path=xl/calcChain.xml><?xml version="1.0" encoding="utf-8"?>
<calcChain xmlns="http://schemas.openxmlformats.org/spreadsheetml/2006/main">
  <c r="J10" i="5"/>
  <c r="J23" s="1"/>
  <c r="J9"/>
  <c r="H11" s="1"/>
  <c r="I9"/>
  <c r="J8"/>
  <c r="I8"/>
  <c r="H8"/>
  <c r="J7"/>
  <c r="F11" s="1"/>
  <c r="I7"/>
  <c r="H7"/>
  <c r="F9" s="1"/>
  <c r="G7"/>
  <c r="J6"/>
  <c r="J19" s="1"/>
  <c r="I6"/>
  <c r="H6"/>
  <c r="G6"/>
  <c r="F6"/>
  <c r="J5"/>
  <c r="J16" s="1"/>
  <c r="J24" s="1"/>
  <c r="I5"/>
  <c r="H5"/>
  <c r="G5"/>
  <c r="F5"/>
  <c r="E5"/>
  <c r="J10" i="4"/>
  <c r="G10"/>
  <c r="E10"/>
  <c r="J9"/>
  <c r="H11" s="1"/>
  <c r="I9"/>
  <c r="J8"/>
  <c r="I8"/>
  <c r="H8"/>
  <c r="E8"/>
  <c r="J7"/>
  <c r="F11" s="1"/>
  <c r="I7"/>
  <c r="H7"/>
  <c r="F9" s="1"/>
  <c r="G7"/>
  <c r="J6"/>
  <c r="I6"/>
  <c r="H6"/>
  <c r="G6"/>
  <c r="F6"/>
  <c r="J5"/>
  <c r="J16" s="1"/>
  <c r="J24" s="1"/>
  <c r="I5"/>
  <c r="H5"/>
  <c r="G5"/>
  <c r="F5"/>
  <c r="E5"/>
  <c r="J10" i="3"/>
  <c r="J23" s="1"/>
  <c r="J9"/>
  <c r="H11" s="1"/>
  <c r="I9"/>
  <c r="J8"/>
  <c r="I8"/>
  <c r="H8"/>
  <c r="J7"/>
  <c r="F11" s="1"/>
  <c r="I7"/>
  <c r="H7"/>
  <c r="F9" s="1"/>
  <c r="G7"/>
  <c r="J6"/>
  <c r="J19" s="1"/>
  <c r="I6"/>
  <c r="H6"/>
  <c r="G6"/>
  <c r="F6"/>
  <c r="J5"/>
  <c r="J16" s="1"/>
  <c r="J24" s="1"/>
  <c r="I5"/>
  <c r="H5"/>
  <c r="G5"/>
  <c r="F5"/>
  <c r="E5"/>
  <c r="J10" i="2"/>
  <c r="I11" s="1"/>
  <c r="J9"/>
  <c r="H11" s="1"/>
  <c r="I9"/>
  <c r="H10" s="1"/>
  <c r="J8"/>
  <c r="G11" s="1"/>
  <c r="I8"/>
  <c r="G10" s="1"/>
  <c r="H8"/>
  <c r="G9" s="1"/>
  <c r="J7"/>
  <c r="F11" s="1"/>
  <c r="I7"/>
  <c r="F10" s="1"/>
  <c r="H7"/>
  <c r="F9" s="1"/>
  <c r="G7"/>
  <c r="F8" s="1"/>
  <c r="J6"/>
  <c r="E11" s="1"/>
  <c r="I6"/>
  <c r="E10" s="1"/>
  <c r="H6"/>
  <c r="E9" s="1"/>
  <c r="G6"/>
  <c r="E8" s="1"/>
  <c r="F6"/>
  <c r="E7" s="1"/>
  <c r="J5"/>
  <c r="D11" s="1"/>
  <c r="L11" s="1"/>
  <c r="I5"/>
  <c r="D10" s="1"/>
  <c r="L10" s="1"/>
  <c r="H5"/>
  <c r="D9" s="1"/>
  <c r="L9" s="1"/>
  <c r="G5"/>
  <c r="D8" s="1"/>
  <c r="L8" s="1"/>
  <c r="F5"/>
  <c r="F16" s="1"/>
  <c r="F20" s="1"/>
  <c r="E5"/>
  <c r="I5" i="1" a="1"/>
  <c r="I11" s="1"/>
  <c r="J21" i="5" l="1"/>
  <c r="E7"/>
  <c r="E16" s="1"/>
  <c r="E8"/>
  <c r="E9"/>
  <c r="G9"/>
  <c r="E10"/>
  <c r="G10"/>
  <c r="E11"/>
  <c r="G11"/>
  <c r="I11"/>
  <c r="I16" s="1"/>
  <c r="G16"/>
  <c r="G21" s="1"/>
  <c r="J18"/>
  <c r="J20"/>
  <c r="J22"/>
  <c r="D6"/>
  <c r="D7"/>
  <c r="D8"/>
  <c r="F8"/>
  <c r="D9"/>
  <c r="D10"/>
  <c r="F10"/>
  <c r="H10"/>
  <c r="D11"/>
  <c r="J19" i="4"/>
  <c r="J21"/>
  <c r="J23"/>
  <c r="E7"/>
  <c r="E9"/>
  <c r="G9"/>
  <c r="G11"/>
  <c r="J20"/>
  <c r="E11"/>
  <c r="I11"/>
  <c r="J18"/>
  <c r="J22"/>
  <c r="D6"/>
  <c r="D7"/>
  <c r="D8"/>
  <c r="F8"/>
  <c r="D9"/>
  <c r="D10"/>
  <c r="F10"/>
  <c r="H10"/>
  <c r="D11"/>
  <c r="J21" i="3"/>
  <c r="E7"/>
  <c r="E16" s="1"/>
  <c r="E8"/>
  <c r="E9"/>
  <c r="G9"/>
  <c r="E10"/>
  <c r="G10"/>
  <c r="E11"/>
  <c r="G11"/>
  <c r="I11"/>
  <c r="I16" s="1"/>
  <c r="G16"/>
  <c r="G21" s="1"/>
  <c r="J18"/>
  <c r="J20"/>
  <c r="J22"/>
  <c r="D6"/>
  <c r="D7"/>
  <c r="D8"/>
  <c r="F8"/>
  <c r="D9"/>
  <c r="D10"/>
  <c r="F10"/>
  <c r="H10"/>
  <c r="D11"/>
  <c r="E18" i="2"/>
  <c r="L5"/>
  <c r="D6"/>
  <c r="D7"/>
  <c r="E16"/>
  <c r="E19" s="1"/>
  <c r="F18"/>
  <c r="F19"/>
  <c r="I10" i="1"/>
  <c r="I6"/>
  <c r="I8"/>
  <c r="I5"/>
  <c r="I7"/>
  <c r="I9"/>
  <c r="I23" i="5" l="1"/>
  <c r="I21"/>
  <c r="I18"/>
  <c r="I19"/>
  <c r="I20"/>
  <c r="I22"/>
  <c r="E19"/>
  <c r="E18"/>
  <c r="F23"/>
  <c r="E24"/>
  <c r="D23"/>
  <c r="D20"/>
  <c r="G24"/>
  <c r="G23"/>
  <c r="G22"/>
  <c r="E21"/>
  <c r="G18"/>
  <c r="H16"/>
  <c r="H23" s="1"/>
  <c r="D22"/>
  <c r="D16"/>
  <c r="D18" s="1"/>
  <c r="D19"/>
  <c r="I24"/>
  <c r="E23"/>
  <c r="E22"/>
  <c r="E20"/>
  <c r="G20"/>
  <c r="G19"/>
  <c r="F16"/>
  <c r="I24" i="4"/>
  <c r="I16"/>
  <c r="G24"/>
  <c r="D21"/>
  <c r="D16"/>
  <c r="D18" s="1"/>
  <c r="D19"/>
  <c r="G22"/>
  <c r="G16"/>
  <c r="E20"/>
  <c r="E16"/>
  <c r="H16"/>
  <c r="D23"/>
  <c r="D20"/>
  <c r="E22"/>
  <c r="F16"/>
  <c r="F21" s="1"/>
  <c r="I23" i="3"/>
  <c r="I22"/>
  <c r="I19"/>
  <c r="I20"/>
  <c r="I18"/>
  <c r="I21"/>
  <c r="E19"/>
  <c r="E18"/>
  <c r="D16"/>
  <c r="D18" s="1"/>
  <c r="E24"/>
  <c r="E22"/>
  <c r="G24"/>
  <c r="G23"/>
  <c r="G22"/>
  <c r="E21"/>
  <c r="G20"/>
  <c r="G19"/>
  <c r="F16"/>
  <c r="F21" s="1"/>
  <c r="D21"/>
  <c r="I24"/>
  <c r="E23"/>
  <c r="E20"/>
  <c r="H16"/>
  <c r="G18"/>
  <c r="L7" i="2"/>
  <c r="D16"/>
  <c r="D18" s="1"/>
  <c r="I18" s="1"/>
  <c r="L6"/>
  <c r="M6" s="1"/>
  <c r="E20"/>
  <c r="M5"/>
  <c r="L12"/>
  <c r="F20" i="5" l="1"/>
  <c r="F19"/>
  <c r="L19" s="1"/>
  <c r="F22"/>
  <c r="F24"/>
  <c r="F18"/>
  <c r="L18"/>
  <c r="D24"/>
  <c r="F21"/>
  <c r="D21"/>
  <c r="L22"/>
  <c r="H22"/>
  <c r="H19"/>
  <c r="H21"/>
  <c r="H24"/>
  <c r="H18"/>
  <c r="H20"/>
  <c r="L20" s="1"/>
  <c r="L23"/>
  <c r="E19" i="4"/>
  <c r="E23"/>
  <c r="L23" s="1"/>
  <c r="E21"/>
  <c r="L21" s="1"/>
  <c r="E18"/>
  <c r="G21"/>
  <c r="G19"/>
  <c r="G18"/>
  <c r="G20"/>
  <c r="G23"/>
  <c r="E24"/>
  <c r="D22"/>
  <c r="D24"/>
  <c r="L24" s="1"/>
  <c r="I23"/>
  <c r="I20"/>
  <c r="I19"/>
  <c r="I21"/>
  <c r="I18"/>
  <c r="I22"/>
  <c r="F20"/>
  <c r="F19"/>
  <c r="F24"/>
  <c r="F22"/>
  <c r="F18"/>
  <c r="H22"/>
  <c r="H19"/>
  <c r="H21"/>
  <c r="H24"/>
  <c r="H18"/>
  <c r="L18" s="1"/>
  <c r="H20"/>
  <c r="L20" s="1"/>
  <c r="L19"/>
  <c r="F23"/>
  <c r="H23"/>
  <c r="H22" i="3"/>
  <c r="H19"/>
  <c r="H21"/>
  <c r="H24"/>
  <c r="H18"/>
  <c r="H20"/>
  <c r="L21"/>
  <c r="D24"/>
  <c r="D20"/>
  <c r="D23"/>
  <c r="D19"/>
  <c r="D22"/>
  <c r="F20"/>
  <c r="F22"/>
  <c r="F18"/>
  <c r="F24"/>
  <c r="F19"/>
  <c r="H23"/>
  <c r="L18"/>
  <c r="F23"/>
  <c r="M11" i="2"/>
  <c r="M8"/>
  <c r="M9"/>
  <c r="M10"/>
  <c r="D19"/>
  <c r="I19" s="1"/>
  <c r="M7"/>
  <c r="D20"/>
  <c r="I20" s="1"/>
  <c r="L21" i="5" l="1"/>
  <c r="L24"/>
  <c r="L22" i="4"/>
  <c r="L19" i="3"/>
  <c r="L22"/>
  <c r="L23"/>
  <c r="L24"/>
  <c r="L20"/>
</calcChain>
</file>

<file path=xl/sharedStrings.xml><?xml version="1.0" encoding="utf-8"?>
<sst xmlns="http://schemas.openxmlformats.org/spreadsheetml/2006/main" count="104" uniqueCount="24">
  <si>
    <t>VP MAC1</t>
  </si>
  <si>
    <t>VPMAC2</t>
  </si>
  <si>
    <t>VPMAC3</t>
  </si>
  <si>
    <t>VPMC</t>
  </si>
  <si>
    <t>Priorización final</t>
  </si>
  <si>
    <t>Alternativa 2</t>
  </si>
  <si>
    <t>Alternativa 1</t>
  </si>
  <si>
    <t>Alternativa 3</t>
  </si>
  <si>
    <t>Alternativa 4</t>
  </si>
  <si>
    <t>Alternativa 6</t>
  </si>
  <si>
    <t>Alternativa 5</t>
  </si>
  <si>
    <t>Alternativa 7</t>
  </si>
  <si>
    <t>Criterio 1</t>
  </si>
  <si>
    <t>Criterio 2</t>
  </si>
  <si>
    <t>Criterio 3</t>
  </si>
  <si>
    <t>Criterio 4</t>
  </si>
  <si>
    <t>Criterio 5</t>
  </si>
  <si>
    <t>Criterio 6</t>
  </si>
  <si>
    <t>Criterio 7</t>
  </si>
  <si>
    <t>Vector Propio</t>
  </si>
  <si>
    <t>Ponderaciones</t>
  </si>
  <si>
    <t>Evaluador 1</t>
  </si>
  <si>
    <t>Make it rational</t>
  </si>
  <si>
    <t>Superdecisions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</si>
</sst>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val>
            <c:numRef>
              <c:f>[1]Combinaciones!$I$5:$I$11</c:f>
              <c:numCache>
                <c:formatCode>General</c:formatCode>
                <c:ptCount val="7"/>
                <c:pt idx="0">
                  <c:v>7.174727773592729E-2</c:v>
                </c:pt>
                <c:pt idx="1">
                  <c:v>5.5004394301361254E-2</c:v>
                </c:pt>
                <c:pt idx="2">
                  <c:v>8.069932799496235E-2</c:v>
                </c:pt>
                <c:pt idx="3">
                  <c:v>0.10746278012713906</c:v>
                </c:pt>
                <c:pt idx="4">
                  <c:v>0.17679792314264475</c:v>
                </c:pt>
                <c:pt idx="5">
                  <c:v>0.12356580283056344</c:v>
                </c:pt>
                <c:pt idx="6">
                  <c:v>0.38472249386740198</c:v>
                </c:pt>
              </c:numCache>
            </c:numRef>
          </c:val>
        </c:ser>
        <c:dLbls/>
        <c:axId val="86068224"/>
        <c:axId val="85435136"/>
      </c:barChart>
      <c:catAx>
        <c:axId val="86068224"/>
        <c:scaling>
          <c:orientation val="minMax"/>
        </c:scaling>
        <c:axPos val="l"/>
        <c:tickLblPos val="nextTo"/>
        <c:crossAx val="85435136"/>
        <c:crosses val="autoZero"/>
        <c:auto val="1"/>
        <c:lblAlgn val="ctr"/>
        <c:lblOffset val="100"/>
      </c:catAx>
      <c:valAx>
        <c:axId val="85435136"/>
        <c:scaling>
          <c:orientation val="minMax"/>
        </c:scaling>
        <c:axPos val="b"/>
        <c:majorGridlines/>
        <c:numFmt formatCode="General" sourceLinked="1"/>
        <c:tickLblPos val="nextTo"/>
        <c:crossAx val="8606822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bar"/>
        <c:grouping val="stacked"/>
        <c:ser>
          <c:idx val="0"/>
          <c:order val="0"/>
          <c:dLbls>
            <c:dLbl>
              <c:idx val="0"/>
              <c:layout>
                <c:manualLayout>
                  <c:x val="2.777777777777779E-2"/>
                  <c:y val="0"/>
                </c:manualLayout>
              </c:layout>
              <c:showVal val="1"/>
            </c:dLbl>
            <c:dLbl>
              <c:idx val="1"/>
              <c:layout>
                <c:manualLayout>
                  <c:x val="2.5000000000000029E-2"/>
                  <c:y val="0"/>
                </c:manualLayout>
              </c:layout>
              <c:showVal val="1"/>
            </c:dLbl>
            <c:dLbl>
              <c:idx val="2"/>
              <c:layout>
                <c:manualLayout>
                  <c:x val="2.222222222222223E-2"/>
                  <c:y val="0"/>
                </c:manualLayout>
              </c:layout>
              <c:showVal val="1"/>
            </c:dLbl>
            <c:showVal val="1"/>
          </c:dLbls>
          <c:cat>
            <c:strRef>
              <c:f>[1]Combinaciones!$A$14:$A$20</c:f>
              <c:strCache>
                <c:ptCount val="7"/>
                <c:pt idx="0">
                  <c:v>Alternativa 2</c:v>
                </c:pt>
                <c:pt idx="1">
                  <c:v>Alternativa 1</c:v>
                </c:pt>
                <c:pt idx="2">
                  <c:v>Alternativa 3</c:v>
                </c:pt>
                <c:pt idx="3">
                  <c:v>Alternativa 4</c:v>
                </c:pt>
                <c:pt idx="4">
                  <c:v>Alternativa 6</c:v>
                </c:pt>
                <c:pt idx="5">
                  <c:v>Alternativa 5</c:v>
                </c:pt>
                <c:pt idx="6">
                  <c:v>Alternativa 7</c:v>
                </c:pt>
              </c:strCache>
            </c:strRef>
          </c:cat>
          <c:val>
            <c:numRef>
              <c:f>[1]Combinaciones!$B$14:$B$20</c:f>
              <c:numCache>
                <c:formatCode>General</c:formatCode>
                <c:ptCount val="7"/>
                <c:pt idx="0">
                  <c:v>5.5004394301361254E-2</c:v>
                </c:pt>
                <c:pt idx="1">
                  <c:v>7.174727773592729E-2</c:v>
                </c:pt>
                <c:pt idx="2">
                  <c:v>8.069932799496235E-2</c:v>
                </c:pt>
                <c:pt idx="3">
                  <c:v>0.10746278012713906</c:v>
                </c:pt>
                <c:pt idx="4">
                  <c:v>0.12356580283056344</c:v>
                </c:pt>
                <c:pt idx="5">
                  <c:v>0.17679792314264475</c:v>
                </c:pt>
                <c:pt idx="6">
                  <c:v>0.38472249386740198</c:v>
                </c:pt>
              </c:numCache>
            </c:numRef>
          </c:val>
        </c:ser>
        <c:dLbls>
          <c:showVal val="1"/>
        </c:dLbls>
        <c:gapWidth val="95"/>
        <c:overlap val="100"/>
        <c:axId val="86013440"/>
        <c:axId val="86014976"/>
      </c:barChart>
      <c:catAx>
        <c:axId val="86013440"/>
        <c:scaling>
          <c:orientation val="minMax"/>
        </c:scaling>
        <c:axPos val="l"/>
        <c:majorTickMark val="none"/>
        <c:tickLblPos val="nextTo"/>
        <c:crossAx val="86014976"/>
        <c:crosses val="autoZero"/>
        <c:auto val="1"/>
        <c:lblAlgn val="ctr"/>
        <c:lblOffset val="100"/>
      </c:catAx>
      <c:valAx>
        <c:axId val="86014976"/>
        <c:scaling>
          <c:orientation val="minMax"/>
        </c:scaling>
        <c:delete val="1"/>
        <c:axPos val="b"/>
        <c:numFmt formatCode="General" sourceLinked="1"/>
        <c:majorTickMark val="none"/>
        <c:tickLblPos val="none"/>
        <c:crossAx val="86013440"/>
        <c:crosses val="autoZero"/>
        <c:crossBetween val="between"/>
      </c:valAx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161925</xdr:colOff>
      <xdr:row>11</xdr:row>
      <xdr:rowOff>109537</xdr:rowOff>
    </xdr:from>
    <xdr:to>
      <xdr:col>19</xdr:col>
      <xdr:colOff>704850</xdr:colOff>
      <xdr:row>29</xdr:row>
      <xdr:rowOff>9525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13</xdr:row>
      <xdr:rowOff>109537</xdr:rowOff>
    </xdr:from>
    <xdr:to>
      <xdr:col>11</xdr:col>
      <xdr:colOff>66675</xdr:colOff>
      <xdr:row>27</xdr:row>
      <xdr:rowOff>185737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32</xdr:row>
      <xdr:rowOff>0</xdr:rowOff>
    </xdr:from>
    <xdr:to>
      <xdr:col>22</xdr:col>
      <xdr:colOff>74296</xdr:colOff>
      <xdr:row>76</xdr:row>
      <xdr:rowOff>189429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19150" y="6096000"/>
          <a:ext cx="15238096" cy="8571429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15238096" cy="8571429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22</xdr:row>
      <xdr:rowOff>35244</xdr:rowOff>
    </xdr:from>
    <xdr:to>
      <xdr:col>18</xdr:col>
      <xdr:colOff>304800</xdr:colOff>
      <xdr:row>55</xdr:row>
      <xdr:rowOff>6668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0101" y="4226244"/>
          <a:ext cx="11125199" cy="62579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57</xdr:row>
      <xdr:rowOff>19050</xdr:rowOff>
    </xdr:from>
    <xdr:to>
      <xdr:col>22</xdr:col>
      <xdr:colOff>588646</xdr:colOff>
      <xdr:row>102</xdr:row>
      <xdr:rowOff>17979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" y="10877550"/>
          <a:ext cx="15238096" cy="8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45508</xdr:colOff>
      <xdr:row>26</xdr:row>
      <xdr:rowOff>104893</xdr:rowOff>
    </xdr:from>
    <xdr:to>
      <xdr:col>15</xdr:col>
      <xdr:colOff>542926</xdr:colOff>
      <xdr:row>54</xdr:row>
      <xdr:rowOff>151328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07808" y="5057893"/>
          <a:ext cx="9565218" cy="5380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18</xdr:col>
      <xdr:colOff>607696</xdr:colOff>
      <xdr:row>100</xdr:row>
      <xdr:rowOff>189429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668000"/>
          <a:ext cx="15238096" cy="85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25</xdr:row>
      <xdr:rowOff>38100</xdr:rowOff>
    </xdr:from>
    <xdr:to>
      <xdr:col>15</xdr:col>
      <xdr:colOff>146263</xdr:colOff>
      <xdr:row>59</xdr:row>
      <xdr:rowOff>8454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8700" y="4800600"/>
          <a:ext cx="11461963" cy="6447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607696</xdr:colOff>
      <xdr:row>104</xdr:row>
      <xdr:rowOff>189429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0" y="11430000"/>
          <a:ext cx="15238096" cy="85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14</xdr:col>
      <xdr:colOff>314325</xdr:colOff>
      <xdr:row>58</xdr:row>
      <xdr:rowOff>167283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4953000"/>
          <a:ext cx="11134725" cy="6263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607696</xdr:colOff>
      <xdr:row>105</xdr:row>
      <xdr:rowOff>189429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0" y="11620500"/>
          <a:ext cx="15238096" cy="85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Temporary%20Internet%20Files/Content.Outlook/UCES5ATT/comparaci&#243;n%20makeit%20rat%203%20crit%207%20alternativas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todología"/>
      <sheetName val="Modelo de Priorización"/>
      <sheetName val="Objetivo"/>
      <sheetName val="Definición de evaluadores"/>
      <sheetName val="Definición de criterios"/>
      <sheetName val="Descripción de Alternativas"/>
      <sheetName val="Valoraciones"/>
      <sheetName val="Resultados"/>
      <sheetName val="Matriz de criterios"/>
      <sheetName val="Comparación de criterios"/>
      <sheetName val="IC"/>
      <sheetName val="Combinaciones"/>
      <sheetName val="Matriz AC1 "/>
      <sheetName val="Matriz AC2"/>
      <sheetName val="Matriz AC3"/>
      <sheetName val="Comparación AC1"/>
      <sheetName val="Comparación AC2"/>
      <sheetName val="Comparación AC3"/>
      <sheetName val="Comparación AC4"/>
      <sheetName val="Comparación AC5"/>
      <sheetName val="Comparación AC6"/>
      <sheetName val="Comparación AC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9">
          <cell r="I9" t="str">
            <v>x</v>
          </cell>
        </row>
        <row r="10">
          <cell r="C10">
            <v>9</v>
          </cell>
          <cell r="D10">
            <v>7</v>
          </cell>
          <cell r="E10">
            <v>5</v>
          </cell>
          <cell r="F10">
            <v>3</v>
          </cell>
          <cell r="G10">
            <v>1</v>
          </cell>
          <cell r="H10">
            <v>0.33333333333333331</v>
          </cell>
          <cell r="I10">
            <v>0.2</v>
          </cell>
          <cell r="J10">
            <v>0.14285714285714285</v>
          </cell>
          <cell r="K10">
            <v>0.1111111111111111</v>
          </cell>
        </row>
        <row r="17">
          <cell r="J17" t="str">
            <v>x</v>
          </cell>
        </row>
        <row r="18">
          <cell r="C18">
            <v>9</v>
          </cell>
          <cell r="D18">
            <v>7</v>
          </cell>
          <cell r="E18">
            <v>5</v>
          </cell>
          <cell r="F18">
            <v>3</v>
          </cell>
          <cell r="G18">
            <v>1</v>
          </cell>
          <cell r="H18">
            <v>0.33333333333333331</v>
          </cell>
          <cell r="I18">
            <v>0.2</v>
          </cell>
          <cell r="J18">
            <v>0.14285714285714285</v>
          </cell>
          <cell r="K18">
            <v>0.1111111111111111</v>
          </cell>
        </row>
        <row r="26">
          <cell r="C26">
            <v>9</v>
          </cell>
          <cell r="D26">
            <v>7</v>
          </cell>
          <cell r="E26">
            <v>5</v>
          </cell>
          <cell r="F26">
            <v>3</v>
          </cell>
          <cell r="G26">
            <v>1</v>
          </cell>
          <cell r="H26">
            <v>0.33333333333333331</v>
          </cell>
          <cell r="I26">
            <v>0.2</v>
          </cell>
          <cell r="J26">
            <v>0.14285714285714285</v>
          </cell>
          <cell r="K26">
            <v>0.1111111111111111</v>
          </cell>
        </row>
        <row r="34">
          <cell r="C34">
            <v>9</v>
          </cell>
          <cell r="D34">
            <v>7</v>
          </cell>
          <cell r="E34">
            <v>5</v>
          </cell>
          <cell r="F34">
            <v>3</v>
          </cell>
          <cell r="G34">
            <v>1</v>
          </cell>
          <cell r="H34">
            <v>0.33333333333333331</v>
          </cell>
          <cell r="I34">
            <v>0.2</v>
          </cell>
          <cell r="J34">
            <v>0.14285714285714285</v>
          </cell>
          <cell r="K34">
            <v>0.1111111111111111</v>
          </cell>
        </row>
        <row r="42">
          <cell r="C42">
            <v>9</v>
          </cell>
          <cell r="D42">
            <v>7</v>
          </cell>
          <cell r="E42">
            <v>5</v>
          </cell>
          <cell r="F42">
            <v>3</v>
          </cell>
          <cell r="G42">
            <v>1</v>
          </cell>
          <cell r="H42">
            <v>0.33333333333333331</v>
          </cell>
          <cell r="I42">
            <v>0.2</v>
          </cell>
          <cell r="J42">
            <v>0.14285714285714285</v>
          </cell>
          <cell r="K42">
            <v>0.1111111111111111</v>
          </cell>
        </row>
        <row r="51">
          <cell r="C51">
            <v>9</v>
          </cell>
          <cell r="D51">
            <v>7</v>
          </cell>
          <cell r="E51">
            <v>5</v>
          </cell>
          <cell r="F51">
            <v>3</v>
          </cell>
          <cell r="G51">
            <v>1</v>
          </cell>
          <cell r="H51">
            <v>0.33333333333333331</v>
          </cell>
          <cell r="I51">
            <v>0.2</v>
          </cell>
          <cell r="J51">
            <v>0.14285714285714285</v>
          </cell>
          <cell r="K51">
            <v>0.1111111111111111</v>
          </cell>
        </row>
        <row r="59">
          <cell r="G59" t="str">
            <v>x</v>
          </cell>
        </row>
        <row r="60">
          <cell r="C60">
            <v>9</v>
          </cell>
          <cell r="D60">
            <v>7</v>
          </cell>
          <cell r="E60">
            <v>5</v>
          </cell>
          <cell r="F60">
            <v>2</v>
          </cell>
          <cell r="G60">
            <v>1</v>
          </cell>
          <cell r="H60">
            <v>0.5</v>
          </cell>
          <cell r="I60">
            <v>0.2</v>
          </cell>
          <cell r="J60">
            <v>0.14285714285714285</v>
          </cell>
          <cell r="K60">
            <v>0.1111111111111111</v>
          </cell>
        </row>
        <row r="69">
          <cell r="C69">
            <v>9</v>
          </cell>
          <cell r="D69">
            <v>7</v>
          </cell>
          <cell r="E69">
            <v>5</v>
          </cell>
          <cell r="F69">
            <v>2</v>
          </cell>
          <cell r="G69">
            <v>1</v>
          </cell>
          <cell r="H69">
            <v>0.5</v>
          </cell>
          <cell r="I69">
            <v>0.2</v>
          </cell>
          <cell r="J69">
            <v>0.14285714285714285</v>
          </cell>
          <cell r="K69">
            <v>0.1111111111111111</v>
          </cell>
        </row>
        <row r="78">
          <cell r="C78">
            <v>9</v>
          </cell>
          <cell r="D78">
            <v>7</v>
          </cell>
          <cell r="E78">
            <v>5</v>
          </cell>
          <cell r="F78">
            <v>3</v>
          </cell>
          <cell r="G78">
            <v>1</v>
          </cell>
          <cell r="H78">
            <v>0.33333333333333331</v>
          </cell>
          <cell r="I78">
            <v>0.2</v>
          </cell>
          <cell r="J78">
            <v>0.14285714285714285</v>
          </cell>
          <cell r="K78">
            <v>0.1111111111111111</v>
          </cell>
        </row>
        <row r="87">
          <cell r="C87">
            <v>9</v>
          </cell>
          <cell r="D87">
            <v>7</v>
          </cell>
          <cell r="E87">
            <v>5</v>
          </cell>
          <cell r="F87">
            <v>3</v>
          </cell>
          <cell r="G87">
            <v>1</v>
          </cell>
          <cell r="H87">
            <v>0.33333333333333331</v>
          </cell>
          <cell r="I87">
            <v>0.2</v>
          </cell>
          <cell r="J87">
            <v>0.14285714285714285</v>
          </cell>
          <cell r="K87">
            <v>0.1111111111111111</v>
          </cell>
        </row>
        <row r="96">
          <cell r="C96">
            <v>9</v>
          </cell>
          <cell r="D96">
            <v>7</v>
          </cell>
          <cell r="E96">
            <v>5</v>
          </cell>
          <cell r="F96">
            <v>3</v>
          </cell>
          <cell r="G96">
            <v>1</v>
          </cell>
          <cell r="H96">
            <v>0.33333333333333331</v>
          </cell>
          <cell r="I96">
            <v>0.2</v>
          </cell>
          <cell r="J96">
            <v>0.14285714285714285</v>
          </cell>
          <cell r="K96">
            <v>0.1111111111111111</v>
          </cell>
        </row>
        <row r="105">
          <cell r="C105">
            <v>9</v>
          </cell>
          <cell r="D105">
            <v>7</v>
          </cell>
          <cell r="E105">
            <v>5</v>
          </cell>
          <cell r="F105">
            <v>3</v>
          </cell>
          <cell r="G105">
            <v>1</v>
          </cell>
          <cell r="H105">
            <v>0.33333333333333331</v>
          </cell>
          <cell r="I105">
            <v>0.2</v>
          </cell>
          <cell r="J105">
            <v>0.14285714285714285</v>
          </cell>
          <cell r="K105">
            <v>0.1111111111111111</v>
          </cell>
        </row>
        <row r="114">
          <cell r="C114">
            <v>9</v>
          </cell>
          <cell r="D114">
            <v>7</v>
          </cell>
          <cell r="E114">
            <v>5</v>
          </cell>
          <cell r="F114">
            <v>3</v>
          </cell>
          <cell r="G114">
            <v>1</v>
          </cell>
          <cell r="H114">
            <v>0.33333333333333331</v>
          </cell>
          <cell r="I114">
            <v>0.2</v>
          </cell>
          <cell r="J114">
            <v>0.14285714285714285</v>
          </cell>
          <cell r="K114">
            <v>0.1111111111111111</v>
          </cell>
        </row>
        <row r="123">
          <cell r="C123">
            <v>9</v>
          </cell>
          <cell r="D123">
            <v>7</v>
          </cell>
          <cell r="E123">
            <v>5</v>
          </cell>
          <cell r="F123">
            <v>3</v>
          </cell>
          <cell r="G123">
            <v>1</v>
          </cell>
          <cell r="H123">
            <v>0.33333333333333331</v>
          </cell>
          <cell r="I123">
            <v>0.2</v>
          </cell>
          <cell r="J123">
            <v>0.14285714285714285</v>
          </cell>
          <cell r="K123">
            <v>0.1111111111111111</v>
          </cell>
        </row>
        <row r="132">
          <cell r="C132">
            <v>9</v>
          </cell>
          <cell r="D132">
            <v>7</v>
          </cell>
          <cell r="E132">
            <v>5</v>
          </cell>
          <cell r="F132">
            <v>3</v>
          </cell>
          <cell r="G132">
            <v>1</v>
          </cell>
          <cell r="H132">
            <v>0.33333333333333331</v>
          </cell>
          <cell r="I132">
            <v>0.2</v>
          </cell>
          <cell r="J132">
            <v>0.14285714285714285</v>
          </cell>
          <cell r="K132">
            <v>0.1111111111111111</v>
          </cell>
        </row>
        <row r="141">
          <cell r="C141">
            <v>9</v>
          </cell>
          <cell r="D141">
            <v>7</v>
          </cell>
          <cell r="E141">
            <v>5</v>
          </cell>
          <cell r="F141">
            <v>3</v>
          </cell>
          <cell r="G141">
            <v>1</v>
          </cell>
          <cell r="H141">
            <v>0.33333333333333331</v>
          </cell>
          <cell r="I141">
            <v>0.2</v>
          </cell>
          <cell r="J141">
            <v>0.14285714285714285</v>
          </cell>
          <cell r="K141">
            <v>0.1111111111111111</v>
          </cell>
        </row>
        <row r="150">
          <cell r="C150">
            <v>9</v>
          </cell>
          <cell r="D150">
            <v>7</v>
          </cell>
          <cell r="E150">
            <v>5</v>
          </cell>
          <cell r="F150">
            <v>3</v>
          </cell>
          <cell r="G150">
            <v>1</v>
          </cell>
          <cell r="H150">
            <v>0.33333333333333331</v>
          </cell>
          <cell r="I150">
            <v>0.2</v>
          </cell>
          <cell r="J150">
            <v>0.14285714285714285</v>
          </cell>
          <cell r="K150">
            <v>0.1111111111111111</v>
          </cell>
        </row>
        <row r="159">
          <cell r="C159">
            <v>9</v>
          </cell>
          <cell r="D159">
            <v>7</v>
          </cell>
          <cell r="E159">
            <v>5</v>
          </cell>
          <cell r="F159">
            <v>3</v>
          </cell>
          <cell r="G159">
            <v>1</v>
          </cell>
          <cell r="H159">
            <v>0.33333333333333331</v>
          </cell>
          <cell r="I159">
            <v>0.2</v>
          </cell>
          <cell r="J159">
            <v>0.14285714285714285</v>
          </cell>
          <cell r="K159">
            <v>0.1111111111111111</v>
          </cell>
        </row>
        <row r="168">
          <cell r="C168">
            <v>9</v>
          </cell>
          <cell r="D168">
            <v>7</v>
          </cell>
          <cell r="E168">
            <v>5</v>
          </cell>
          <cell r="F168">
            <v>3</v>
          </cell>
          <cell r="G168">
            <v>1</v>
          </cell>
          <cell r="H168">
            <v>0.33333333333333331</v>
          </cell>
          <cell r="I168">
            <v>0.2</v>
          </cell>
          <cell r="J168">
            <v>0.14285714285714285</v>
          </cell>
          <cell r="K168">
            <v>0.1111111111111111</v>
          </cell>
        </row>
        <row r="177">
          <cell r="C177">
            <v>9</v>
          </cell>
          <cell r="D177">
            <v>7</v>
          </cell>
          <cell r="E177">
            <v>5</v>
          </cell>
          <cell r="F177">
            <v>3</v>
          </cell>
          <cell r="G177">
            <v>1</v>
          </cell>
          <cell r="H177">
            <v>0.33333333333333331</v>
          </cell>
          <cell r="I177">
            <v>0.2</v>
          </cell>
          <cell r="J177">
            <v>0.14285714285714285</v>
          </cell>
          <cell r="K177">
            <v>0.1111111111111111</v>
          </cell>
        </row>
        <row r="186">
          <cell r="C186">
            <v>9</v>
          </cell>
          <cell r="D186">
            <v>7</v>
          </cell>
          <cell r="E186">
            <v>5</v>
          </cell>
          <cell r="F186">
            <v>3</v>
          </cell>
          <cell r="G186">
            <v>1</v>
          </cell>
          <cell r="H186">
            <v>0.33333333333333331</v>
          </cell>
          <cell r="I186">
            <v>0.2</v>
          </cell>
          <cell r="J186">
            <v>0.14285714285714285</v>
          </cell>
          <cell r="K186">
            <v>0.1111111111111111</v>
          </cell>
        </row>
      </sheetData>
      <sheetData sheetId="10"/>
      <sheetData sheetId="11">
        <row r="5">
          <cell r="I5">
            <v>7.174727773592729E-2</v>
          </cell>
        </row>
        <row r="6">
          <cell r="I6">
            <v>5.5004394301361254E-2</v>
          </cell>
        </row>
        <row r="7">
          <cell r="I7">
            <v>8.069932799496235E-2</v>
          </cell>
        </row>
        <row r="8">
          <cell r="I8">
            <v>0.10746278012713906</v>
          </cell>
        </row>
        <row r="9">
          <cell r="I9">
            <v>0.17679792314264475</v>
          </cell>
        </row>
        <row r="10">
          <cell r="I10">
            <v>0.12356580283056344</v>
          </cell>
        </row>
        <row r="11">
          <cell r="I11">
            <v>0.38472249386740198</v>
          </cell>
        </row>
        <row r="14">
          <cell r="A14" t="str">
            <v>Alternativa 2</v>
          </cell>
          <cell r="B14">
            <v>5.5004394301361254E-2</v>
          </cell>
        </row>
        <row r="15">
          <cell r="A15" t="str">
            <v>Alternativa 1</v>
          </cell>
          <cell r="B15">
            <v>7.174727773592729E-2</v>
          </cell>
        </row>
        <row r="16">
          <cell r="A16" t="str">
            <v>Alternativa 3</v>
          </cell>
          <cell r="B16">
            <v>8.069932799496235E-2</v>
          </cell>
        </row>
        <row r="17">
          <cell r="A17" t="str">
            <v>Alternativa 4</v>
          </cell>
          <cell r="B17">
            <v>0.10746278012713906</v>
          </cell>
        </row>
        <row r="18">
          <cell r="A18" t="str">
            <v>Alternativa 6</v>
          </cell>
          <cell r="B18">
            <v>0.12356580283056344</v>
          </cell>
        </row>
        <row r="19">
          <cell r="A19" t="str">
            <v>Alternativa 5</v>
          </cell>
          <cell r="B19">
            <v>0.17679792314264475</v>
          </cell>
        </row>
        <row r="20">
          <cell r="A20" t="str">
            <v>Alternativa 7</v>
          </cell>
          <cell r="B20">
            <v>0.38472249386740198</v>
          </cell>
        </row>
      </sheetData>
      <sheetData sheetId="12"/>
      <sheetData sheetId="13"/>
      <sheetData sheetId="14"/>
      <sheetData sheetId="15">
        <row r="9">
          <cell r="F9" t="str">
            <v>x</v>
          </cell>
        </row>
        <row r="10">
          <cell r="C10">
            <v>9</v>
          </cell>
          <cell r="D10">
            <v>7</v>
          </cell>
          <cell r="E10">
            <v>5</v>
          </cell>
          <cell r="F10">
            <v>2</v>
          </cell>
          <cell r="G10">
            <v>1</v>
          </cell>
          <cell r="H10">
            <v>0.5</v>
          </cell>
          <cell r="I10">
            <v>0.2</v>
          </cell>
          <cell r="J10">
            <v>0.14285714285714285</v>
          </cell>
          <cell r="K10">
            <v>0.1111111111111111</v>
          </cell>
        </row>
        <row r="17">
          <cell r="E17" t="str">
            <v>x</v>
          </cell>
        </row>
        <row r="18">
          <cell r="C18">
            <v>9</v>
          </cell>
          <cell r="D18">
            <v>7</v>
          </cell>
          <cell r="E18">
            <v>5</v>
          </cell>
          <cell r="F18">
            <v>3</v>
          </cell>
          <cell r="G18">
            <v>1</v>
          </cell>
          <cell r="H18">
            <v>0.33333333333333331</v>
          </cell>
          <cell r="I18">
            <v>0.2</v>
          </cell>
          <cell r="J18">
            <v>0.14285714285714285</v>
          </cell>
          <cell r="K18">
            <v>0.1111111111111111</v>
          </cell>
        </row>
        <row r="25">
          <cell r="F25" t="str">
            <v>x</v>
          </cell>
        </row>
        <row r="26">
          <cell r="C26">
            <v>9</v>
          </cell>
          <cell r="D26">
            <v>7</v>
          </cell>
          <cell r="E26">
            <v>5</v>
          </cell>
          <cell r="F26">
            <v>3</v>
          </cell>
          <cell r="G26">
            <v>1</v>
          </cell>
          <cell r="H26">
            <v>0.33333333333333331</v>
          </cell>
          <cell r="I26">
            <v>0.2</v>
          </cell>
          <cell r="J26">
            <v>0.14285714285714285</v>
          </cell>
          <cell r="K26">
            <v>0.1111111111111111</v>
          </cell>
        </row>
        <row r="33">
          <cell r="F33" t="str">
            <v>x</v>
          </cell>
        </row>
        <row r="34">
          <cell r="C34">
            <v>9</v>
          </cell>
          <cell r="D34">
            <v>7</v>
          </cell>
          <cell r="E34">
            <v>5</v>
          </cell>
          <cell r="F34">
            <v>3</v>
          </cell>
          <cell r="G34">
            <v>1</v>
          </cell>
          <cell r="H34">
            <v>0.33333333333333331</v>
          </cell>
          <cell r="I34">
            <v>0.2</v>
          </cell>
          <cell r="J34">
            <v>0.14285714285714285</v>
          </cell>
          <cell r="K34">
            <v>0.1111111111111111</v>
          </cell>
        </row>
        <row r="41">
          <cell r="E41" t="str">
            <v>x</v>
          </cell>
        </row>
        <row r="42">
          <cell r="C42">
            <v>9</v>
          </cell>
          <cell r="D42">
            <v>7</v>
          </cell>
          <cell r="E42">
            <v>5</v>
          </cell>
          <cell r="F42">
            <v>3</v>
          </cell>
          <cell r="G42">
            <v>1</v>
          </cell>
          <cell r="H42">
            <v>0.33333333333333331</v>
          </cell>
          <cell r="I42">
            <v>0.2</v>
          </cell>
          <cell r="J42">
            <v>0.14285714285714285</v>
          </cell>
          <cell r="K42">
            <v>0.1111111111111111</v>
          </cell>
        </row>
        <row r="50">
          <cell r="D50" t="str">
            <v>x</v>
          </cell>
        </row>
        <row r="51">
          <cell r="C51">
            <v>9</v>
          </cell>
          <cell r="D51">
            <v>7</v>
          </cell>
          <cell r="E51">
            <v>5</v>
          </cell>
          <cell r="F51">
            <v>3</v>
          </cell>
          <cell r="G51">
            <v>1</v>
          </cell>
          <cell r="H51">
            <v>0.33333333333333331</v>
          </cell>
          <cell r="I51">
            <v>0.2</v>
          </cell>
          <cell r="J51">
            <v>0.14285714285714285</v>
          </cell>
          <cell r="K51">
            <v>0.1111111111111111</v>
          </cell>
        </row>
        <row r="59">
          <cell r="F59" t="str">
            <v>x</v>
          </cell>
        </row>
        <row r="60">
          <cell r="C60">
            <v>9</v>
          </cell>
          <cell r="D60">
            <v>7</v>
          </cell>
          <cell r="E60">
            <v>5</v>
          </cell>
          <cell r="F60">
            <v>3</v>
          </cell>
          <cell r="G60">
            <v>1</v>
          </cell>
          <cell r="H60">
            <v>0.33333333333333331</v>
          </cell>
          <cell r="I60">
            <v>0.2</v>
          </cell>
          <cell r="J60">
            <v>0.14285714285714285</v>
          </cell>
          <cell r="K60">
            <v>0.1111111111111111</v>
          </cell>
        </row>
        <row r="68">
          <cell r="F68" t="str">
            <v>X</v>
          </cell>
        </row>
        <row r="69">
          <cell r="C69">
            <v>9</v>
          </cell>
          <cell r="D69">
            <v>7</v>
          </cell>
          <cell r="E69">
            <v>5</v>
          </cell>
          <cell r="F69">
            <v>3</v>
          </cell>
          <cell r="G69">
            <v>1</v>
          </cell>
          <cell r="H69">
            <v>0.33333333333333331</v>
          </cell>
          <cell r="I69">
            <v>0.2</v>
          </cell>
          <cell r="J69">
            <v>0.14285714285714285</v>
          </cell>
          <cell r="K69">
            <v>0.1111111111111111</v>
          </cell>
        </row>
        <row r="77">
          <cell r="F77" t="str">
            <v>x</v>
          </cell>
        </row>
        <row r="78">
          <cell r="C78">
            <v>9</v>
          </cell>
          <cell r="D78">
            <v>7</v>
          </cell>
          <cell r="E78">
            <v>5</v>
          </cell>
          <cell r="F78">
            <v>3</v>
          </cell>
          <cell r="G78">
            <v>1</v>
          </cell>
          <cell r="H78">
            <v>0.33333333333333331</v>
          </cell>
          <cell r="I78">
            <v>0.2</v>
          </cell>
          <cell r="J78">
            <v>0.14285714285714285</v>
          </cell>
          <cell r="K78">
            <v>0.1111111111111111</v>
          </cell>
        </row>
        <row r="86">
          <cell r="F86" t="str">
            <v>x</v>
          </cell>
        </row>
        <row r="87">
          <cell r="C87">
            <v>9</v>
          </cell>
          <cell r="D87">
            <v>7</v>
          </cell>
          <cell r="E87">
            <v>5</v>
          </cell>
          <cell r="F87">
            <v>3</v>
          </cell>
          <cell r="G87">
            <v>1</v>
          </cell>
          <cell r="H87">
            <v>0.33333333333333331</v>
          </cell>
          <cell r="I87">
            <v>0.2</v>
          </cell>
          <cell r="J87">
            <v>0.14285714285714285</v>
          </cell>
          <cell r="K87">
            <v>0.1111111111111111</v>
          </cell>
        </row>
        <row r="95">
          <cell r="E95" t="str">
            <v>x</v>
          </cell>
        </row>
        <row r="96">
          <cell r="C96">
            <v>9</v>
          </cell>
          <cell r="D96">
            <v>7</v>
          </cell>
          <cell r="E96">
            <v>5</v>
          </cell>
          <cell r="F96">
            <v>3</v>
          </cell>
          <cell r="G96">
            <v>1</v>
          </cell>
          <cell r="H96">
            <v>0.33333333333333331</v>
          </cell>
          <cell r="I96">
            <v>0.2</v>
          </cell>
          <cell r="J96">
            <v>0.14285714285714285</v>
          </cell>
          <cell r="K96">
            <v>0.1111111111111111</v>
          </cell>
        </row>
        <row r="104">
          <cell r="G104" t="str">
            <v>x</v>
          </cell>
        </row>
        <row r="105">
          <cell r="C105">
            <v>9</v>
          </cell>
          <cell r="D105">
            <v>7</v>
          </cell>
          <cell r="E105">
            <v>5</v>
          </cell>
          <cell r="F105">
            <v>3</v>
          </cell>
          <cell r="G105">
            <v>1</v>
          </cell>
          <cell r="H105">
            <v>0.33333333333333331</v>
          </cell>
          <cell r="I105">
            <v>0.2</v>
          </cell>
          <cell r="J105">
            <v>0.14285714285714285</v>
          </cell>
          <cell r="K105">
            <v>0.1111111111111111</v>
          </cell>
        </row>
        <row r="113">
          <cell r="F113" t="str">
            <v>x</v>
          </cell>
        </row>
        <row r="114">
          <cell r="C114">
            <v>9</v>
          </cell>
          <cell r="D114">
            <v>7</v>
          </cell>
          <cell r="E114">
            <v>5</v>
          </cell>
          <cell r="F114">
            <v>3</v>
          </cell>
          <cell r="G114">
            <v>1</v>
          </cell>
          <cell r="H114">
            <v>0.33333333333333331</v>
          </cell>
          <cell r="I114">
            <v>0.2</v>
          </cell>
          <cell r="J114">
            <v>0.14285714285714285</v>
          </cell>
          <cell r="K114">
            <v>0.1111111111111111</v>
          </cell>
        </row>
        <row r="122">
          <cell r="F122" t="str">
            <v>x</v>
          </cell>
        </row>
        <row r="123">
          <cell r="C123">
            <v>9</v>
          </cell>
          <cell r="D123">
            <v>7</v>
          </cell>
          <cell r="E123">
            <v>5</v>
          </cell>
          <cell r="F123">
            <v>3</v>
          </cell>
          <cell r="G123">
            <v>1</v>
          </cell>
          <cell r="H123">
            <v>0.33333333333333331</v>
          </cell>
          <cell r="I123">
            <v>0.2</v>
          </cell>
          <cell r="J123">
            <v>0.14285714285714285</v>
          </cell>
          <cell r="K123">
            <v>0.1111111111111111</v>
          </cell>
        </row>
        <row r="131">
          <cell r="E131" t="str">
            <v>x</v>
          </cell>
        </row>
        <row r="132">
          <cell r="C132">
            <v>9</v>
          </cell>
          <cell r="D132">
            <v>7</v>
          </cell>
          <cell r="E132">
            <v>5</v>
          </cell>
          <cell r="F132">
            <v>3</v>
          </cell>
          <cell r="G132">
            <v>1</v>
          </cell>
          <cell r="H132">
            <v>0.33333333333333331</v>
          </cell>
          <cell r="I132">
            <v>0.2</v>
          </cell>
          <cell r="J132">
            <v>0.14285714285714285</v>
          </cell>
          <cell r="K132">
            <v>0.1111111111111111</v>
          </cell>
        </row>
        <row r="140">
          <cell r="E140" t="str">
            <v>x</v>
          </cell>
        </row>
        <row r="141">
          <cell r="C141">
            <v>9</v>
          </cell>
          <cell r="D141">
            <v>7</v>
          </cell>
          <cell r="E141">
            <v>5</v>
          </cell>
          <cell r="F141">
            <v>3</v>
          </cell>
          <cell r="G141">
            <v>1</v>
          </cell>
          <cell r="H141">
            <v>0.33333333333333331</v>
          </cell>
          <cell r="I141">
            <v>0.2</v>
          </cell>
          <cell r="J141">
            <v>0.14285714285714285</v>
          </cell>
          <cell r="K141">
            <v>0.1111111111111111</v>
          </cell>
        </row>
        <row r="149">
          <cell r="D149" t="str">
            <v>x</v>
          </cell>
        </row>
        <row r="150">
          <cell r="C150">
            <v>9</v>
          </cell>
          <cell r="D150">
            <v>7</v>
          </cell>
          <cell r="E150">
            <v>5</v>
          </cell>
          <cell r="F150">
            <v>3</v>
          </cell>
          <cell r="G150">
            <v>1</v>
          </cell>
          <cell r="H150">
            <v>0.33333333333333331</v>
          </cell>
          <cell r="I150">
            <v>0.2</v>
          </cell>
          <cell r="J150">
            <v>0.14285714285714285</v>
          </cell>
          <cell r="K150">
            <v>0.1111111111111111</v>
          </cell>
        </row>
        <row r="158">
          <cell r="F158" t="str">
            <v>x</v>
          </cell>
        </row>
        <row r="159">
          <cell r="C159">
            <v>9</v>
          </cell>
          <cell r="D159">
            <v>7</v>
          </cell>
          <cell r="E159">
            <v>5</v>
          </cell>
          <cell r="F159">
            <v>3</v>
          </cell>
          <cell r="G159">
            <v>1</v>
          </cell>
          <cell r="H159">
            <v>0.33333333333333331</v>
          </cell>
          <cell r="I159">
            <v>0.2</v>
          </cell>
          <cell r="J159">
            <v>0.14285714285714285</v>
          </cell>
          <cell r="K159">
            <v>0.1111111111111111</v>
          </cell>
        </row>
        <row r="167">
          <cell r="F167" t="str">
            <v>x</v>
          </cell>
        </row>
        <row r="168">
          <cell r="C168">
            <v>9</v>
          </cell>
          <cell r="D168">
            <v>7</v>
          </cell>
          <cell r="E168">
            <v>5</v>
          </cell>
          <cell r="F168">
            <v>3</v>
          </cell>
          <cell r="G168">
            <v>1</v>
          </cell>
          <cell r="H168">
            <v>0.33333333333333331</v>
          </cell>
          <cell r="I168">
            <v>0.2</v>
          </cell>
          <cell r="J168">
            <v>0.14285714285714285</v>
          </cell>
          <cell r="K168">
            <v>0.1111111111111111</v>
          </cell>
        </row>
        <row r="176">
          <cell r="F176" t="str">
            <v>x</v>
          </cell>
        </row>
        <row r="177">
          <cell r="C177">
            <v>9</v>
          </cell>
          <cell r="D177">
            <v>7</v>
          </cell>
          <cell r="E177">
            <v>5</v>
          </cell>
          <cell r="F177">
            <v>3</v>
          </cell>
          <cell r="G177">
            <v>1</v>
          </cell>
          <cell r="H177">
            <v>0.33333333333333331</v>
          </cell>
          <cell r="I177">
            <v>0.2</v>
          </cell>
          <cell r="J177">
            <v>0.14285714285714285</v>
          </cell>
          <cell r="K177">
            <v>0.1111111111111111</v>
          </cell>
        </row>
        <row r="185">
          <cell r="G185" t="str">
            <v>x</v>
          </cell>
        </row>
        <row r="186">
          <cell r="C186">
            <v>9</v>
          </cell>
          <cell r="D186">
            <v>7</v>
          </cell>
          <cell r="E186">
            <v>5</v>
          </cell>
          <cell r="F186">
            <v>3</v>
          </cell>
          <cell r="G186">
            <v>1</v>
          </cell>
          <cell r="H186">
            <v>0.33333333333333331</v>
          </cell>
          <cell r="I186">
            <v>0.2</v>
          </cell>
          <cell r="J186">
            <v>0.14285714285714285</v>
          </cell>
          <cell r="K186">
            <v>0.1111111111111111</v>
          </cell>
        </row>
      </sheetData>
      <sheetData sheetId="16">
        <row r="9">
          <cell r="G9" t="str">
            <v>x</v>
          </cell>
        </row>
        <row r="10">
          <cell r="C10">
            <v>9</v>
          </cell>
          <cell r="D10">
            <v>7</v>
          </cell>
          <cell r="E10">
            <v>5</v>
          </cell>
          <cell r="F10">
            <v>3</v>
          </cell>
          <cell r="G10">
            <v>1</v>
          </cell>
          <cell r="H10">
            <v>0.33333333333333331</v>
          </cell>
          <cell r="I10">
            <v>0.2</v>
          </cell>
          <cell r="J10">
            <v>0.14285714285714285</v>
          </cell>
          <cell r="K10">
            <v>0.1111111111111111</v>
          </cell>
        </row>
        <row r="17">
          <cell r="G17" t="str">
            <v>x</v>
          </cell>
        </row>
        <row r="18">
          <cell r="C18">
            <v>9</v>
          </cell>
          <cell r="D18">
            <v>7</v>
          </cell>
          <cell r="E18">
            <v>5</v>
          </cell>
          <cell r="F18">
            <v>3</v>
          </cell>
          <cell r="G18">
            <v>1</v>
          </cell>
          <cell r="H18">
            <v>0.33333333333333331</v>
          </cell>
          <cell r="I18">
            <v>0.2</v>
          </cell>
          <cell r="J18">
            <v>0.14285714285714285</v>
          </cell>
          <cell r="K18">
            <v>0.1111111111111111</v>
          </cell>
        </row>
        <row r="25">
          <cell r="H25" t="str">
            <v>x</v>
          </cell>
        </row>
        <row r="26">
          <cell r="C26">
            <v>9</v>
          </cell>
          <cell r="D26">
            <v>7</v>
          </cell>
          <cell r="E26">
            <v>5</v>
          </cell>
          <cell r="F26">
            <v>3</v>
          </cell>
          <cell r="G26">
            <v>1</v>
          </cell>
          <cell r="H26">
            <v>0.33333333333333331</v>
          </cell>
          <cell r="I26">
            <v>0.2</v>
          </cell>
          <cell r="J26">
            <v>0.14285714285714285</v>
          </cell>
          <cell r="K26">
            <v>0.1111111111111111</v>
          </cell>
        </row>
        <row r="33">
          <cell r="H33" t="str">
            <v>x</v>
          </cell>
        </row>
        <row r="34">
          <cell r="C34">
            <v>9</v>
          </cell>
          <cell r="D34">
            <v>7</v>
          </cell>
          <cell r="E34">
            <v>5</v>
          </cell>
          <cell r="F34">
            <v>3</v>
          </cell>
          <cell r="G34">
            <v>1</v>
          </cell>
          <cell r="H34">
            <v>0.33333333333333331</v>
          </cell>
          <cell r="I34">
            <v>0.2</v>
          </cell>
          <cell r="J34">
            <v>0.14285714285714285</v>
          </cell>
          <cell r="K34">
            <v>0.1111111111111111</v>
          </cell>
        </row>
        <row r="41">
          <cell r="I41" t="str">
            <v>x</v>
          </cell>
        </row>
        <row r="42">
          <cell r="C42">
            <v>9</v>
          </cell>
          <cell r="D42">
            <v>7</v>
          </cell>
          <cell r="E42">
            <v>5</v>
          </cell>
          <cell r="F42">
            <v>3</v>
          </cell>
          <cell r="G42">
            <v>1</v>
          </cell>
          <cell r="H42">
            <v>0.33333333333333331</v>
          </cell>
          <cell r="I42">
            <v>0.2</v>
          </cell>
          <cell r="J42">
            <v>0.14285714285714285</v>
          </cell>
          <cell r="K42">
            <v>0.1111111111111111</v>
          </cell>
        </row>
        <row r="50">
          <cell r="J50" t="str">
            <v>x</v>
          </cell>
        </row>
        <row r="51">
          <cell r="C51">
            <v>9</v>
          </cell>
          <cell r="D51">
            <v>7</v>
          </cell>
          <cell r="E51">
            <v>5</v>
          </cell>
          <cell r="F51">
            <v>3</v>
          </cell>
          <cell r="G51">
            <v>1</v>
          </cell>
          <cell r="H51">
            <v>0.33333333333333331</v>
          </cell>
          <cell r="I51">
            <v>0.2</v>
          </cell>
          <cell r="J51">
            <v>0.14285714285714285</v>
          </cell>
          <cell r="K51">
            <v>0.1111111111111111</v>
          </cell>
        </row>
        <row r="59">
          <cell r="G59" t="str">
            <v>x</v>
          </cell>
        </row>
        <row r="60">
          <cell r="C60">
            <v>9</v>
          </cell>
          <cell r="D60">
            <v>7</v>
          </cell>
          <cell r="E60">
            <v>5</v>
          </cell>
          <cell r="F60">
            <v>3</v>
          </cell>
          <cell r="G60">
            <v>1</v>
          </cell>
          <cell r="H60">
            <v>0.33333333333333331</v>
          </cell>
          <cell r="I60">
            <v>0.2</v>
          </cell>
          <cell r="J60">
            <v>0.14285714285714285</v>
          </cell>
          <cell r="K60">
            <v>0.1111111111111111</v>
          </cell>
        </row>
        <row r="68">
          <cell r="H68" t="str">
            <v>x</v>
          </cell>
        </row>
        <row r="69">
          <cell r="C69">
            <v>9</v>
          </cell>
          <cell r="D69">
            <v>7</v>
          </cell>
          <cell r="E69">
            <v>5</v>
          </cell>
          <cell r="F69">
            <v>3</v>
          </cell>
          <cell r="G69">
            <v>1</v>
          </cell>
          <cell r="H69">
            <v>0.33333333333333331</v>
          </cell>
          <cell r="I69">
            <v>0.2</v>
          </cell>
          <cell r="J69">
            <v>0.14285714285714285</v>
          </cell>
          <cell r="K69">
            <v>0.1111111111111111</v>
          </cell>
        </row>
        <row r="77">
          <cell r="H77" t="str">
            <v>x</v>
          </cell>
        </row>
        <row r="78">
          <cell r="C78">
            <v>9</v>
          </cell>
          <cell r="D78">
            <v>7</v>
          </cell>
          <cell r="E78">
            <v>5</v>
          </cell>
          <cell r="F78">
            <v>3</v>
          </cell>
          <cell r="G78">
            <v>1</v>
          </cell>
          <cell r="H78">
            <v>0.33333333333333331</v>
          </cell>
          <cell r="I78">
            <v>0.2</v>
          </cell>
          <cell r="J78">
            <v>0.14285714285714285</v>
          </cell>
          <cell r="K78">
            <v>0.1111111111111111</v>
          </cell>
        </row>
        <row r="86">
          <cell r="I86" t="str">
            <v>x</v>
          </cell>
        </row>
        <row r="87">
          <cell r="C87">
            <v>9</v>
          </cell>
          <cell r="D87">
            <v>7</v>
          </cell>
          <cell r="E87">
            <v>5</v>
          </cell>
          <cell r="F87">
            <v>3</v>
          </cell>
          <cell r="G87">
            <v>1</v>
          </cell>
          <cell r="H87">
            <v>0.33333333333333331</v>
          </cell>
          <cell r="I87">
            <v>0.2</v>
          </cell>
          <cell r="J87">
            <v>0.14285714285714285</v>
          </cell>
          <cell r="K87">
            <v>0.1111111111111111</v>
          </cell>
        </row>
        <row r="95">
          <cell r="J95" t="str">
            <v>x</v>
          </cell>
        </row>
        <row r="96">
          <cell r="C96">
            <v>9</v>
          </cell>
          <cell r="D96">
            <v>7</v>
          </cell>
          <cell r="E96">
            <v>5</v>
          </cell>
          <cell r="F96">
            <v>3</v>
          </cell>
          <cell r="G96">
            <v>1</v>
          </cell>
          <cell r="H96">
            <v>0.33333333333333331</v>
          </cell>
          <cell r="I96">
            <v>0.2</v>
          </cell>
          <cell r="J96">
            <v>0.14285714285714285</v>
          </cell>
          <cell r="K96">
            <v>0.1111111111111111</v>
          </cell>
        </row>
        <row r="104">
          <cell r="H104" t="str">
            <v>x</v>
          </cell>
        </row>
        <row r="105">
          <cell r="C105">
            <v>9</v>
          </cell>
          <cell r="D105">
            <v>7</v>
          </cell>
          <cell r="E105">
            <v>5</v>
          </cell>
          <cell r="F105">
            <v>3</v>
          </cell>
          <cell r="G105">
            <v>1</v>
          </cell>
          <cell r="H105">
            <v>0.33333333333333331</v>
          </cell>
          <cell r="I105">
            <v>0.2</v>
          </cell>
          <cell r="J105">
            <v>0.14285714285714285</v>
          </cell>
          <cell r="K105">
            <v>0.1111111111111111</v>
          </cell>
        </row>
        <row r="113">
          <cell r="H113" t="str">
            <v>x</v>
          </cell>
        </row>
        <row r="114">
          <cell r="C114">
            <v>9</v>
          </cell>
          <cell r="D114">
            <v>7</v>
          </cell>
          <cell r="E114">
            <v>5</v>
          </cell>
          <cell r="F114">
            <v>3</v>
          </cell>
          <cell r="G114">
            <v>1</v>
          </cell>
          <cell r="H114">
            <v>0.33333333333333331</v>
          </cell>
          <cell r="I114">
            <v>0.2</v>
          </cell>
          <cell r="J114">
            <v>0.14285714285714285</v>
          </cell>
          <cell r="K114">
            <v>0.1111111111111111</v>
          </cell>
        </row>
        <row r="122">
          <cell r="I122" t="str">
            <v>x</v>
          </cell>
        </row>
        <row r="123">
          <cell r="C123">
            <v>9</v>
          </cell>
          <cell r="D123">
            <v>7</v>
          </cell>
          <cell r="E123">
            <v>5</v>
          </cell>
          <cell r="F123">
            <v>3</v>
          </cell>
          <cell r="G123">
            <v>1</v>
          </cell>
          <cell r="H123">
            <v>0.33333333333333331</v>
          </cell>
          <cell r="I123">
            <v>0.2</v>
          </cell>
          <cell r="J123">
            <v>0.14285714285714285</v>
          </cell>
          <cell r="K123">
            <v>0.1111111111111111</v>
          </cell>
        </row>
        <row r="131">
          <cell r="J131" t="str">
            <v>x</v>
          </cell>
        </row>
        <row r="132">
          <cell r="C132">
            <v>9</v>
          </cell>
          <cell r="D132">
            <v>7</v>
          </cell>
          <cell r="E132">
            <v>5</v>
          </cell>
          <cell r="F132">
            <v>3</v>
          </cell>
          <cell r="G132">
            <v>1</v>
          </cell>
          <cell r="H132">
            <v>0.33333333333333331</v>
          </cell>
          <cell r="I132">
            <v>0.2</v>
          </cell>
          <cell r="J132">
            <v>0.14285714285714285</v>
          </cell>
          <cell r="K132">
            <v>0.1111111111111111</v>
          </cell>
        </row>
        <row r="140">
          <cell r="H140" t="str">
            <v>x</v>
          </cell>
        </row>
        <row r="141">
          <cell r="C141">
            <v>9</v>
          </cell>
          <cell r="D141">
            <v>7</v>
          </cell>
          <cell r="E141">
            <v>5</v>
          </cell>
          <cell r="F141">
            <v>3</v>
          </cell>
          <cell r="G141">
            <v>1</v>
          </cell>
          <cell r="H141">
            <v>0.33333333333333331</v>
          </cell>
          <cell r="I141">
            <v>0.2</v>
          </cell>
          <cell r="J141">
            <v>0.14285714285714285</v>
          </cell>
          <cell r="K141">
            <v>0.1111111111111111</v>
          </cell>
        </row>
        <row r="149">
          <cell r="H149" t="str">
            <v>x</v>
          </cell>
        </row>
        <row r="150">
          <cell r="C150">
            <v>9</v>
          </cell>
          <cell r="D150">
            <v>7</v>
          </cell>
          <cell r="E150">
            <v>5</v>
          </cell>
          <cell r="F150">
            <v>3</v>
          </cell>
          <cell r="G150">
            <v>1</v>
          </cell>
          <cell r="H150">
            <v>0.33333333333333331</v>
          </cell>
          <cell r="I150">
            <v>0.2</v>
          </cell>
          <cell r="J150">
            <v>0.14285714285714285</v>
          </cell>
          <cell r="K150">
            <v>0.1111111111111111</v>
          </cell>
        </row>
        <row r="158">
          <cell r="I158" t="str">
            <v>x</v>
          </cell>
        </row>
        <row r="159">
          <cell r="C159">
            <v>9</v>
          </cell>
          <cell r="D159">
            <v>7</v>
          </cell>
          <cell r="E159">
            <v>5</v>
          </cell>
          <cell r="F159">
            <v>3</v>
          </cell>
          <cell r="G159">
            <v>1</v>
          </cell>
          <cell r="H159">
            <v>0.33333333333333331</v>
          </cell>
          <cell r="I159">
            <v>0.2</v>
          </cell>
          <cell r="J159">
            <v>0.14285714285714285</v>
          </cell>
          <cell r="K159">
            <v>0.1111111111111111</v>
          </cell>
        </row>
        <row r="167">
          <cell r="H167" t="str">
            <v>x</v>
          </cell>
        </row>
        <row r="168">
          <cell r="C168">
            <v>9</v>
          </cell>
          <cell r="D168">
            <v>7</v>
          </cell>
          <cell r="E168">
            <v>5</v>
          </cell>
          <cell r="F168">
            <v>3</v>
          </cell>
          <cell r="G168">
            <v>1</v>
          </cell>
          <cell r="H168">
            <v>0.33333333333333331</v>
          </cell>
          <cell r="I168">
            <v>0.2</v>
          </cell>
          <cell r="J168">
            <v>0.14285714285714285</v>
          </cell>
          <cell r="K168">
            <v>0.1111111111111111</v>
          </cell>
        </row>
        <row r="176">
          <cell r="H176" t="str">
            <v>x</v>
          </cell>
        </row>
        <row r="177">
          <cell r="C177">
            <v>9</v>
          </cell>
          <cell r="D177">
            <v>7</v>
          </cell>
          <cell r="E177">
            <v>5</v>
          </cell>
          <cell r="F177">
            <v>3</v>
          </cell>
          <cell r="G177">
            <v>1</v>
          </cell>
          <cell r="H177">
            <v>0.33333333333333331</v>
          </cell>
          <cell r="I177">
            <v>0.2</v>
          </cell>
          <cell r="J177">
            <v>0.14285714285714285</v>
          </cell>
          <cell r="K177">
            <v>0.1111111111111111</v>
          </cell>
        </row>
        <row r="185">
          <cell r="I185" t="str">
            <v>x</v>
          </cell>
        </row>
        <row r="186">
          <cell r="C186">
            <v>9</v>
          </cell>
          <cell r="D186">
            <v>7</v>
          </cell>
          <cell r="E186">
            <v>5</v>
          </cell>
          <cell r="F186">
            <v>3</v>
          </cell>
          <cell r="G186">
            <v>1</v>
          </cell>
          <cell r="H186">
            <v>0.33333333333333331</v>
          </cell>
          <cell r="I186">
            <v>0.2</v>
          </cell>
          <cell r="J186">
            <v>0.14285714285714285</v>
          </cell>
          <cell r="K186">
            <v>0.1111111111111111</v>
          </cell>
        </row>
      </sheetData>
      <sheetData sheetId="17">
        <row r="9">
          <cell r="G9" t="str">
            <v>x</v>
          </cell>
        </row>
        <row r="10">
          <cell r="C10">
            <v>9</v>
          </cell>
          <cell r="D10">
            <v>7</v>
          </cell>
          <cell r="E10">
            <v>5</v>
          </cell>
          <cell r="F10">
            <v>3</v>
          </cell>
          <cell r="G10">
            <v>1</v>
          </cell>
          <cell r="H10">
            <v>0.33333333333333331</v>
          </cell>
          <cell r="I10">
            <v>0.2</v>
          </cell>
          <cell r="J10">
            <v>0.14285714285714285</v>
          </cell>
          <cell r="K10">
            <v>0.1111111111111111</v>
          </cell>
        </row>
        <row r="17">
          <cell r="H17" t="str">
            <v>x</v>
          </cell>
        </row>
        <row r="18">
          <cell r="C18">
            <v>9</v>
          </cell>
          <cell r="D18">
            <v>7</v>
          </cell>
          <cell r="E18">
            <v>5</v>
          </cell>
          <cell r="F18">
            <v>3</v>
          </cell>
          <cell r="G18">
            <v>1</v>
          </cell>
          <cell r="H18">
            <v>0.33333333333333331</v>
          </cell>
          <cell r="I18">
            <v>0.2</v>
          </cell>
          <cell r="J18">
            <v>0.14285714285714285</v>
          </cell>
          <cell r="K18">
            <v>0.1111111111111111</v>
          </cell>
        </row>
        <row r="25">
          <cell r="H25" t="str">
            <v>x</v>
          </cell>
        </row>
        <row r="26">
          <cell r="C26">
            <v>9</v>
          </cell>
          <cell r="D26">
            <v>7</v>
          </cell>
          <cell r="E26">
            <v>5</v>
          </cell>
          <cell r="F26">
            <v>3</v>
          </cell>
          <cell r="G26">
            <v>1</v>
          </cell>
          <cell r="H26">
            <v>0.33333333333333331</v>
          </cell>
          <cell r="I26">
            <v>0.2</v>
          </cell>
          <cell r="J26">
            <v>0.14285714285714285</v>
          </cell>
          <cell r="K26">
            <v>0.1111111111111111</v>
          </cell>
        </row>
        <row r="33">
          <cell r="I33" t="str">
            <v>x</v>
          </cell>
        </row>
        <row r="34">
          <cell r="C34">
            <v>9</v>
          </cell>
          <cell r="D34">
            <v>7</v>
          </cell>
          <cell r="E34">
            <v>5</v>
          </cell>
          <cell r="F34">
            <v>3</v>
          </cell>
          <cell r="G34">
            <v>1</v>
          </cell>
          <cell r="H34">
            <v>0.33333333333333331</v>
          </cell>
          <cell r="I34">
            <v>0.2</v>
          </cell>
          <cell r="J34">
            <v>0.14285714285714285</v>
          </cell>
          <cell r="K34">
            <v>0.1111111111111111</v>
          </cell>
        </row>
        <row r="41">
          <cell r="F41" t="str">
            <v>x</v>
          </cell>
        </row>
        <row r="42">
          <cell r="C42">
            <v>9</v>
          </cell>
          <cell r="D42">
            <v>7</v>
          </cell>
          <cell r="E42">
            <v>5</v>
          </cell>
          <cell r="F42">
            <v>3</v>
          </cell>
          <cell r="G42">
            <v>1</v>
          </cell>
          <cell r="H42">
            <v>0.33333333333333331</v>
          </cell>
          <cell r="I42">
            <v>0.2</v>
          </cell>
          <cell r="J42">
            <v>0.14285714285714285</v>
          </cell>
          <cell r="K42">
            <v>0.1111111111111111</v>
          </cell>
        </row>
        <row r="50">
          <cell r="J50" t="str">
            <v>x</v>
          </cell>
        </row>
        <row r="51">
          <cell r="C51">
            <v>9</v>
          </cell>
          <cell r="D51">
            <v>7</v>
          </cell>
          <cell r="E51">
            <v>5</v>
          </cell>
          <cell r="F51">
            <v>3</v>
          </cell>
          <cell r="G51">
            <v>1</v>
          </cell>
          <cell r="H51">
            <v>0.33333333333333331</v>
          </cell>
          <cell r="I51">
            <v>0.2</v>
          </cell>
          <cell r="J51">
            <v>0.14285714285714285</v>
          </cell>
          <cell r="K51">
            <v>0.1111111111111111</v>
          </cell>
        </row>
        <row r="59">
          <cell r="H59" t="str">
            <v>x</v>
          </cell>
        </row>
        <row r="60">
          <cell r="C60">
            <v>9</v>
          </cell>
          <cell r="D60">
            <v>7</v>
          </cell>
          <cell r="E60">
            <v>5</v>
          </cell>
          <cell r="F60">
            <v>3</v>
          </cell>
          <cell r="G60">
            <v>1</v>
          </cell>
          <cell r="H60">
            <v>0.33333333333333331</v>
          </cell>
          <cell r="I60">
            <v>0.2</v>
          </cell>
          <cell r="J60">
            <v>0.14285714285714285</v>
          </cell>
          <cell r="K60">
            <v>0.1111111111111111</v>
          </cell>
        </row>
        <row r="68">
          <cell r="H68" t="str">
            <v>x</v>
          </cell>
        </row>
        <row r="69">
          <cell r="C69">
            <v>9</v>
          </cell>
          <cell r="D69">
            <v>7</v>
          </cell>
          <cell r="E69">
            <v>5</v>
          </cell>
          <cell r="F69">
            <v>3</v>
          </cell>
          <cell r="G69">
            <v>1</v>
          </cell>
          <cell r="H69">
            <v>0.33333333333333331</v>
          </cell>
          <cell r="I69">
            <v>0.2</v>
          </cell>
          <cell r="J69">
            <v>0.14285714285714285</v>
          </cell>
          <cell r="K69">
            <v>0.1111111111111111</v>
          </cell>
        </row>
        <row r="77">
          <cell r="I77" t="str">
            <v>x</v>
          </cell>
        </row>
        <row r="78">
          <cell r="C78">
            <v>9</v>
          </cell>
          <cell r="D78">
            <v>7</v>
          </cell>
          <cell r="E78">
            <v>5</v>
          </cell>
          <cell r="F78">
            <v>3</v>
          </cell>
          <cell r="G78">
            <v>1</v>
          </cell>
          <cell r="H78">
            <v>0.33333333333333331</v>
          </cell>
          <cell r="I78">
            <v>0.2</v>
          </cell>
          <cell r="J78">
            <v>0.14285714285714285</v>
          </cell>
          <cell r="K78">
            <v>0.1111111111111111</v>
          </cell>
        </row>
        <row r="86">
          <cell r="H86" t="str">
            <v>x</v>
          </cell>
        </row>
        <row r="87">
          <cell r="C87">
            <v>9</v>
          </cell>
          <cell r="D87">
            <v>7</v>
          </cell>
          <cell r="E87">
            <v>5</v>
          </cell>
          <cell r="F87">
            <v>3</v>
          </cell>
          <cell r="G87">
            <v>1</v>
          </cell>
          <cell r="H87">
            <v>0.33333333333333331</v>
          </cell>
          <cell r="I87">
            <v>0.2</v>
          </cell>
          <cell r="J87">
            <v>0.14285714285714285</v>
          </cell>
          <cell r="K87">
            <v>0.1111111111111111</v>
          </cell>
        </row>
        <row r="95">
          <cell r="J95" t="str">
            <v>x</v>
          </cell>
        </row>
        <row r="96">
          <cell r="C96">
            <v>9</v>
          </cell>
          <cell r="D96">
            <v>7</v>
          </cell>
          <cell r="E96">
            <v>5</v>
          </cell>
          <cell r="F96">
            <v>3</v>
          </cell>
          <cell r="G96">
            <v>1</v>
          </cell>
          <cell r="H96">
            <v>0.33333333333333331</v>
          </cell>
          <cell r="I96">
            <v>0.2</v>
          </cell>
          <cell r="J96">
            <v>0.14285714285714285</v>
          </cell>
          <cell r="K96">
            <v>0.1111111111111111</v>
          </cell>
        </row>
        <row r="104">
          <cell r="G104" t="str">
            <v>x</v>
          </cell>
        </row>
        <row r="105">
          <cell r="C105">
            <v>9</v>
          </cell>
          <cell r="D105">
            <v>7</v>
          </cell>
          <cell r="E105">
            <v>5</v>
          </cell>
          <cell r="F105">
            <v>3</v>
          </cell>
          <cell r="G105">
            <v>1</v>
          </cell>
          <cell r="H105">
            <v>0.33333333333333331</v>
          </cell>
          <cell r="I105">
            <v>0.2</v>
          </cell>
          <cell r="J105">
            <v>0.14285714285714285</v>
          </cell>
          <cell r="K105">
            <v>0.1111111111111111</v>
          </cell>
        </row>
        <row r="113">
          <cell r="H113" t="str">
            <v>x</v>
          </cell>
        </row>
        <row r="114">
          <cell r="C114">
            <v>9</v>
          </cell>
          <cell r="D114">
            <v>7</v>
          </cell>
          <cell r="E114">
            <v>5</v>
          </cell>
          <cell r="F114">
            <v>3</v>
          </cell>
          <cell r="G114">
            <v>1</v>
          </cell>
          <cell r="H114">
            <v>0.33333333333333331</v>
          </cell>
          <cell r="I114">
            <v>0.2</v>
          </cell>
          <cell r="J114">
            <v>0.14285714285714285</v>
          </cell>
          <cell r="K114">
            <v>0.1111111111111111</v>
          </cell>
        </row>
        <row r="122">
          <cell r="F122" t="str">
            <v>x</v>
          </cell>
        </row>
        <row r="123">
          <cell r="C123">
            <v>9</v>
          </cell>
          <cell r="D123">
            <v>7</v>
          </cell>
          <cell r="E123">
            <v>5</v>
          </cell>
          <cell r="F123">
            <v>3</v>
          </cell>
          <cell r="G123">
            <v>1</v>
          </cell>
          <cell r="H123">
            <v>0.33333333333333331</v>
          </cell>
          <cell r="I123">
            <v>0.2</v>
          </cell>
          <cell r="J123">
            <v>0.14285714285714285</v>
          </cell>
          <cell r="K123">
            <v>0.1111111111111111</v>
          </cell>
        </row>
        <row r="131">
          <cell r="I131" t="str">
            <v>x</v>
          </cell>
        </row>
        <row r="132">
          <cell r="C132">
            <v>9</v>
          </cell>
          <cell r="D132">
            <v>7</v>
          </cell>
          <cell r="E132">
            <v>5</v>
          </cell>
          <cell r="F132">
            <v>3</v>
          </cell>
          <cell r="G132">
            <v>1</v>
          </cell>
          <cell r="H132">
            <v>0.33333333333333331</v>
          </cell>
          <cell r="I132">
            <v>0.2</v>
          </cell>
          <cell r="J132">
            <v>0.14285714285714285</v>
          </cell>
          <cell r="K132">
            <v>0.1111111111111111</v>
          </cell>
        </row>
        <row r="140">
          <cell r="H140" t="str">
            <v>x</v>
          </cell>
        </row>
        <row r="141">
          <cell r="C141">
            <v>9</v>
          </cell>
          <cell r="D141">
            <v>7</v>
          </cell>
          <cell r="E141">
            <v>5</v>
          </cell>
          <cell r="F141">
            <v>3</v>
          </cell>
          <cell r="G141">
            <v>1</v>
          </cell>
          <cell r="H141">
            <v>0.33333333333333331</v>
          </cell>
          <cell r="I141">
            <v>0.2</v>
          </cell>
          <cell r="J141">
            <v>0.14285714285714285</v>
          </cell>
          <cell r="K141">
            <v>0.1111111111111111</v>
          </cell>
        </row>
        <row r="149">
          <cell r="F149" t="str">
            <v>x</v>
          </cell>
        </row>
        <row r="150">
          <cell r="C150">
            <v>9</v>
          </cell>
          <cell r="D150">
            <v>7</v>
          </cell>
          <cell r="E150">
            <v>5</v>
          </cell>
          <cell r="F150">
            <v>3</v>
          </cell>
          <cell r="G150">
            <v>1</v>
          </cell>
          <cell r="H150">
            <v>0.33333333333333331</v>
          </cell>
          <cell r="I150">
            <v>0.2</v>
          </cell>
          <cell r="J150">
            <v>0.14285714285714285</v>
          </cell>
          <cell r="K150">
            <v>0.1111111111111111</v>
          </cell>
        </row>
        <row r="158">
          <cell r="I158" t="str">
            <v>x</v>
          </cell>
        </row>
        <row r="159">
          <cell r="C159">
            <v>9</v>
          </cell>
          <cell r="D159">
            <v>7</v>
          </cell>
          <cell r="E159">
            <v>5</v>
          </cell>
          <cell r="F159">
            <v>3</v>
          </cell>
          <cell r="G159">
            <v>1</v>
          </cell>
          <cell r="H159">
            <v>0.33333333333333331</v>
          </cell>
          <cell r="I159">
            <v>0.2</v>
          </cell>
          <cell r="J159">
            <v>0.14285714285714285</v>
          </cell>
          <cell r="K159">
            <v>0.1111111111111111</v>
          </cell>
        </row>
        <row r="167">
          <cell r="E167" t="str">
            <v>x</v>
          </cell>
        </row>
        <row r="168">
          <cell r="C168">
            <v>9</v>
          </cell>
          <cell r="D168">
            <v>7</v>
          </cell>
          <cell r="E168">
            <v>5</v>
          </cell>
          <cell r="F168">
            <v>3</v>
          </cell>
          <cell r="G168">
            <v>1</v>
          </cell>
          <cell r="H168">
            <v>0.33333333333333331</v>
          </cell>
          <cell r="I168">
            <v>0.2</v>
          </cell>
          <cell r="J168">
            <v>0.14285714285714285</v>
          </cell>
          <cell r="K168">
            <v>0.1111111111111111</v>
          </cell>
        </row>
        <row r="176">
          <cell r="H176" t="str">
            <v>x</v>
          </cell>
        </row>
        <row r="177">
          <cell r="C177">
            <v>9</v>
          </cell>
          <cell r="D177">
            <v>7</v>
          </cell>
          <cell r="E177">
            <v>5</v>
          </cell>
          <cell r="F177">
            <v>3</v>
          </cell>
          <cell r="G177">
            <v>1</v>
          </cell>
          <cell r="H177">
            <v>0.33333333333333331</v>
          </cell>
          <cell r="I177">
            <v>0.2</v>
          </cell>
          <cell r="J177">
            <v>0.14285714285714285</v>
          </cell>
          <cell r="K177">
            <v>0.1111111111111111</v>
          </cell>
        </row>
        <row r="185">
          <cell r="J185" t="str">
            <v>x</v>
          </cell>
        </row>
        <row r="186">
          <cell r="C186">
            <v>9</v>
          </cell>
          <cell r="D186">
            <v>7</v>
          </cell>
          <cell r="E186">
            <v>5</v>
          </cell>
          <cell r="F186">
            <v>3</v>
          </cell>
          <cell r="G186">
            <v>1</v>
          </cell>
          <cell r="H186">
            <v>0.33333333333333331</v>
          </cell>
          <cell r="I186">
            <v>0.2</v>
          </cell>
          <cell r="J186">
            <v>0.14285714285714285</v>
          </cell>
          <cell r="K186">
            <v>0.1111111111111111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I20"/>
  <sheetViews>
    <sheetView topLeftCell="A41" workbookViewId="0">
      <selection activeCell="K7" sqref="K7"/>
    </sheetView>
  </sheetViews>
  <sheetFormatPr baseColWidth="10" defaultRowHeight="15"/>
  <cols>
    <col min="1" max="1" width="12.28515625" customWidth="1"/>
    <col min="6" max="6" width="5.140625" customWidth="1"/>
    <col min="8" max="8" width="11.28515625" customWidth="1"/>
    <col min="9" max="9" width="11.5703125" customWidth="1"/>
  </cols>
  <sheetData>
    <row r="4" spans="1:9">
      <c r="C4" t="s">
        <v>0</v>
      </c>
      <c r="D4" t="s">
        <v>1</v>
      </c>
      <c r="E4" t="s">
        <v>2</v>
      </c>
      <c r="G4" t="s">
        <v>3</v>
      </c>
      <c r="I4" t="s">
        <v>4</v>
      </c>
    </row>
    <row r="5" spans="1:9">
      <c r="C5">
        <v>0.32928889316971538</v>
      </c>
      <c r="D5">
        <v>4.3157199918881436E-2</v>
      </c>
      <c r="E5">
        <v>5.5949569464560332E-2</v>
      </c>
      <c r="G5">
        <v>7.8166278166278177E-2</v>
      </c>
      <c r="H5" s="1"/>
      <c r="I5">
        <f t="array" ref="I5:I11">MMULT(C5:E11,G5:G7)</f>
        <v>7.174727773592729E-2</v>
      </c>
    </row>
    <row r="6" spans="1:9">
      <c r="C6">
        <v>0.22127059210712777</v>
      </c>
      <c r="D6">
        <v>4.3157199918881436E-2</v>
      </c>
      <c r="E6">
        <v>3.8892000168185066E-2</v>
      </c>
      <c r="G6">
        <v>0.4352758352758353</v>
      </c>
      <c r="H6" s="1"/>
      <c r="I6">
        <v>5.5004394301361254E-2</v>
      </c>
    </row>
    <row r="7" spans="1:9">
      <c r="C7">
        <v>0.12522139464293305</v>
      </c>
      <c r="D7">
        <v>4.3157199918881436E-2</v>
      </c>
      <c r="E7">
        <v>0.10713206552839363</v>
      </c>
      <c r="G7">
        <v>0.48655788655788657</v>
      </c>
      <c r="H7" s="1"/>
      <c r="I7">
        <v>8.069932799496235E-2</v>
      </c>
    </row>
    <row r="8" spans="1:9">
      <c r="C8">
        <v>0.16390450275527821</v>
      </c>
      <c r="D8">
        <v>9.7696725477627436E-2</v>
      </c>
      <c r="E8">
        <v>0.10713206552839363</v>
      </c>
      <c r="H8" s="1"/>
      <c r="I8">
        <v>0.10746278012713906</v>
      </c>
    </row>
    <row r="9" spans="1:9">
      <c r="C9">
        <v>8.064903814155798E-2</v>
      </c>
      <c r="D9">
        <v>0.13991389157144549</v>
      </c>
      <c r="E9">
        <v>0.2252409322727871</v>
      </c>
      <c r="H9" s="1"/>
      <c r="I9">
        <v>0.17679792314264475</v>
      </c>
    </row>
    <row r="10" spans="1:9">
      <c r="C10">
        <v>4.2748320839619706E-2</v>
      </c>
      <c r="D10">
        <v>0.21931151959569811</v>
      </c>
      <c r="E10">
        <v>5.0894911991311569E-2</v>
      </c>
      <c r="H10" s="1"/>
      <c r="I10">
        <v>0.12356580283056344</v>
      </c>
    </row>
    <row r="11" spans="1:9">
      <c r="C11">
        <v>3.6917258343767877E-2</v>
      </c>
      <c r="D11">
        <v>0.41360626359858471</v>
      </c>
      <c r="E11">
        <v>0.41475845504636866</v>
      </c>
      <c r="H11" s="1"/>
      <c r="I11">
        <v>0.38472249386740198</v>
      </c>
    </row>
    <row r="14" spans="1:9">
      <c r="A14" s="1" t="s">
        <v>5</v>
      </c>
      <c r="B14">
        <v>5.5004394301361254E-2</v>
      </c>
    </row>
    <row r="15" spans="1:9">
      <c r="A15" s="1" t="s">
        <v>6</v>
      </c>
      <c r="B15">
        <v>7.174727773592729E-2</v>
      </c>
    </row>
    <row r="16" spans="1:9">
      <c r="A16" s="1" t="s">
        <v>7</v>
      </c>
      <c r="B16">
        <v>8.069932799496235E-2</v>
      </c>
    </row>
    <row r="17" spans="1:2">
      <c r="A17" s="1" t="s">
        <v>8</v>
      </c>
      <c r="B17">
        <v>0.10746278012713906</v>
      </c>
    </row>
    <row r="18" spans="1:2">
      <c r="A18" s="1" t="s">
        <v>9</v>
      </c>
      <c r="B18">
        <v>0.12356580283056344</v>
      </c>
    </row>
    <row r="19" spans="1:2">
      <c r="A19" s="1" t="s">
        <v>10</v>
      </c>
      <c r="B19">
        <v>0.17679792314264475</v>
      </c>
    </row>
    <row r="20" spans="1:2">
      <c r="A20" s="1" t="s">
        <v>11</v>
      </c>
      <c r="B20">
        <v>0.38472249386740198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M23"/>
  <sheetViews>
    <sheetView workbookViewId="0">
      <selection activeCell="P114" sqref="P114"/>
    </sheetView>
  </sheetViews>
  <sheetFormatPr baseColWidth="10" defaultRowHeight="15"/>
  <cols>
    <col min="4" max="8" width="9.140625" bestFit="1" customWidth="1"/>
    <col min="9" max="9" width="9.42578125" bestFit="1" customWidth="1"/>
    <col min="10" max="10" width="9.140625" bestFit="1" customWidth="1"/>
  </cols>
  <sheetData>
    <row r="4" spans="2:13"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 t="s">
        <v>17</v>
      </c>
      <c r="J4" s="1" t="s">
        <v>18</v>
      </c>
      <c r="M4" s="1" t="s">
        <v>19</v>
      </c>
    </row>
    <row r="5" spans="2:13">
      <c r="B5">
        <v>1</v>
      </c>
      <c r="C5" s="1" t="s">
        <v>12</v>
      </c>
      <c r="D5" s="1">
        <v>1</v>
      </c>
      <c r="E5">
        <f>LOOKUP("x",'[1]Comparación de criterios'!C9:K9,'[1]Comparación de criterios'!C10:K10)</f>
        <v>0.2</v>
      </c>
      <c r="F5" s="2">
        <f>LOOKUP("x",'[1]Comparación de criterios'!C17:K17,'[1]Comparación de criterios'!C18:K18)</f>
        <v>0.14285714285714285</v>
      </c>
      <c r="G5" t="e">
        <f>LOOKUP("x",'[1]Comparación de criterios'!C25:K25,'[1]Comparación de criterios'!C26:K26)</f>
        <v>#N/A</v>
      </c>
      <c r="H5" t="e">
        <f>LOOKUP("x",'[1]Comparación de criterios'!C33:K33,'[1]Comparación de criterios'!C34:K34)</f>
        <v>#N/A</v>
      </c>
      <c r="I5" t="e">
        <f>LOOKUP("x",'[1]Comparación de criterios'!C41:K41,'[1]Comparación de criterios'!C42:K42)</f>
        <v>#N/A</v>
      </c>
      <c r="J5" t="e">
        <f>LOOKUP("x",'[1]Comparación de criterios'!C50:K50,'[1]Comparación de criterios'!C51:K51)</f>
        <v>#N/A</v>
      </c>
      <c r="L5" t="e">
        <f>SUM(D5:G5)</f>
        <v>#N/A</v>
      </c>
      <c r="M5" t="e">
        <f>+L5/L12</f>
        <v>#N/A</v>
      </c>
    </row>
    <row r="6" spans="2:13">
      <c r="B6">
        <v>2</v>
      </c>
      <c r="C6" s="1" t="s">
        <v>13</v>
      </c>
      <c r="D6" s="2">
        <f>1/E5</f>
        <v>5</v>
      </c>
      <c r="E6" s="1">
        <v>1</v>
      </c>
      <c r="F6" s="2">
        <f>LOOKUP("x",'[1]Comparación de criterios'!C59:K59,'[1]Comparación de criterios'!C60:K60)</f>
        <v>1</v>
      </c>
      <c r="G6" t="e">
        <f>LOOKUP("x",'[1]Comparación de criterios'!C68:K68,'[1]Comparación de criterios'!C69:K69)</f>
        <v>#N/A</v>
      </c>
      <c r="H6" t="e">
        <f>LOOKUP("x",'[1]Comparación de criterios'!C77:K77,'[1]Comparación de criterios'!C78:K78)</f>
        <v>#N/A</v>
      </c>
      <c r="I6" t="e">
        <f>LOOKUP("x",'[1]Comparación de criterios'!C86:K86,'[1]Comparación de criterios'!C87:K87)</f>
        <v>#N/A</v>
      </c>
      <c r="J6" t="e">
        <f>LOOKUP("x",'[1]Comparación de criterios'!C95:K95,'[1]Comparación de criterios'!C96:K96)</f>
        <v>#N/A</v>
      </c>
      <c r="L6" t="e">
        <f t="shared" ref="L6:L8" si="0">SUM(D6:G6)</f>
        <v>#N/A</v>
      </c>
      <c r="M6" t="e">
        <f>+L6/L12</f>
        <v>#N/A</v>
      </c>
    </row>
    <row r="7" spans="2:13">
      <c r="B7">
        <v>3</v>
      </c>
      <c r="C7" s="1" t="s">
        <v>14</v>
      </c>
      <c r="D7">
        <f>1/F5</f>
        <v>7</v>
      </c>
      <c r="E7">
        <f>1/F6</f>
        <v>1</v>
      </c>
      <c r="F7" s="1">
        <v>1</v>
      </c>
      <c r="G7" s="2" t="e">
        <f>LOOKUP("x",'[1]Comparación de criterios'!C104:K104,'[1]Comparación de criterios'!C105:K105)</f>
        <v>#N/A</v>
      </c>
      <c r="H7" t="e">
        <f>LOOKUP("x",'[1]Comparación de criterios'!C113:K113,'[1]Comparación de criterios'!C114:K114)</f>
        <v>#N/A</v>
      </c>
      <c r="I7" s="2" t="e">
        <f>LOOKUP("x",'[1]Comparación de criterios'!C122:K122,'[1]Comparación de criterios'!C123:K123)</f>
        <v>#N/A</v>
      </c>
      <c r="J7" t="e">
        <f>LOOKUP("x",'[1]Comparación de criterios'!C131:K131,'[1]Comparación de criterios'!C132:K132)</f>
        <v>#N/A</v>
      </c>
      <c r="L7" t="e">
        <f t="shared" si="0"/>
        <v>#N/A</v>
      </c>
      <c r="M7" t="e">
        <f>+L7/L12</f>
        <v>#N/A</v>
      </c>
    </row>
    <row r="8" spans="2:13">
      <c r="B8">
        <v>4</v>
      </c>
      <c r="C8" s="1" t="s">
        <v>15</v>
      </c>
      <c r="D8" s="2" t="e">
        <f>1/G5</f>
        <v>#N/A</v>
      </c>
      <c r="E8" s="2" t="e">
        <f>1/G6</f>
        <v>#N/A</v>
      </c>
      <c r="F8" t="e">
        <f>1/G7</f>
        <v>#N/A</v>
      </c>
      <c r="G8" s="1">
        <v>1</v>
      </c>
      <c r="H8" t="e">
        <f>LOOKUP("x",'[1]Comparación de criterios'!C140:K140,'[1]Comparación de criterios'!C141:K141)</f>
        <v>#N/A</v>
      </c>
      <c r="I8" t="e">
        <f>LOOKUP("x",'[1]Comparación de criterios'!C149:K149,'[1]Comparación de criterios'!C150:K150)</f>
        <v>#N/A</v>
      </c>
      <c r="J8" t="e">
        <f>LOOKUP("x",'[1]Comparación de criterios'!C158:K158,'[1]Comparación de criterios'!C159:K159)</f>
        <v>#N/A</v>
      </c>
      <c r="L8" t="e">
        <f t="shared" si="0"/>
        <v>#N/A</v>
      </c>
      <c r="M8" t="e">
        <f>+L8/L12</f>
        <v>#N/A</v>
      </c>
    </row>
    <row r="9" spans="2:13">
      <c r="B9">
        <v>5</v>
      </c>
      <c r="C9" s="1" t="s">
        <v>16</v>
      </c>
      <c r="D9" t="e">
        <f>1/H5</f>
        <v>#N/A</v>
      </c>
      <c r="E9" t="e">
        <f>1/H6</f>
        <v>#N/A</v>
      </c>
      <c r="F9" t="e">
        <f>1/H7</f>
        <v>#N/A</v>
      </c>
      <c r="G9" t="e">
        <f>1/H8</f>
        <v>#N/A</v>
      </c>
      <c r="H9" s="1">
        <v>1</v>
      </c>
      <c r="I9" t="e">
        <f>LOOKUP("x",'[1]Comparación de criterios'!C167:K167,'[1]Comparación de criterios'!C168:K168)</f>
        <v>#N/A</v>
      </c>
      <c r="J9" t="e">
        <f>LOOKUP("x",'[1]Comparación de criterios'!C176:K176,'[1]Comparación de criterios'!C177:K177)</f>
        <v>#N/A</v>
      </c>
      <c r="L9" t="e">
        <f t="shared" ref="L9:L11" si="1">SUM(D9:K9)</f>
        <v>#N/A</v>
      </c>
      <c r="M9" t="e">
        <f>+L9/L12</f>
        <v>#N/A</v>
      </c>
    </row>
    <row r="10" spans="2:13">
      <c r="B10">
        <v>6</v>
      </c>
      <c r="C10" s="1" t="s">
        <v>17</v>
      </c>
      <c r="D10" t="e">
        <f>1/I5</f>
        <v>#N/A</v>
      </c>
      <c r="E10" s="2" t="e">
        <f>1/I6</f>
        <v>#N/A</v>
      </c>
      <c r="F10" t="e">
        <f>1/I7</f>
        <v>#N/A</v>
      </c>
      <c r="G10" t="e">
        <f>1/I8</f>
        <v>#N/A</v>
      </c>
      <c r="H10" t="e">
        <f>1/I9</f>
        <v>#N/A</v>
      </c>
      <c r="I10" s="1">
        <v>1</v>
      </c>
      <c r="J10" t="e">
        <f>LOOKUP("x",'[1]Comparación de criterios'!C185:K185,'[1]Comparación de criterios'!C186:K186)</f>
        <v>#N/A</v>
      </c>
      <c r="L10" t="e">
        <f t="shared" si="1"/>
        <v>#N/A</v>
      </c>
      <c r="M10" t="e">
        <f>+L10/L12</f>
        <v>#N/A</v>
      </c>
    </row>
    <row r="11" spans="2:13">
      <c r="B11">
        <v>7</v>
      </c>
      <c r="C11" s="1" t="s">
        <v>18</v>
      </c>
      <c r="D11" t="e">
        <f>1/J5</f>
        <v>#N/A</v>
      </c>
      <c r="E11" s="2" t="e">
        <f>1/J6</f>
        <v>#N/A</v>
      </c>
      <c r="F11" s="2" t="e">
        <f>1/J7</f>
        <v>#N/A</v>
      </c>
      <c r="G11" t="e">
        <f>1/J8</f>
        <v>#N/A</v>
      </c>
      <c r="H11" s="2" t="e">
        <f>1/J9</f>
        <v>#N/A</v>
      </c>
      <c r="I11" t="e">
        <f>1/J10</f>
        <v>#N/A</v>
      </c>
      <c r="J11" s="1">
        <v>1</v>
      </c>
      <c r="L11" t="e">
        <f t="shared" si="1"/>
        <v>#N/A</v>
      </c>
      <c r="M11" t="e">
        <f>+L11/L12</f>
        <v>#N/A</v>
      </c>
    </row>
    <row r="12" spans="2:13">
      <c r="L12" s="1" t="e">
        <f>SUM(L5:L8)</f>
        <v>#N/A</v>
      </c>
    </row>
    <row r="16" spans="2:13">
      <c r="D16" s="3">
        <f>+D5+D6+D7</f>
        <v>13</v>
      </c>
      <c r="E16" s="3">
        <f t="shared" ref="E16:F16" si="2">+E5+E6+E7</f>
        <v>2.2000000000000002</v>
      </c>
      <c r="F16" s="3">
        <f t="shared" si="2"/>
        <v>2.1428571428571428</v>
      </c>
      <c r="G16" s="3"/>
      <c r="I16" s="1" t="s">
        <v>20</v>
      </c>
    </row>
    <row r="17" spans="3:9">
      <c r="C17" s="1"/>
    </row>
    <row r="18" spans="3:9">
      <c r="C18" s="1" t="s">
        <v>12</v>
      </c>
      <c r="D18" s="2">
        <f>D5/D16</f>
        <v>7.6923076923076927E-2</v>
      </c>
      <c r="E18" s="2">
        <f>E5/E16</f>
        <v>9.0909090909090912E-2</v>
      </c>
      <c r="F18" s="2">
        <f>F5/F16</f>
        <v>6.6666666666666666E-2</v>
      </c>
      <c r="G18" s="2"/>
      <c r="I18" s="2">
        <f>+(D18+E18+F18)/3</f>
        <v>7.8166278166278177E-2</v>
      </c>
    </row>
    <row r="19" spans="3:9">
      <c r="C19" s="1" t="s">
        <v>13</v>
      </c>
      <c r="D19" s="2">
        <f>+D6/D16</f>
        <v>0.38461538461538464</v>
      </c>
      <c r="E19" s="2">
        <f>+E6/E16</f>
        <v>0.45454545454545453</v>
      </c>
      <c r="F19" s="2">
        <f>+F6/F16</f>
        <v>0.46666666666666667</v>
      </c>
      <c r="G19" s="2"/>
      <c r="I19" s="2">
        <f t="shared" ref="I19:I20" si="3">+(D19+E19+F19)/3</f>
        <v>0.4352758352758353</v>
      </c>
    </row>
    <row r="20" spans="3:9">
      <c r="C20" s="1" t="s">
        <v>14</v>
      </c>
      <c r="D20" s="2">
        <f>+D7/D16</f>
        <v>0.53846153846153844</v>
      </c>
      <c r="E20" s="2">
        <f>+E7/E16</f>
        <v>0.45454545454545453</v>
      </c>
      <c r="F20" s="2">
        <f>+F7/F16</f>
        <v>0.46666666666666667</v>
      </c>
      <c r="G20" s="2"/>
      <c r="I20" s="2">
        <f t="shared" si="3"/>
        <v>0.48655788655788657</v>
      </c>
    </row>
    <row r="21" spans="3:9">
      <c r="C21" s="1"/>
      <c r="I21" s="2"/>
    </row>
    <row r="22" spans="3:9">
      <c r="C22" s="1"/>
    </row>
    <row r="23" spans="3:9">
      <c r="C2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:P53"/>
  <sheetViews>
    <sheetView topLeftCell="C60" workbookViewId="0">
      <selection activeCell="L34" sqref="L34"/>
    </sheetView>
  </sheetViews>
  <sheetFormatPr baseColWidth="10" defaultRowHeight="15"/>
  <cols>
    <col min="3" max="10" width="12.28515625" bestFit="1" customWidth="1"/>
  </cols>
  <sheetData>
    <row r="4" spans="1:16">
      <c r="D4" s="1" t="s">
        <v>6</v>
      </c>
      <c r="E4" s="1" t="s">
        <v>5</v>
      </c>
      <c r="F4" s="1" t="s">
        <v>7</v>
      </c>
      <c r="G4" s="1" t="s">
        <v>8</v>
      </c>
      <c r="H4" s="1" t="s">
        <v>10</v>
      </c>
      <c r="I4" s="1" t="s">
        <v>9</v>
      </c>
      <c r="J4" s="1" t="s">
        <v>11</v>
      </c>
      <c r="M4" s="1"/>
    </row>
    <row r="5" spans="1:16">
      <c r="B5">
        <v>1</v>
      </c>
      <c r="C5" s="1" t="s">
        <v>6</v>
      </c>
      <c r="D5" s="1">
        <v>1</v>
      </c>
      <c r="E5">
        <f>LOOKUP("x",'[1]Comparación AC1'!C9:K9,'[1]Comparación AC1'!C10:K10)</f>
        <v>2</v>
      </c>
      <c r="F5" s="4">
        <f>LOOKUP("x",'[1]Comparación AC1'!C17:K17,'[1]Comparación AC1'!C18:K18)</f>
        <v>5</v>
      </c>
      <c r="G5">
        <f>LOOKUP("x",'[1]Comparación AC1'!C25:K25,'[1]Comparación AC1'!C26:K26)</f>
        <v>3</v>
      </c>
      <c r="H5">
        <f>LOOKUP("x",'[1]Comparación AC1'!C33:K33,'[1]Comparación AC1'!C34:K34)</f>
        <v>3</v>
      </c>
      <c r="I5">
        <f>LOOKUP("x",'[1]Comparación AC1'!C41:K41,'[1]Comparación AC1'!C42:K42)</f>
        <v>5</v>
      </c>
      <c r="J5">
        <f>LOOKUP("x",'[1]Comparación AC1'!C50:K50,'[1]Comparación AC1'!C51:K51)</f>
        <v>7</v>
      </c>
    </row>
    <row r="6" spans="1:16">
      <c r="B6">
        <v>2</v>
      </c>
      <c r="C6" s="1" t="s">
        <v>5</v>
      </c>
      <c r="D6" s="2">
        <f>1/E5</f>
        <v>0.5</v>
      </c>
      <c r="E6" s="1">
        <v>1</v>
      </c>
      <c r="F6" s="4">
        <f>LOOKUP("x",'[1]Comparación AC1'!C59:K59,'[1]Comparación AC1'!C60:K60)</f>
        <v>3</v>
      </c>
      <c r="G6">
        <f>LOOKUP("x",'[1]Comparación AC1'!C68:K68,'[1]Comparación AC1'!C69:K69)</f>
        <v>3</v>
      </c>
      <c r="H6">
        <f>LOOKUP("x",'[1]Comparación AC1'!C77:K77,'[1]Comparación AC1'!C78:K78)</f>
        <v>3</v>
      </c>
      <c r="I6">
        <f>LOOKUP("x",'[1]Comparación AC1'!C86:K86,'[1]Comparación AC1'!C87:K87)</f>
        <v>3</v>
      </c>
      <c r="J6">
        <f>LOOKUP("x",'[1]Comparación AC1'!C95:K95,'[1]Comparación AC1'!C96:K96)</f>
        <v>5</v>
      </c>
    </row>
    <row r="7" spans="1:16">
      <c r="A7" t="s">
        <v>21</v>
      </c>
      <c r="B7">
        <v>3</v>
      </c>
      <c r="C7" s="1" t="s">
        <v>7</v>
      </c>
      <c r="D7">
        <f>1/F5</f>
        <v>0.2</v>
      </c>
      <c r="E7">
        <f>1/F6</f>
        <v>0.33333333333333331</v>
      </c>
      <c r="F7" s="1">
        <v>1</v>
      </c>
      <c r="G7" s="4">
        <f>LOOKUP("x",'[1]Comparación AC1'!C104:K104,'[1]Comparación AC1'!C105:K105)</f>
        <v>1</v>
      </c>
      <c r="H7">
        <f>LOOKUP("x",'[1]Comparación AC1'!C113:K113,'[1]Comparación AC1'!C114:K114)</f>
        <v>3</v>
      </c>
      <c r="I7" s="4">
        <f>LOOKUP("x",'[1]Comparación AC1'!C122:K122,'[1]Comparación AC1'!C123:K123)</f>
        <v>3</v>
      </c>
      <c r="J7">
        <f>LOOKUP("x",'[1]Comparación AC1'!C131:K131,'[1]Comparación AC1'!C132:K132)</f>
        <v>5</v>
      </c>
    </row>
    <row r="8" spans="1:16">
      <c r="B8">
        <v>4</v>
      </c>
      <c r="C8" s="1" t="s">
        <v>8</v>
      </c>
      <c r="D8" s="2">
        <f>1/G5</f>
        <v>0.33333333333333331</v>
      </c>
      <c r="E8" s="2">
        <f>1/G6</f>
        <v>0.33333333333333331</v>
      </c>
      <c r="F8">
        <f>1/G7</f>
        <v>1</v>
      </c>
      <c r="G8" s="1">
        <v>1</v>
      </c>
      <c r="H8">
        <f>LOOKUP("x",'[1]Comparación AC1'!C140:K140,'[1]Comparación AC1'!C141:K141)</f>
        <v>5</v>
      </c>
      <c r="I8">
        <f>LOOKUP("x",'[1]Comparación AC1'!C149:K149,'[1]Comparación AC1'!C150:K150)</f>
        <v>7</v>
      </c>
      <c r="J8">
        <f>LOOKUP("x",'[1]Comparación AC1'!C158:K158,'[1]Comparación AC1'!C159:K159)</f>
        <v>3</v>
      </c>
    </row>
    <row r="9" spans="1:16">
      <c r="B9">
        <v>5</v>
      </c>
      <c r="C9" s="1" t="s">
        <v>10</v>
      </c>
      <c r="D9">
        <f>1/H5</f>
        <v>0.33333333333333331</v>
      </c>
      <c r="E9">
        <f>1/H6</f>
        <v>0.33333333333333331</v>
      </c>
      <c r="F9">
        <f>1/H7</f>
        <v>0.33333333333333331</v>
      </c>
      <c r="G9">
        <f>1/H8</f>
        <v>0.2</v>
      </c>
      <c r="H9" s="1">
        <v>1</v>
      </c>
      <c r="I9">
        <f>LOOKUP("x",'[1]Comparación AC1'!C167:K167,'[1]Comparación AC1'!C168:K168)</f>
        <v>3</v>
      </c>
      <c r="J9">
        <f>LOOKUP("x",'[1]Comparación AC1'!C176:K176,'[1]Comparación AC1'!C177:K177)</f>
        <v>3</v>
      </c>
    </row>
    <row r="10" spans="1:16">
      <c r="B10">
        <v>6</v>
      </c>
      <c r="C10" s="1" t="s">
        <v>9</v>
      </c>
      <c r="D10">
        <f>1/I5</f>
        <v>0.2</v>
      </c>
      <c r="E10" s="2">
        <f>1/I6</f>
        <v>0.33333333333333331</v>
      </c>
      <c r="F10">
        <f>1/I7</f>
        <v>0.33333333333333331</v>
      </c>
      <c r="G10">
        <f>1/I8</f>
        <v>0.14285714285714285</v>
      </c>
      <c r="H10">
        <f>1/I9</f>
        <v>0.33333333333333331</v>
      </c>
      <c r="I10" s="1">
        <v>1</v>
      </c>
      <c r="J10">
        <f>LOOKUP("x",'[1]Comparación AC1'!C185:K185,'[1]Comparación AC1'!C186:K186)</f>
        <v>1</v>
      </c>
    </row>
    <row r="11" spans="1:16">
      <c r="B11">
        <v>7</v>
      </c>
      <c r="C11" s="1" t="s">
        <v>11</v>
      </c>
      <c r="D11">
        <f>1/J5</f>
        <v>0.14285714285714285</v>
      </c>
      <c r="E11" s="2">
        <f>1/J6</f>
        <v>0.2</v>
      </c>
      <c r="F11" s="2">
        <f>1/J7</f>
        <v>0.2</v>
      </c>
      <c r="G11">
        <f>1/J8</f>
        <v>0.33333333333333331</v>
      </c>
      <c r="H11" s="2">
        <f>1/J9</f>
        <v>0.33333333333333331</v>
      </c>
      <c r="I11">
        <f>1/J10</f>
        <v>1</v>
      </c>
      <c r="J11" s="1">
        <v>1</v>
      </c>
    </row>
    <row r="12" spans="1:16">
      <c r="L12" s="5"/>
    </row>
    <row r="16" spans="1:16">
      <c r="D16" s="1">
        <f>SUM(D5:D11)</f>
        <v>2.7095238095238097</v>
      </c>
      <c r="E16" s="1">
        <f t="shared" ref="E16:J16" si="0">SUM(E5:E11)</f>
        <v>4.5333333333333332</v>
      </c>
      <c r="F16" s="1">
        <f t="shared" si="0"/>
        <v>10.866666666666667</v>
      </c>
      <c r="G16" s="1">
        <f t="shared" si="0"/>
        <v>8.6761904761904756</v>
      </c>
      <c r="H16" s="1">
        <f t="shared" si="0"/>
        <v>15.666666666666668</v>
      </c>
      <c r="I16" s="1">
        <f t="shared" si="0"/>
        <v>23</v>
      </c>
      <c r="J16" s="1">
        <f t="shared" si="0"/>
        <v>25</v>
      </c>
      <c r="L16" s="1" t="s">
        <v>20</v>
      </c>
      <c r="N16" s="1" t="s">
        <v>22</v>
      </c>
      <c r="P16" s="1" t="s">
        <v>23</v>
      </c>
    </row>
    <row r="18" spans="3:16">
      <c r="C18" s="1" t="s">
        <v>6</v>
      </c>
      <c r="D18">
        <f>+D5/D16</f>
        <v>0.36906854130052724</v>
      </c>
      <c r="E18">
        <f t="shared" ref="E18:J18" si="1">+E5/E16</f>
        <v>0.44117647058823528</v>
      </c>
      <c r="F18">
        <f t="shared" si="1"/>
        <v>0.46012269938650302</v>
      </c>
      <c r="G18">
        <f t="shared" si="1"/>
        <v>0.34577387486278816</v>
      </c>
      <c r="H18">
        <f t="shared" si="1"/>
        <v>0.19148936170212766</v>
      </c>
      <c r="I18">
        <f t="shared" si="1"/>
        <v>0.21739130434782608</v>
      </c>
      <c r="J18">
        <f t="shared" si="1"/>
        <v>0.28000000000000003</v>
      </c>
      <c r="L18">
        <f>+(D18+E18+F18+G18+H18+I18+J18)/7</f>
        <v>0.32928889316971538</v>
      </c>
      <c r="N18">
        <v>33.53</v>
      </c>
      <c r="P18">
        <v>0.33528000000000002</v>
      </c>
    </row>
    <row r="19" spans="3:16">
      <c r="C19" s="1" t="s">
        <v>5</v>
      </c>
      <c r="D19">
        <f>+D6/D16</f>
        <v>0.18453427065026362</v>
      </c>
      <c r="E19">
        <f t="shared" ref="E19:J19" si="2">+E6/E16</f>
        <v>0.22058823529411764</v>
      </c>
      <c r="F19">
        <f t="shared" si="2"/>
        <v>0.2760736196319018</v>
      </c>
      <c r="G19">
        <f t="shared" si="2"/>
        <v>0.34577387486278816</v>
      </c>
      <c r="H19">
        <f t="shared" si="2"/>
        <v>0.19148936170212766</v>
      </c>
      <c r="I19">
        <f t="shared" si="2"/>
        <v>0.13043478260869565</v>
      </c>
      <c r="J19">
        <f t="shared" si="2"/>
        <v>0.2</v>
      </c>
      <c r="L19">
        <f t="shared" ref="L19:L24" si="3">+(D19+E19+F19+G19+H19+I19+J19)/7</f>
        <v>0.22127059210712777</v>
      </c>
      <c r="N19">
        <v>23.11</v>
      </c>
      <c r="P19">
        <v>0.23113</v>
      </c>
    </row>
    <row r="20" spans="3:16">
      <c r="C20" s="1" t="s">
        <v>7</v>
      </c>
      <c r="D20">
        <f>+D7/D16</f>
        <v>7.3813708260105443E-2</v>
      </c>
      <c r="E20">
        <f t="shared" ref="E20:J20" si="4">+E7/E16</f>
        <v>7.3529411764705885E-2</v>
      </c>
      <c r="F20">
        <f t="shared" si="4"/>
        <v>9.202453987730061E-2</v>
      </c>
      <c r="G20">
        <f t="shared" si="4"/>
        <v>0.11525795828759605</v>
      </c>
      <c r="H20">
        <f t="shared" si="4"/>
        <v>0.19148936170212766</v>
      </c>
      <c r="I20">
        <f t="shared" si="4"/>
        <v>0.13043478260869565</v>
      </c>
      <c r="J20">
        <f t="shared" si="4"/>
        <v>0.2</v>
      </c>
      <c r="L20">
        <f t="shared" si="3"/>
        <v>0.12522139464293305</v>
      </c>
      <c r="N20">
        <v>12.37</v>
      </c>
      <c r="P20">
        <v>0.1237</v>
      </c>
    </row>
    <row r="21" spans="3:16">
      <c r="C21" s="1" t="s">
        <v>8</v>
      </c>
      <c r="D21">
        <f>+D8/D16</f>
        <v>0.12302284710017573</v>
      </c>
      <c r="E21">
        <f t="shared" ref="E21:J21" si="5">+E8/E16</f>
        <v>7.3529411764705885E-2</v>
      </c>
      <c r="F21">
        <f t="shared" si="5"/>
        <v>9.202453987730061E-2</v>
      </c>
      <c r="G21">
        <f t="shared" si="5"/>
        <v>0.11525795828759605</v>
      </c>
      <c r="H21">
        <f t="shared" si="5"/>
        <v>0.31914893617021273</v>
      </c>
      <c r="I21">
        <f t="shared" si="5"/>
        <v>0.30434782608695654</v>
      </c>
      <c r="J21">
        <f t="shared" si="5"/>
        <v>0.12</v>
      </c>
      <c r="L21">
        <f t="shared" si="3"/>
        <v>0.16390450275527821</v>
      </c>
      <c r="N21">
        <v>16.05</v>
      </c>
      <c r="P21">
        <v>0.16047</v>
      </c>
    </row>
    <row r="22" spans="3:16">
      <c r="C22" s="1" t="s">
        <v>10</v>
      </c>
      <c r="D22">
        <f>+D9/D16</f>
        <v>0.12302284710017573</v>
      </c>
      <c r="E22">
        <f t="shared" ref="E22:J22" si="6">+E9/E16</f>
        <v>7.3529411764705885E-2</v>
      </c>
      <c r="F22">
        <f t="shared" si="6"/>
        <v>3.0674846625766868E-2</v>
      </c>
      <c r="G22">
        <f t="shared" si="6"/>
        <v>2.3051591657519212E-2</v>
      </c>
      <c r="H22">
        <f t="shared" si="6"/>
        <v>6.3829787234042548E-2</v>
      </c>
      <c r="I22">
        <f t="shared" si="6"/>
        <v>0.13043478260869565</v>
      </c>
      <c r="J22">
        <f t="shared" si="6"/>
        <v>0.12</v>
      </c>
      <c r="L22">
        <f t="shared" si="3"/>
        <v>8.064903814155798E-2</v>
      </c>
      <c r="N22">
        <v>7.35</v>
      </c>
      <c r="P22">
        <v>7.3529999999999998E-2</v>
      </c>
    </row>
    <row r="23" spans="3:16">
      <c r="C23" s="1" t="s">
        <v>9</v>
      </c>
      <c r="D23">
        <f>+D10/D16</f>
        <v>7.3813708260105443E-2</v>
      </c>
      <c r="E23">
        <f t="shared" ref="E23:J23" si="7">+E10/E16</f>
        <v>7.3529411764705885E-2</v>
      </c>
      <c r="F23">
        <f t="shared" si="7"/>
        <v>3.0674846625766868E-2</v>
      </c>
      <c r="G23">
        <f t="shared" si="7"/>
        <v>1.6465422612513721E-2</v>
      </c>
      <c r="H23">
        <f t="shared" si="7"/>
        <v>2.1276595744680847E-2</v>
      </c>
      <c r="I23">
        <f t="shared" si="7"/>
        <v>4.3478260869565216E-2</v>
      </c>
      <c r="J23">
        <f t="shared" si="7"/>
        <v>0.04</v>
      </c>
      <c r="L23">
        <f t="shared" si="3"/>
        <v>4.2748320839619706E-2</v>
      </c>
      <c r="N23">
        <v>4.03</v>
      </c>
      <c r="P23">
        <v>0.40289999999999998</v>
      </c>
    </row>
    <row r="24" spans="3:16">
      <c r="C24" s="1" t="s">
        <v>11</v>
      </c>
      <c r="D24">
        <f>+D11/D16</f>
        <v>5.2724077328646743E-2</v>
      </c>
      <c r="E24">
        <f t="shared" ref="E24:J24" si="8">+E11/E16</f>
        <v>4.4117647058823532E-2</v>
      </c>
      <c r="F24">
        <f t="shared" si="8"/>
        <v>1.8404907975460124E-2</v>
      </c>
      <c r="G24">
        <f t="shared" si="8"/>
        <v>3.8419319429198684E-2</v>
      </c>
      <c r="H24">
        <f t="shared" si="8"/>
        <v>2.1276595744680847E-2</v>
      </c>
      <c r="I24">
        <f t="shared" si="8"/>
        <v>4.3478260869565216E-2</v>
      </c>
      <c r="J24">
        <f t="shared" si="8"/>
        <v>0.04</v>
      </c>
      <c r="L24">
        <f t="shared" si="3"/>
        <v>3.6917258343767877E-2</v>
      </c>
      <c r="N24">
        <v>3.56</v>
      </c>
      <c r="P24">
        <v>0.35599999999999998</v>
      </c>
    </row>
    <row r="36" spans="3:12">
      <c r="D36" s="1"/>
      <c r="E36" s="1"/>
    </row>
    <row r="37" spans="3:12">
      <c r="C37" s="1"/>
    </row>
    <row r="38" spans="3:12">
      <c r="C38" s="1"/>
    </row>
    <row r="39" spans="3:12">
      <c r="C39" s="1"/>
    </row>
    <row r="40" spans="3:12">
      <c r="C40" s="1"/>
    </row>
    <row r="41" spans="3:12">
      <c r="C41" s="1"/>
    </row>
    <row r="42" spans="3:12">
      <c r="C42" s="1"/>
    </row>
    <row r="43" spans="3:12">
      <c r="C43" s="1"/>
      <c r="L43" s="6"/>
    </row>
    <row r="47" spans="3:12">
      <c r="D47" s="2"/>
      <c r="L47" s="7"/>
    </row>
    <row r="53" spans="12:12">
      <c r="L53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4:P24"/>
  <sheetViews>
    <sheetView topLeftCell="A2" workbookViewId="0">
      <selection activeCell="E20" sqref="E20"/>
    </sheetView>
  </sheetViews>
  <sheetFormatPr baseColWidth="10" defaultRowHeight="15"/>
  <cols>
    <col min="3" max="10" width="12.28515625" bestFit="1" customWidth="1"/>
  </cols>
  <sheetData>
    <row r="4" spans="2:16">
      <c r="D4" s="1" t="s">
        <v>6</v>
      </c>
      <c r="E4" s="1" t="s">
        <v>5</v>
      </c>
      <c r="F4" s="1" t="s">
        <v>7</v>
      </c>
      <c r="G4" s="1" t="s">
        <v>8</v>
      </c>
      <c r="H4" s="1" t="s">
        <v>10</v>
      </c>
      <c r="I4" s="1" t="s">
        <v>9</v>
      </c>
      <c r="J4" s="1" t="s">
        <v>11</v>
      </c>
    </row>
    <row r="5" spans="2:16">
      <c r="B5">
        <v>1</v>
      </c>
      <c r="C5" s="1" t="s">
        <v>6</v>
      </c>
      <c r="D5" s="1">
        <v>1</v>
      </c>
      <c r="E5">
        <f>LOOKUP("x",'[1]Comparación AC2'!C9:K9,'[1]Comparación AC2'!C10:K10)</f>
        <v>1</v>
      </c>
      <c r="F5" s="4">
        <f>LOOKUP("x",'[1]Comparación AC2'!C17:K17,'[1]Comparación AC2'!C18:K18)</f>
        <v>1</v>
      </c>
      <c r="G5">
        <f>LOOKUP("x",'[1]Comparación AC2'!C25:K25,'[1]Comparación AC2'!C26:K26)</f>
        <v>0.33333333333333331</v>
      </c>
      <c r="H5">
        <f>LOOKUP("x",'[1]Comparación AC2'!C33:K33,'[1]Comparación AC2'!C34:K34)</f>
        <v>0.33333333333333331</v>
      </c>
      <c r="I5">
        <f>LOOKUP("x",'[1]Comparación AC2'!C41:K41,'[1]Comparación AC2'!C42:K42)</f>
        <v>0.2</v>
      </c>
      <c r="J5">
        <f>LOOKUP("x",'[1]Comparación AC2'!C50:K50,'[1]Comparación AC2'!C51:K51)</f>
        <v>0.14285714285714285</v>
      </c>
    </row>
    <row r="6" spans="2:16">
      <c r="B6">
        <v>2</v>
      </c>
      <c r="C6" s="1" t="s">
        <v>5</v>
      </c>
      <c r="D6" s="2">
        <f>1/E5</f>
        <v>1</v>
      </c>
      <c r="E6" s="1">
        <v>1</v>
      </c>
      <c r="F6" s="4">
        <f>LOOKUP("x",'[1]Comparación AC2'!C59:K59,'[1]Comparación AC2'!C60:K60)</f>
        <v>1</v>
      </c>
      <c r="G6">
        <f>LOOKUP("x",'[1]Comparación AC2'!C68:K68,'[1]Comparación AC2'!C69:K69)</f>
        <v>0.33333333333333331</v>
      </c>
      <c r="H6">
        <f>LOOKUP("x",'[1]Comparación AC2'!C77:K77,'[1]Comparación AC2'!C78:K78)</f>
        <v>0.33333333333333331</v>
      </c>
      <c r="I6">
        <f>LOOKUP("x",'[1]Comparación AC2'!C86:K86,'[1]Comparación AC2'!C87:K87)</f>
        <v>0.2</v>
      </c>
      <c r="J6">
        <f>LOOKUP("x",'[1]Comparación AC2'!C95:K95,'[1]Comparación AC2'!C96:K96)</f>
        <v>0.14285714285714285</v>
      </c>
    </row>
    <row r="7" spans="2:16">
      <c r="B7">
        <v>3</v>
      </c>
      <c r="C7" s="1" t="s">
        <v>7</v>
      </c>
      <c r="D7">
        <f>1/F5</f>
        <v>1</v>
      </c>
      <c r="E7">
        <f>1/F6</f>
        <v>1</v>
      </c>
      <c r="F7" s="1">
        <v>1</v>
      </c>
      <c r="G7" s="2">
        <f>LOOKUP("x",'[1]Comparación AC2'!C104:K104,'[1]Comparación AC2'!C105:K105)</f>
        <v>0.33333333333333331</v>
      </c>
      <c r="H7">
        <f>LOOKUP("x",'[1]Comparación AC2'!C113:K113,'[1]Comparación AC2'!C114:K114)</f>
        <v>0.33333333333333331</v>
      </c>
      <c r="I7" s="2">
        <f>LOOKUP("x",'[1]Comparación AC2'!C122:K122,'[1]Comparación AC2'!C123:K123)</f>
        <v>0.2</v>
      </c>
      <c r="J7">
        <f>LOOKUP("x",'[1]Comparación AC2'!C131:K131,'[1]Comparación AC2'!C132:K132)</f>
        <v>0.14285714285714285</v>
      </c>
    </row>
    <row r="8" spans="2:16">
      <c r="B8">
        <v>4</v>
      </c>
      <c r="C8" s="1" t="s">
        <v>8</v>
      </c>
      <c r="D8" s="2">
        <f>1/G5</f>
        <v>3</v>
      </c>
      <c r="E8" s="2">
        <f>1/G6</f>
        <v>3</v>
      </c>
      <c r="F8">
        <f>1/G7</f>
        <v>3</v>
      </c>
      <c r="G8" s="1">
        <v>1</v>
      </c>
      <c r="H8">
        <f>LOOKUP("x",'[1]Comparación AC2'!C140:K140,'[1]Comparación AC2'!C141:K141)</f>
        <v>0.33333333333333331</v>
      </c>
      <c r="I8">
        <f>LOOKUP("x",'[1]Comparación AC2'!C149:K149,'[1]Comparación AC2'!C150:K150)</f>
        <v>0.33333333333333331</v>
      </c>
      <c r="J8">
        <f>LOOKUP("x",'[1]Comparación AC2'!C158:K158,'[1]Comparación AC2'!C159:K159)</f>
        <v>0.2</v>
      </c>
    </row>
    <row r="9" spans="2:16">
      <c r="B9">
        <v>5</v>
      </c>
      <c r="C9" s="1" t="s">
        <v>10</v>
      </c>
      <c r="D9">
        <f>1/H5</f>
        <v>3</v>
      </c>
      <c r="E9">
        <f>1/H6</f>
        <v>3</v>
      </c>
      <c r="F9">
        <f>1/H7</f>
        <v>3</v>
      </c>
      <c r="G9">
        <f>1/H8</f>
        <v>3</v>
      </c>
      <c r="H9" s="1">
        <v>1</v>
      </c>
      <c r="I9">
        <f>LOOKUP("x",'[1]Comparación AC2'!C167:K167,'[1]Comparación AC2'!C168:K168)</f>
        <v>0.33333333333333331</v>
      </c>
      <c r="J9">
        <f>LOOKUP("x",'[1]Comparación AC2'!C176:K176,'[1]Comparación AC2'!C177:K177)</f>
        <v>0.33333333333333331</v>
      </c>
    </row>
    <row r="10" spans="2:16">
      <c r="B10">
        <v>6</v>
      </c>
      <c r="C10" s="1" t="s">
        <v>9</v>
      </c>
      <c r="D10">
        <f>1/I5</f>
        <v>5</v>
      </c>
      <c r="E10" s="2">
        <f>1/I6</f>
        <v>5</v>
      </c>
      <c r="F10">
        <f>1/I7</f>
        <v>5</v>
      </c>
      <c r="G10">
        <f>1/I8</f>
        <v>3</v>
      </c>
      <c r="H10">
        <f>1/I9</f>
        <v>3</v>
      </c>
      <c r="I10" s="1">
        <v>1</v>
      </c>
      <c r="J10">
        <f>LOOKUP("x",'[1]Comparación AC2'!C185:K185,'[1]Comparación AC2'!C186:K186)</f>
        <v>0.2</v>
      </c>
    </row>
    <row r="11" spans="2:16">
      <c r="B11">
        <v>7</v>
      </c>
      <c r="C11" s="1" t="s">
        <v>11</v>
      </c>
      <c r="D11">
        <f>1/J5</f>
        <v>7</v>
      </c>
      <c r="E11" s="2">
        <f>1/J6</f>
        <v>7</v>
      </c>
      <c r="F11" s="2">
        <f>1/J7</f>
        <v>7</v>
      </c>
      <c r="G11">
        <f>1/J8</f>
        <v>5</v>
      </c>
      <c r="H11" s="2">
        <f>1/J9</f>
        <v>3</v>
      </c>
      <c r="I11">
        <f>1/J10</f>
        <v>5</v>
      </c>
      <c r="J11" s="1">
        <v>1</v>
      </c>
    </row>
    <row r="16" spans="2:16">
      <c r="D16" s="1">
        <f>SUM(D5:D11)</f>
        <v>21</v>
      </c>
      <c r="E16" s="1">
        <f t="shared" ref="E16:J16" si="0">SUM(E5:E11)</f>
        <v>21</v>
      </c>
      <c r="F16" s="1">
        <f t="shared" si="0"/>
        <v>21</v>
      </c>
      <c r="G16" s="1">
        <f t="shared" si="0"/>
        <v>13</v>
      </c>
      <c r="H16" s="1">
        <f t="shared" si="0"/>
        <v>8.3333333333333321</v>
      </c>
      <c r="I16" s="1">
        <f t="shared" si="0"/>
        <v>7.2666666666666666</v>
      </c>
      <c r="J16" s="1">
        <f t="shared" si="0"/>
        <v>2.1619047619047618</v>
      </c>
      <c r="L16" s="1" t="s">
        <v>20</v>
      </c>
      <c r="N16" s="1" t="s">
        <v>22</v>
      </c>
      <c r="P16" s="1" t="s">
        <v>23</v>
      </c>
    </row>
    <row r="17" spans="3:16">
      <c r="C17" s="1"/>
    </row>
    <row r="18" spans="3:16">
      <c r="C18" s="1" t="s">
        <v>6</v>
      </c>
      <c r="D18">
        <f>+D5/D16</f>
        <v>4.7619047619047616E-2</v>
      </c>
      <c r="E18">
        <f t="shared" ref="E18:J18" si="1">+E5/E16</f>
        <v>4.7619047619047616E-2</v>
      </c>
      <c r="F18">
        <f t="shared" si="1"/>
        <v>4.7619047619047616E-2</v>
      </c>
      <c r="G18">
        <f t="shared" si="1"/>
        <v>2.564102564102564E-2</v>
      </c>
      <c r="H18">
        <f t="shared" si="1"/>
        <v>0.04</v>
      </c>
      <c r="I18">
        <f t="shared" si="1"/>
        <v>2.7522935779816515E-2</v>
      </c>
      <c r="J18">
        <f t="shared" si="1"/>
        <v>6.6079295154185022E-2</v>
      </c>
      <c r="L18">
        <f>+(D18+E18+F18+G18+H18+I18+J18)/7</f>
        <v>4.3157199918881436E-2</v>
      </c>
      <c r="N18">
        <v>4.1100000000000003</v>
      </c>
      <c r="P18">
        <v>0.41399999999999998</v>
      </c>
    </row>
    <row r="19" spans="3:16">
      <c r="C19" s="1" t="s">
        <v>5</v>
      </c>
      <c r="D19">
        <f>+D6/D16</f>
        <v>4.7619047619047616E-2</v>
      </c>
      <c r="E19">
        <f t="shared" ref="E19:J19" si="2">+E6/E16</f>
        <v>4.7619047619047616E-2</v>
      </c>
      <c r="F19">
        <f t="shared" si="2"/>
        <v>4.7619047619047616E-2</v>
      </c>
      <c r="G19">
        <f t="shared" si="2"/>
        <v>2.564102564102564E-2</v>
      </c>
      <c r="H19">
        <f t="shared" si="2"/>
        <v>0.04</v>
      </c>
      <c r="I19">
        <f t="shared" si="2"/>
        <v>2.7522935779816515E-2</v>
      </c>
      <c r="J19">
        <f t="shared" si="2"/>
        <v>6.6079295154185022E-2</v>
      </c>
      <c r="L19">
        <f t="shared" ref="L19:L24" si="3">+(D19+E19+F19+G19+H19+I19+J19)/7</f>
        <v>4.3157199918881436E-2</v>
      </c>
      <c r="N19">
        <v>4.1100000000000003</v>
      </c>
      <c r="P19">
        <v>0.41399999999999998</v>
      </c>
    </row>
    <row r="20" spans="3:16">
      <c r="C20" s="1" t="s">
        <v>7</v>
      </c>
      <c r="D20">
        <f>+D7/D16</f>
        <v>4.7619047619047616E-2</v>
      </c>
      <c r="E20">
        <f t="shared" ref="E20:J20" si="4">+E7/E16</f>
        <v>4.7619047619047616E-2</v>
      </c>
      <c r="F20">
        <f t="shared" si="4"/>
        <v>4.7619047619047616E-2</v>
      </c>
      <c r="G20">
        <f t="shared" si="4"/>
        <v>2.564102564102564E-2</v>
      </c>
      <c r="H20">
        <f t="shared" si="4"/>
        <v>0.04</v>
      </c>
      <c r="I20">
        <f t="shared" si="4"/>
        <v>2.7522935779816515E-2</v>
      </c>
      <c r="J20">
        <f t="shared" si="4"/>
        <v>6.6079295154185022E-2</v>
      </c>
      <c r="L20">
        <f t="shared" si="3"/>
        <v>4.3157199918881436E-2</v>
      </c>
      <c r="N20">
        <v>4.1100000000000003</v>
      </c>
      <c r="P20">
        <v>0.41399999999999998</v>
      </c>
    </row>
    <row r="21" spans="3:16">
      <c r="C21" s="1" t="s">
        <v>8</v>
      </c>
      <c r="D21">
        <f>+D8/D16</f>
        <v>0.14285714285714285</v>
      </c>
      <c r="E21">
        <f t="shared" ref="E21:J21" si="5">+E8/E16</f>
        <v>0.14285714285714285</v>
      </c>
      <c r="F21">
        <f t="shared" si="5"/>
        <v>0.14285714285714285</v>
      </c>
      <c r="G21">
        <f t="shared" si="5"/>
        <v>7.6923076923076927E-2</v>
      </c>
      <c r="H21">
        <f t="shared" si="5"/>
        <v>0.04</v>
      </c>
      <c r="I21">
        <f t="shared" si="5"/>
        <v>4.5871559633027519E-2</v>
      </c>
      <c r="J21">
        <f t="shared" si="5"/>
        <v>9.2511013215859042E-2</v>
      </c>
      <c r="L21">
        <f t="shared" si="3"/>
        <v>9.7696725477627436E-2</v>
      </c>
      <c r="N21">
        <v>8.99</v>
      </c>
      <c r="P21">
        <v>0.10761</v>
      </c>
    </row>
    <row r="22" spans="3:16">
      <c r="C22" s="1" t="s">
        <v>10</v>
      </c>
      <c r="D22">
        <f>+D9/D16</f>
        <v>0.14285714285714285</v>
      </c>
      <c r="E22">
        <f t="shared" ref="E22:J22" si="6">+E9/E16</f>
        <v>0.14285714285714285</v>
      </c>
      <c r="F22">
        <f t="shared" si="6"/>
        <v>0.14285714285714285</v>
      </c>
      <c r="G22">
        <f t="shared" si="6"/>
        <v>0.23076923076923078</v>
      </c>
      <c r="H22">
        <f t="shared" si="6"/>
        <v>0.12000000000000002</v>
      </c>
      <c r="I22">
        <f t="shared" si="6"/>
        <v>4.5871559633027519E-2</v>
      </c>
      <c r="J22">
        <f t="shared" si="6"/>
        <v>0.15418502202643172</v>
      </c>
      <c r="L22">
        <f t="shared" si="3"/>
        <v>0.13991389157144549</v>
      </c>
      <c r="N22">
        <v>13.41</v>
      </c>
      <c r="P22">
        <v>0.13986999999999999</v>
      </c>
    </row>
    <row r="23" spans="3:16">
      <c r="C23" s="1" t="s">
        <v>9</v>
      </c>
      <c r="D23">
        <f>+D10/D16</f>
        <v>0.23809523809523808</v>
      </c>
      <c r="E23">
        <f t="shared" ref="E23:J23" si="7">+E10/E16</f>
        <v>0.23809523809523808</v>
      </c>
      <c r="F23">
        <f t="shared" si="7"/>
        <v>0.23809523809523808</v>
      </c>
      <c r="G23">
        <f t="shared" si="7"/>
        <v>0.23076923076923078</v>
      </c>
      <c r="H23">
        <f t="shared" si="7"/>
        <v>0.36000000000000004</v>
      </c>
      <c r="I23">
        <f t="shared" si="7"/>
        <v>0.13761467889908258</v>
      </c>
      <c r="J23">
        <f t="shared" si="7"/>
        <v>9.2511013215859042E-2</v>
      </c>
      <c r="L23">
        <f t="shared" si="3"/>
        <v>0.21931151959569811</v>
      </c>
      <c r="N23">
        <v>21.53</v>
      </c>
      <c r="P23">
        <v>0.22327</v>
      </c>
    </row>
    <row r="24" spans="3:16">
      <c r="C24" s="1" t="s">
        <v>11</v>
      </c>
      <c r="D24">
        <f>+D11/D16</f>
        <v>0.33333333333333331</v>
      </c>
      <c r="E24">
        <f t="shared" ref="E24:J24" si="8">+E11/E16</f>
        <v>0.33333333333333331</v>
      </c>
      <c r="F24">
        <f t="shared" si="8"/>
        <v>0.33333333333333331</v>
      </c>
      <c r="G24">
        <f t="shared" si="8"/>
        <v>0.38461538461538464</v>
      </c>
      <c r="H24">
        <f t="shared" si="8"/>
        <v>0.36000000000000004</v>
      </c>
      <c r="I24">
        <f t="shared" si="8"/>
        <v>0.68807339449541283</v>
      </c>
      <c r="J24">
        <f t="shared" si="8"/>
        <v>0.4625550660792952</v>
      </c>
      <c r="L24">
        <f t="shared" si="3"/>
        <v>0.41360626359858471</v>
      </c>
      <c r="N24">
        <v>43.74</v>
      </c>
      <c r="P24">
        <v>0.40506999999999999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4:P24"/>
  <sheetViews>
    <sheetView tabSelected="1" workbookViewId="0">
      <selection activeCell="P16" sqref="P16"/>
    </sheetView>
  </sheetViews>
  <sheetFormatPr baseColWidth="10" defaultRowHeight="15"/>
  <cols>
    <col min="3" max="10" width="12.28515625" bestFit="1" customWidth="1"/>
  </cols>
  <sheetData>
    <row r="4" spans="2:16">
      <c r="D4" s="1" t="s">
        <v>6</v>
      </c>
      <c r="E4" s="1" t="s">
        <v>5</v>
      </c>
      <c r="F4" s="1" t="s">
        <v>7</v>
      </c>
      <c r="G4" s="1" t="s">
        <v>8</v>
      </c>
      <c r="H4" s="1" t="s">
        <v>10</v>
      </c>
      <c r="I4" s="1" t="s">
        <v>9</v>
      </c>
      <c r="J4" s="1" t="s">
        <v>11</v>
      </c>
    </row>
    <row r="5" spans="2:16">
      <c r="B5">
        <v>1</v>
      </c>
      <c r="C5" s="1" t="s">
        <v>6</v>
      </c>
      <c r="D5" s="1">
        <v>1</v>
      </c>
      <c r="E5">
        <f>LOOKUP("x",'[1]Comparación AC3'!C9:K9,'[1]Comparación AC3'!C10:K10)</f>
        <v>1</v>
      </c>
      <c r="F5" s="2">
        <f>LOOKUP("x",'[1]Comparación AC3'!C17:K17,'[1]Comparación AC3'!C18:K18)</f>
        <v>0.33333333333333331</v>
      </c>
      <c r="G5">
        <f>LOOKUP("x",'[1]Comparación AC3'!C25:K25,'[1]Comparación AC3'!C26:K26)</f>
        <v>0.33333333333333331</v>
      </c>
      <c r="H5">
        <f>LOOKUP("x",'[1]Comparación AC3'!C33:K33,'[1]Comparación AC3'!C34:K34)</f>
        <v>0.2</v>
      </c>
      <c r="I5">
        <f>LOOKUP("x",'[1]Comparación AC3'!C41:K41,'[1]Comparación AC3'!C42:K42)</f>
        <v>3</v>
      </c>
      <c r="J5">
        <f>LOOKUP("x",'[1]Comparación AC3'!C50:K50,'[1]Comparación AC3'!C51:K51)</f>
        <v>0.14285714285714285</v>
      </c>
    </row>
    <row r="6" spans="2:16">
      <c r="B6">
        <v>2</v>
      </c>
      <c r="C6" s="1" t="s">
        <v>5</v>
      </c>
      <c r="D6" s="2">
        <f>1/E5</f>
        <v>1</v>
      </c>
      <c r="E6" s="1">
        <v>1</v>
      </c>
      <c r="F6" s="2">
        <f>LOOKUP("x",'[1]Comparación AC3'!C59:K59,'[1]Comparación AC3'!C60:K60)</f>
        <v>0.33333333333333331</v>
      </c>
      <c r="G6">
        <f>LOOKUP("x",'[1]Comparación AC3'!C68:K68,'[1]Comparación AC3'!C69:K69)</f>
        <v>0.33333333333333331</v>
      </c>
      <c r="H6">
        <f>LOOKUP("x",'[1]Comparación AC3'!C77:K77,'[1]Comparación AC3'!C78:K78)</f>
        <v>0.2</v>
      </c>
      <c r="I6">
        <f>LOOKUP("x",'[1]Comparación AC3'!C86:K86,'[1]Comparación AC3'!C87:K87)</f>
        <v>0.33333333333333331</v>
      </c>
      <c r="J6">
        <f>LOOKUP("x",'[1]Comparación AC3'!C95:K95,'[1]Comparación AC3'!C96:K96)</f>
        <v>0.14285714285714285</v>
      </c>
    </row>
    <row r="7" spans="2:16">
      <c r="B7">
        <v>3</v>
      </c>
      <c r="C7" s="1" t="s">
        <v>7</v>
      </c>
      <c r="D7">
        <f>1/F5</f>
        <v>3</v>
      </c>
      <c r="E7">
        <f>1/F6</f>
        <v>3</v>
      </c>
      <c r="F7" s="1">
        <v>1</v>
      </c>
      <c r="G7" s="4">
        <f>LOOKUP("x",'[1]Comparación AC3'!C104:K104,'[1]Comparación AC3'!C105:K105)</f>
        <v>1</v>
      </c>
      <c r="H7">
        <f>LOOKUP("x",'[1]Comparación AC3'!C113:K113,'[1]Comparación AC3'!C114:K114)</f>
        <v>0.33333333333333331</v>
      </c>
      <c r="I7" s="4">
        <f>LOOKUP("x",'[1]Comparación AC3'!C122:K122,'[1]Comparación AC3'!C123:K123)</f>
        <v>3</v>
      </c>
      <c r="J7">
        <f>LOOKUP("x",'[1]Comparación AC3'!C131:K131,'[1]Comparación AC3'!C132:K132)</f>
        <v>0.2</v>
      </c>
    </row>
    <row r="8" spans="2:16">
      <c r="B8">
        <v>4</v>
      </c>
      <c r="C8" s="1" t="s">
        <v>8</v>
      </c>
      <c r="D8" s="2">
        <f>1/G5</f>
        <v>3</v>
      </c>
      <c r="E8" s="2">
        <f>1/G6</f>
        <v>3</v>
      </c>
      <c r="F8">
        <f>1/G7</f>
        <v>1</v>
      </c>
      <c r="G8" s="1">
        <v>1</v>
      </c>
      <c r="H8">
        <f>LOOKUP("x",'[1]Comparación AC3'!C140:K140,'[1]Comparación AC3'!C141:K141)</f>
        <v>0.33333333333333331</v>
      </c>
      <c r="I8">
        <f>LOOKUP("x",'[1]Comparación AC3'!C149:K149,'[1]Comparación AC3'!C150:K150)</f>
        <v>3</v>
      </c>
      <c r="J8">
        <f>LOOKUP("x",'[1]Comparación AC3'!C158:K158,'[1]Comparación AC3'!C159:K159)</f>
        <v>0.2</v>
      </c>
    </row>
    <row r="9" spans="2:16">
      <c r="B9">
        <v>5</v>
      </c>
      <c r="C9" s="1" t="s">
        <v>10</v>
      </c>
      <c r="D9">
        <f>1/H5</f>
        <v>5</v>
      </c>
      <c r="E9">
        <f>1/H6</f>
        <v>5</v>
      </c>
      <c r="F9">
        <f>1/H7</f>
        <v>3</v>
      </c>
      <c r="G9">
        <f>1/H8</f>
        <v>3</v>
      </c>
      <c r="H9" s="1">
        <v>1</v>
      </c>
      <c r="I9">
        <f>LOOKUP("x",'[1]Comparación AC3'!C167:K167,'[1]Comparación AC3'!C168:K168)</f>
        <v>5</v>
      </c>
      <c r="J9">
        <f>LOOKUP("x",'[1]Comparación AC3'!C176:K176,'[1]Comparación AC3'!C177:K177)</f>
        <v>0.33333333333333331</v>
      </c>
    </row>
    <row r="10" spans="2:16">
      <c r="B10">
        <v>6</v>
      </c>
      <c r="C10" s="1" t="s">
        <v>9</v>
      </c>
      <c r="D10">
        <f>1/I5</f>
        <v>0.33333333333333331</v>
      </c>
      <c r="E10" s="2">
        <f>1/I6</f>
        <v>3</v>
      </c>
      <c r="F10">
        <f>1/I7</f>
        <v>0.33333333333333331</v>
      </c>
      <c r="G10">
        <f>1/I8</f>
        <v>0.33333333333333331</v>
      </c>
      <c r="H10">
        <f>1/I9</f>
        <v>0.2</v>
      </c>
      <c r="I10" s="1">
        <v>1</v>
      </c>
      <c r="J10">
        <f>LOOKUP("x",'[1]Comparación AC3'!C185:K185,'[1]Comparación AC3'!C186:K186)</f>
        <v>0.14285714285714285</v>
      </c>
    </row>
    <row r="11" spans="2:16">
      <c r="B11">
        <v>7</v>
      </c>
      <c r="C11" s="1" t="s">
        <v>11</v>
      </c>
      <c r="D11">
        <f>1/J5</f>
        <v>7</v>
      </c>
      <c r="E11" s="2">
        <f>1/J6</f>
        <v>7</v>
      </c>
      <c r="F11" s="2">
        <f>1/J7</f>
        <v>5</v>
      </c>
      <c r="G11">
        <f>1/J8</f>
        <v>5</v>
      </c>
      <c r="H11" s="2">
        <f>1/J9</f>
        <v>3</v>
      </c>
      <c r="I11">
        <f>1/J10</f>
        <v>7</v>
      </c>
      <c r="J11" s="1">
        <v>1</v>
      </c>
    </row>
    <row r="16" spans="2:16">
      <c r="D16" s="1">
        <f>SUM(D5:D11)</f>
        <v>20.333333333333336</v>
      </c>
      <c r="E16" s="1">
        <f t="shared" ref="E16:J16" si="0">SUM(E5:E11)</f>
        <v>23</v>
      </c>
      <c r="F16" s="1">
        <f t="shared" si="0"/>
        <v>11</v>
      </c>
      <c r="G16" s="1">
        <f t="shared" si="0"/>
        <v>11</v>
      </c>
      <c r="H16" s="1">
        <f t="shared" si="0"/>
        <v>5.2666666666666666</v>
      </c>
      <c r="I16" s="1">
        <f t="shared" si="0"/>
        <v>22.333333333333336</v>
      </c>
      <c r="J16" s="1">
        <f t="shared" si="0"/>
        <v>2.1619047619047618</v>
      </c>
      <c r="L16" s="1" t="s">
        <v>20</v>
      </c>
      <c r="N16" s="1" t="s">
        <v>22</v>
      </c>
      <c r="P16" s="1" t="s">
        <v>23</v>
      </c>
    </row>
    <row r="17" spans="3:16">
      <c r="C17" s="1"/>
    </row>
    <row r="18" spans="3:16">
      <c r="C18" s="1" t="s">
        <v>6</v>
      </c>
      <c r="D18">
        <f>+D5/D16</f>
        <v>4.9180327868852451E-2</v>
      </c>
      <c r="E18">
        <f t="shared" ref="E18:J18" si="1">+E5/E16</f>
        <v>4.3478260869565216E-2</v>
      </c>
      <c r="F18">
        <f t="shared" si="1"/>
        <v>3.03030303030303E-2</v>
      </c>
      <c r="G18">
        <f t="shared" si="1"/>
        <v>3.03030303030303E-2</v>
      </c>
      <c r="H18">
        <f t="shared" si="1"/>
        <v>3.7974683544303799E-2</v>
      </c>
      <c r="I18">
        <f t="shared" si="1"/>
        <v>0.13432835820895522</v>
      </c>
      <c r="J18">
        <f t="shared" si="1"/>
        <v>6.6079295154185022E-2</v>
      </c>
      <c r="L18">
        <f>+(D18+E18+F18+G18+H18+I18+J18)/7</f>
        <v>5.5949569464560332E-2</v>
      </c>
      <c r="N18">
        <v>3.69</v>
      </c>
      <c r="P18">
        <v>0.54969999999999997</v>
      </c>
    </row>
    <row r="19" spans="3:16">
      <c r="C19" s="1" t="s">
        <v>5</v>
      </c>
      <c r="D19">
        <f>+D6/D16</f>
        <v>4.9180327868852451E-2</v>
      </c>
      <c r="E19">
        <f t="shared" ref="E19:J19" si="2">+E6/E16</f>
        <v>4.3478260869565216E-2</v>
      </c>
      <c r="F19">
        <f t="shared" si="2"/>
        <v>3.03030303030303E-2</v>
      </c>
      <c r="G19">
        <f t="shared" si="2"/>
        <v>3.03030303030303E-2</v>
      </c>
      <c r="H19">
        <f t="shared" si="2"/>
        <v>3.7974683544303799E-2</v>
      </c>
      <c r="I19">
        <f t="shared" si="2"/>
        <v>1.4925373134328356E-2</v>
      </c>
      <c r="J19">
        <f t="shared" si="2"/>
        <v>6.6079295154185022E-2</v>
      </c>
      <c r="L19">
        <f t="shared" ref="L19:L24" si="3">+(D19+E19+F19+G19+H19+I19+J19)/7</f>
        <v>3.8892000168185066E-2</v>
      </c>
      <c r="N19">
        <v>3.69</v>
      </c>
      <c r="P19">
        <v>0.38040000000000002</v>
      </c>
    </row>
    <row r="20" spans="3:16">
      <c r="C20" s="1" t="s">
        <v>7</v>
      </c>
      <c r="D20">
        <f>+D7/D16</f>
        <v>0.14754098360655735</v>
      </c>
      <c r="E20">
        <f t="shared" ref="E20:J20" si="4">+E7/E16</f>
        <v>0.13043478260869565</v>
      </c>
      <c r="F20">
        <f t="shared" si="4"/>
        <v>9.0909090909090912E-2</v>
      </c>
      <c r="G20">
        <f t="shared" si="4"/>
        <v>9.0909090909090912E-2</v>
      </c>
      <c r="H20">
        <f t="shared" si="4"/>
        <v>6.3291139240506319E-2</v>
      </c>
      <c r="I20">
        <f t="shared" si="4"/>
        <v>0.13432835820895522</v>
      </c>
      <c r="J20">
        <f t="shared" si="4"/>
        <v>9.2511013215859042E-2</v>
      </c>
      <c r="L20">
        <f t="shared" si="3"/>
        <v>0.10713206552839363</v>
      </c>
      <c r="N20">
        <v>10.59</v>
      </c>
      <c r="P20">
        <v>0.10589999999999999</v>
      </c>
    </row>
    <row r="21" spans="3:16">
      <c r="C21" s="1" t="s">
        <v>8</v>
      </c>
      <c r="D21">
        <f>+D8/D16</f>
        <v>0.14754098360655735</v>
      </c>
      <c r="E21">
        <f t="shared" ref="E21:J21" si="5">+E8/E16</f>
        <v>0.13043478260869565</v>
      </c>
      <c r="F21">
        <f t="shared" si="5"/>
        <v>9.0909090909090912E-2</v>
      </c>
      <c r="G21">
        <f t="shared" si="5"/>
        <v>9.0909090909090912E-2</v>
      </c>
      <c r="H21">
        <f t="shared" si="5"/>
        <v>6.3291139240506319E-2</v>
      </c>
      <c r="I21">
        <f t="shared" si="5"/>
        <v>0.13432835820895522</v>
      </c>
      <c r="J21">
        <f t="shared" si="5"/>
        <v>9.2511013215859042E-2</v>
      </c>
      <c r="L21">
        <f t="shared" si="3"/>
        <v>0.10713206552839363</v>
      </c>
      <c r="N21">
        <v>10.59</v>
      </c>
      <c r="P21">
        <v>0.10589999999999999</v>
      </c>
    </row>
    <row r="22" spans="3:16">
      <c r="C22" s="1" t="s">
        <v>10</v>
      </c>
      <c r="D22">
        <f>+D9/D16</f>
        <v>0.24590163934426226</v>
      </c>
      <c r="E22">
        <f t="shared" ref="E22:J22" si="6">+E9/E16</f>
        <v>0.21739130434782608</v>
      </c>
      <c r="F22">
        <f t="shared" si="6"/>
        <v>0.27272727272727271</v>
      </c>
      <c r="G22">
        <f t="shared" si="6"/>
        <v>0.27272727272727271</v>
      </c>
      <c r="H22">
        <f t="shared" si="6"/>
        <v>0.189873417721519</v>
      </c>
      <c r="I22">
        <f t="shared" si="6"/>
        <v>0.22388059701492535</v>
      </c>
      <c r="J22">
        <f t="shared" si="6"/>
        <v>0.15418502202643172</v>
      </c>
      <c r="L22">
        <f t="shared" si="3"/>
        <v>0.2252409322727871</v>
      </c>
      <c r="N22">
        <v>22.84</v>
      </c>
      <c r="P22">
        <v>0.22771</v>
      </c>
    </row>
    <row r="23" spans="3:16">
      <c r="C23" s="1" t="s">
        <v>9</v>
      </c>
      <c r="D23">
        <f>+D10/D16</f>
        <v>1.6393442622950817E-2</v>
      </c>
      <c r="E23">
        <f t="shared" ref="E23:J23" si="7">+E10/E16</f>
        <v>0.13043478260869565</v>
      </c>
      <c r="F23">
        <f t="shared" si="7"/>
        <v>3.03030303030303E-2</v>
      </c>
      <c r="G23">
        <f t="shared" si="7"/>
        <v>3.03030303030303E-2</v>
      </c>
      <c r="H23">
        <f t="shared" si="7"/>
        <v>3.7974683544303799E-2</v>
      </c>
      <c r="I23">
        <f t="shared" si="7"/>
        <v>4.4776119402985072E-2</v>
      </c>
      <c r="J23">
        <f t="shared" si="7"/>
        <v>6.6079295154185022E-2</v>
      </c>
      <c r="L23">
        <f t="shared" si="3"/>
        <v>5.0894911991311569E-2</v>
      </c>
      <c r="N23">
        <v>6.25</v>
      </c>
      <c r="P23">
        <v>0.47539999999999999</v>
      </c>
    </row>
    <row r="24" spans="3:16">
      <c r="C24" s="1" t="s">
        <v>11</v>
      </c>
      <c r="D24">
        <f>+D11/D16</f>
        <v>0.34426229508196715</v>
      </c>
      <c r="E24">
        <f t="shared" ref="E24:J24" si="8">+E11/E16</f>
        <v>0.30434782608695654</v>
      </c>
      <c r="F24">
        <f t="shared" si="8"/>
        <v>0.45454545454545453</v>
      </c>
      <c r="G24">
        <f t="shared" si="8"/>
        <v>0.45454545454545453</v>
      </c>
      <c r="H24">
        <f t="shared" si="8"/>
        <v>0.569620253164557</v>
      </c>
      <c r="I24">
        <f t="shared" si="8"/>
        <v>0.31343283582089548</v>
      </c>
      <c r="J24">
        <f t="shared" si="8"/>
        <v>0.4625550660792952</v>
      </c>
      <c r="L24">
        <f t="shared" si="3"/>
        <v>0.41475845504636866</v>
      </c>
      <c r="N24">
        <v>42.35</v>
      </c>
      <c r="P24">
        <v>0.41993999999999998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Priorización final</vt:lpstr>
      <vt:lpstr>Criterios</vt:lpstr>
      <vt:lpstr>Alt crit 1</vt:lpstr>
      <vt:lpstr>Alt crit 2</vt:lpstr>
      <vt:lpstr>Alt crit 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</dc:creator>
  <cp:lastModifiedBy>user</cp:lastModifiedBy>
  <dcterms:created xsi:type="dcterms:W3CDTF">2015-05-03T00:59:38Z</dcterms:created>
  <dcterms:modified xsi:type="dcterms:W3CDTF">2015-05-03T03:02:26Z</dcterms:modified>
</cp:coreProperties>
</file>