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e880a0f4f81717/Dokumente/sorproplib/sorpproplib_JSON/python_wrapper/sorpproplib/data/JSON/equation_coefficients/xlsx/"/>
    </mc:Choice>
  </mc:AlternateContent>
  <xr:revisionPtr revIDLastSave="229" documentId="8_{5C6B0FED-E830-41ED-9B72-9196984C427E}" xr6:coauthVersionLast="47" xr6:coauthVersionMax="47" xr10:uidLastSave="{5186C108-BB15-427E-A44C-22779D38880A}"/>
  <bookViews>
    <workbookView xWindow="-110" yWindow="-110" windowWidth="38620" windowHeight="21220" xr2:uid="{00000000-000D-0000-FFFF-FFFF00000000}"/>
  </bookViews>
  <sheets>
    <sheet name="Anto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" l="1"/>
  <c r="R9" i="1"/>
  <c r="R8" i="1"/>
  <c r="Q8" i="1"/>
  <c r="Q7" i="1"/>
  <c r="R7" i="1"/>
  <c r="R6" i="1"/>
  <c r="Q6" i="1"/>
  <c r="R5" i="1"/>
  <c r="Q5" i="1"/>
  <c r="R4" i="1"/>
  <c r="R3" i="1"/>
  <c r="Q3" i="1"/>
</calcChain>
</file>

<file path=xl/sharedStrings.xml><?xml version="1.0" encoding="utf-8"?>
<sst xmlns="http://schemas.openxmlformats.org/spreadsheetml/2006/main" count="79" uniqueCount="47">
  <si>
    <t>refrigerant</t>
  </si>
  <si>
    <t>sorbent</t>
  </si>
  <si>
    <t>sorbent-subtype</t>
  </si>
  <si>
    <t>type</t>
  </si>
  <si>
    <t>validity-temperature-min</t>
  </si>
  <si>
    <t>validity-temperature-max</t>
  </si>
  <si>
    <t>literature</t>
  </si>
  <si>
    <t>in -</t>
  </si>
  <si>
    <t>in K</t>
  </si>
  <si>
    <t>-</t>
  </si>
  <si>
    <t>abs</t>
  </si>
  <si>
    <t>Water</t>
  </si>
  <si>
    <t>LiBr/CH3COOK</t>
  </si>
  <si>
    <t>Libr/CH3CH(OH)COONa</t>
  </si>
  <si>
    <t>c</t>
  </si>
  <si>
    <t>d</t>
  </si>
  <si>
    <t>in Pa</t>
  </si>
  <si>
    <t>B0</t>
  </si>
  <si>
    <t>B1</t>
  </si>
  <si>
    <t>B2</t>
  </si>
  <si>
    <t>B3</t>
  </si>
  <si>
    <t>B4</t>
  </si>
  <si>
    <t>A0</t>
  </si>
  <si>
    <t>A1</t>
  </si>
  <si>
    <t>A2</t>
  </si>
  <si>
    <t>A3</t>
  </si>
  <si>
    <t>A4</t>
  </si>
  <si>
    <t>Lucas, Antonio de; Donate, Marina; Rodríguez, Juan F. (2006): Vapour pressures, densities, and viscosities of the (water+lithium bromide+potassium acetate) system and (water+lithium bromide+sodium lactate) system. In: The Journal of Chemical Thermodynamics 38 (2), S. 123–129. DOI: 10.1016/j.jct.2005.04.007.</t>
  </si>
  <si>
    <t xml:space="preserve">LiBr/H2N(CH2)2OH </t>
  </si>
  <si>
    <t>ratio 2/1</t>
  </si>
  <si>
    <t>ratio 3/5/1</t>
  </si>
  <si>
    <t xml:space="preserve">LiBr/HO(CH2)3OH </t>
  </si>
  <si>
    <t>Park, Young; Kim, Jin-Soo; Lee, Huen (1997): Physical properties of the lithium bromide + 1,3-propanediol + water system. In: International Journal of Refrigeration 20 (5), S. 319–325. DOI: 10.1016/S0140-7007(97)00021-2.</t>
  </si>
  <si>
    <t>Kim, Jin-Soo; Park, Young; Lee, Huen (1996): Densities and Viscosities of the Water + Lithium Bromide + Ethanolamine System. In: J. Chem. Eng. Data 41 (4), S. 678–680. DOI: 10.1021/je9503259.</t>
  </si>
  <si>
    <t>LiBr/LiNO3/LiI/LiCl</t>
  </si>
  <si>
    <t>ratio 5/1/1/2</t>
  </si>
  <si>
    <t>Koo, Kee-Kahb; Lee, Hyung-Rae; Jeong, Siyoung; Oh, Young-Sam; Park, Dal-Ryung; Baek, Young-Soon (1998): Solubilities, Vapor Pressures, Densities, and Viscosities of the (Water + Lithium Bromide + Lithium Iodide + Lithium Chloride) System. In: J. Chem. Eng. Data 43 (5), S. 722–725. DOI: 10.1021/je980063l.</t>
  </si>
  <si>
    <t>TFE</t>
  </si>
  <si>
    <t>NMP</t>
  </si>
  <si>
    <t>massRatio 174/57/15</t>
  </si>
  <si>
    <t>massRatio 348/69</t>
  </si>
  <si>
    <t>LiBr/LiI-OH(CH2)3OH</t>
  </si>
  <si>
    <t>LiBr/LiNO3</t>
  </si>
  <si>
    <t>Kim, Jin-Soo; Lee, Huen (2001): Solubilities, Vapor Pressures, Densities, and Viscosities of the LiBr + LiI + HO(CH 2 ) 3 OH + H 2 O System. In: J. Chem. Eng. Data 46 (1), S. 79–83. DOI: 10.1021/je000154u.</t>
  </si>
  <si>
    <t>Iyoki, Shigeki; Yamanaka, Ryousuke; Uemura, Tadashi (1993): Physical and thermal properties of the water-lithium bromide-lithium nitrate system. In: International Journal of Refrigeration 16 (3), S. 191–200. DOI: 10.1016/0140-7007(93)90048-D.</t>
  </si>
  <si>
    <t>Shiming, Xu; Yanli, Liu; Lisong, Zhang (2001): Performance research of self regenerated absorption heat transformer cycle using TFE-NMP as working fluids. In: International Journal of Refrigeration 24 (6), S. 510–518. DOI: 10.1016/S0140-7007(00)00071-2.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</si>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</sst>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164" fontId="0" fillId="34" borderId="0" xfId="0" applyNumberFormat="1" applyFill="1"/>
    <xf numFmtId="0" fontId="0" fillId="33" borderId="0" xfId="0" quotePrefix="1" applyFill="1"/>
    <xf numFmtId="0" fontId="14" fillId="34" borderId="0" xfId="0" applyFont="1" applyFill="1"/>
    <xf numFmtId="164" fontId="14" fillId="34" borderId="0" xfId="0" applyNumberFormat="1" applyFont="1" applyFill="1"/>
    <xf numFmtId="0" fontId="14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7" sqref="A7"/>
    </sheetView>
  </sheetViews>
  <sheetFormatPr baseColWidth="10" defaultRowHeight="14.5" x14ac:dyDescent="0.35"/>
  <cols>
    <col min="1" max="1" width="9.81640625" bestFit="1" customWidth="1"/>
    <col min="2" max="2" width="20.54296875" bestFit="1" customWidth="1"/>
    <col min="3" max="3" width="18.54296875" bestFit="1" customWidth="1"/>
    <col min="4" max="4" width="4.54296875" bestFit="1" customWidth="1"/>
    <col min="5" max="7" width="17.08984375" bestFit="1" customWidth="1"/>
    <col min="8" max="8" width="16.7265625" bestFit="1" customWidth="1"/>
    <col min="9" max="9" width="16.7265625" customWidth="1"/>
    <col min="10" max="11" width="17.08984375" bestFit="1" customWidth="1"/>
    <col min="12" max="14" width="16.7265625" bestFit="1" customWidth="1"/>
    <col min="15" max="16" width="16.453125" bestFit="1" customWidth="1"/>
    <col min="17" max="17" width="22.1796875" bestFit="1" customWidth="1"/>
    <col min="18" max="18" width="22.54296875" bestFit="1" customWidth="1"/>
    <col min="19" max="19" width="8.81640625" bestFit="1" customWidth="1"/>
    <col min="20" max="20" width="255.6328125" bestFit="1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14</v>
      </c>
      <c r="P1" s="1" t="s">
        <v>15</v>
      </c>
      <c r="Q1" s="1" t="s">
        <v>4</v>
      </c>
      <c r="R1" s="1" t="s">
        <v>5</v>
      </c>
      <c r="S1" s="1" t="s">
        <v>46</v>
      </c>
      <c r="T1" s="1" t="s">
        <v>6</v>
      </c>
    </row>
    <row r="2" spans="1:20" x14ac:dyDescent="0.35">
      <c r="A2" s="2" t="s">
        <v>9</v>
      </c>
      <c r="B2" s="2" t="s">
        <v>9</v>
      </c>
      <c r="C2" s="2" t="s">
        <v>9</v>
      </c>
      <c r="D2" s="2" t="s">
        <v>9</v>
      </c>
      <c r="E2" s="2" t="s">
        <v>7</v>
      </c>
      <c r="F2" s="2" t="s">
        <v>7</v>
      </c>
      <c r="G2" s="2" t="s">
        <v>7</v>
      </c>
      <c r="H2" s="2" t="s">
        <v>7</v>
      </c>
      <c r="I2" s="2" t="s">
        <v>7</v>
      </c>
      <c r="J2" s="2" t="s">
        <v>8</v>
      </c>
      <c r="K2" s="2" t="s">
        <v>8</v>
      </c>
      <c r="L2" s="2" t="s">
        <v>8</v>
      </c>
      <c r="M2" s="2" t="s">
        <v>8</v>
      </c>
      <c r="N2" s="2" t="s">
        <v>8</v>
      </c>
      <c r="O2" s="2" t="s">
        <v>8</v>
      </c>
      <c r="P2" s="2" t="s">
        <v>16</v>
      </c>
      <c r="Q2" s="2" t="s">
        <v>8</v>
      </c>
      <c r="R2" s="2" t="s">
        <v>8</v>
      </c>
      <c r="S2" s="5" t="s">
        <v>9</v>
      </c>
      <c r="T2" s="2" t="s">
        <v>9</v>
      </c>
    </row>
    <row r="3" spans="1:20" x14ac:dyDescent="0.35">
      <c r="A3" s="3" t="s">
        <v>11</v>
      </c>
      <c r="B3" s="3" t="s">
        <v>12</v>
      </c>
      <c r="C3" s="3" t="s">
        <v>29</v>
      </c>
      <c r="D3" s="3" t="s">
        <v>10</v>
      </c>
      <c r="E3" s="4">
        <v>6.95</v>
      </c>
      <c r="F3" s="4">
        <v>-1.3299999999999999E-2</v>
      </c>
      <c r="G3" s="4">
        <v>-9.02E-6</v>
      </c>
      <c r="H3" s="4">
        <v>0</v>
      </c>
      <c r="I3" s="4">
        <v>0</v>
      </c>
      <c r="J3" s="4">
        <v>-1.64</v>
      </c>
      <c r="K3" s="4">
        <v>1.83E-3</v>
      </c>
      <c r="L3" s="4">
        <v>-2.52E-6</v>
      </c>
      <c r="M3" s="4">
        <v>0</v>
      </c>
      <c r="N3" s="4">
        <v>0</v>
      </c>
      <c r="O3" s="4">
        <v>43.15</v>
      </c>
      <c r="P3" s="4">
        <v>1000</v>
      </c>
      <c r="Q3" s="3">
        <f>20+273.15</f>
        <v>293.14999999999998</v>
      </c>
      <c r="R3" s="3">
        <f>60+273.15</f>
        <v>333.15</v>
      </c>
      <c r="S3" s="3"/>
      <c r="T3" s="3" t="s">
        <v>27</v>
      </c>
    </row>
    <row r="4" spans="1:20" x14ac:dyDescent="0.35">
      <c r="A4" s="3" t="s">
        <v>11</v>
      </c>
      <c r="B4" s="3" t="s">
        <v>13</v>
      </c>
      <c r="C4" s="3" t="s">
        <v>29</v>
      </c>
      <c r="D4" s="3" t="s">
        <v>10</v>
      </c>
      <c r="E4" s="4">
        <v>6.77</v>
      </c>
      <c r="F4" s="4">
        <v>5.11E-3</v>
      </c>
      <c r="G4" s="4">
        <v>-2.2000000000000001E-4</v>
      </c>
      <c r="H4" s="4">
        <v>0</v>
      </c>
      <c r="I4" s="4">
        <v>0</v>
      </c>
      <c r="J4" s="4">
        <v>-1.64</v>
      </c>
      <c r="K4" s="4">
        <v>5.2599999999999999E-4</v>
      </c>
      <c r="L4" s="4">
        <v>-5.7899999999999998E-7</v>
      </c>
      <c r="M4" s="4">
        <v>0</v>
      </c>
      <c r="N4" s="4">
        <v>0</v>
      </c>
      <c r="O4" s="4">
        <v>43.15</v>
      </c>
      <c r="P4" s="4">
        <v>1000</v>
      </c>
      <c r="Q4" s="3">
        <v>298.14999999999998</v>
      </c>
      <c r="R4" s="3">
        <f>60+273.15</f>
        <v>333.15</v>
      </c>
      <c r="S4" s="3"/>
      <c r="T4" s="3" t="s">
        <v>27</v>
      </c>
    </row>
    <row r="5" spans="1:20" x14ac:dyDescent="0.35">
      <c r="A5" s="3" t="s">
        <v>11</v>
      </c>
      <c r="B5" s="3" t="s">
        <v>28</v>
      </c>
      <c r="C5" s="3" t="s">
        <v>30</v>
      </c>
      <c r="D5" s="3" t="s">
        <v>10</v>
      </c>
      <c r="E5" s="4">
        <v>122.79</v>
      </c>
      <c r="F5" s="4">
        <v>-7.1881199999999996</v>
      </c>
      <c r="G5" s="4">
        <v>0.165853</v>
      </c>
      <c r="H5" s="4">
        <v>-1.6883E-3</v>
      </c>
      <c r="I5" s="4">
        <v>6.4126100000000001E-6</v>
      </c>
      <c r="J5" s="4">
        <v>-38.333500000000001</v>
      </c>
      <c r="K5" s="4">
        <v>2.2598199999999999</v>
      </c>
      <c r="L5" s="4">
        <v>-5.1658299999999997E-2</v>
      </c>
      <c r="M5" s="4">
        <v>5.19714E-4</v>
      </c>
      <c r="N5" s="4">
        <v>-1.9569299999999998E-6</v>
      </c>
      <c r="O5" s="4">
        <v>43.15</v>
      </c>
      <c r="P5" s="4">
        <v>1000</v>
      </c>
      <c r="Q5" s="3">
        <f>45+273.15</f>
        <v>318.14999999999998</v>
      </c>
      <c r="R5" s="3">
        <f>145+273.15</f>
        <v>418.15</v>
      </c>
      <c r="S5" s="3"/>
      <c r="T5" s="3" t="s">
        <v>33</v>
      </c>
    </row>
    <row r="6" spans="1:20" x14ac:dyDescent="0.35">
      <c r="A6" s="3" t="s">
        <v>11</v>
      </c>
      <c r="B6" s="3" t="s">
        <v>31</v>
      </c>
      <c r="C6" s="3" t="s">
        <v>30</v>
      </c>
      <c r="D6" s="3" t="s">
        <v>10</v>
      </c>
      <c r="E6" s="4">
        <v>-242.91900000000001</v>
      </c>
      <c r="F6" s="4">
        <v>16.6295</v>
      </c>
      <c r="G6" s="4">
        <v>-0.40933799999999998</v>
      </c>
      <c r="H6" s="4">
        <v>4.4206000000000002E-3</v>
      </c>
      <c r="I6" s="4">
        <v>-1.7679199999999998E-5</v>
      </c>
      <c r="J6" s="4">
        <v>82.185599999999994</v>
      </c>
      <c r="K6" s="4">
        <v>-5.5850499999999998</v>
      </c>
      <c r="L6" s="4">
        <v>0.13764999999999999</v>
      </c>
      <c r="M6" s="4">
        <v>-1.48924E-3</v>
      </c>
      <c r="N6" s="4">
        <v>5.9585599999999997E-6</v>
      </c>
      <c r="O6" s="4">
        <v>43.15</v>
      </c>
      <c r="P6" s="4">
        <v>1000</v>
      </c>
      <c r="Q6" s="3">
        <f>52+273.15</f>
        <v>325.14999999999998</v>
      </c>
      <c r="R6" s="3">
        <f>122+273.15</f>
        <v>395.15</v>
      </c>
      <c r="S6" s="3"/>
      <c r="T6" s="3" t="s">
        <v>32</v>
      </c>
    </row>
    <row r="7" spans="1:20" s="8" customFormat="1" x14ac:dyDescent="0.35">
      <c r="A7" s="6" t="s">
        <v>11</v>
      </c>
      <c r="B7" s="6" t="s">
        <v>34</v>
      </c>
      <c r="C7" s="6" t="s">
        <v>35</v>
      </c>
      <c r="D7" s="6" t="s">
        <v>10</v>
      </c>
      <c r="E7" s="7">
        <v>-1276.4290000000001</v>
      </c>
      <c r="F7" s="7">
        <v>87.646460000000005</v>
      </c>
      <c r="G7" s="7">
        <v>-2.2333750000000001</v>
      </c>
      <c r="H7" s="7">
        <v>2.5171019999999999E-2</v>
      </c>
      <c r="I7" s="7">
        <v>-1.058556E-4</v>
      </c>
      <c r="J7" s="7">
        <v>437.41199999999998</v>
      </c>
      <c r="K7" s="7">
        <v>-30.082319999999999</v>
      </c>
      <c r="L7" s="7">
        <v>0.76906969999999997</v>
      </c>
      <c r="M7" s="7">
        <v>-8.6975530000000002E-3</v>
      </c>
      <c r="N7" s="7">
        <v>3.6693129999999998E-5</v>
      </c>
      <c r="O7" s="7">
        <v>43.15</v>
      </c>
      <c r="P7" s="7">
        <v>1000</v>
      </c>
      <c r="Q7" s="6">
        <f>57+273.15</f>
        <v>330.15</v>
      </c>
      <c r="R7" s="6">
        <f>137+273.15</f>
        <v>410.15</v>
      </c>
      <c r="S7" s="6"/>
      <c r="T7" s="6" t="s">
        <v>36</v>
      </c>
    </row>
    <row r="8" spans="1:20" x14ac:dyDescent="0.35">
      <c r="A8" s="3" t="s">
        <v>11</v>
      </c>
      <c r="B8" s="3" t="s">
        <v>41</v>
      </c>
      <c r="C8" s="3" t="s">
        <v>39</v>
      </c>
      <c r="D8" s="3" t="s">
        <v>10</v>
      </c>
      <c r="E8" s="4">
        <v>9.5379430000000003</v>
      </c>
      <c r="F8" s="4">
        <v>-0.1303482</v>
      </c>
      <c r="G8" s="4">
        <v>1.9192650000000001E-3</v>
      </c>
      <c r="H8" s="4">
        <v>-7.9262470000000007E-6</v>
      </c>
      <c r="I8" s="4">
        <v>0</v>
      </c>
      <c r="J8" s="4">
        <v>-2.1812610000000001</v>
      </c>
      <c r="K8" s="4">
        <v>2.793675E-2</v>
      </c>
      <c r="L8" s="4">
        <v>-3.5961050000000002E-4</v>
      </c>
      <c r="M8" s="4">
        <v>2.400981E-8</v>
      </c>
      <c r="N8" s="4">
        <v>0</v>
      </c>
      <c r="O8" s="4">
        <v>43.15</v>
      </c>
      <c r="P8" s="4">
        <v>1000</v>
      </c>
      <c r="Q8" s="3">
        <f>66+273.15</f>
        <v>339.15</v>
      </c>
      <c r="R8" s="3">
        <f>171+273.15</f>
        <v>444.15</v>
      </c>
      <c r="S8" s="3"/>
      <c r="T8" s="3" t="s">
        <v>43</v>
      </c>
    </row>
    <row r="9" spans="1:20" x14ac:dyDescent="0.35">
      <c r="A9" s="3" t="s">
        <v>11</v>
      </c>
      <c r="B9" s="3" t="s">
        <v>42</v>
      </c>
      <c r="C9" s="3" t="s">
        <v>40</v>
      </c>
      <c r="D9" s="3" t="s">
        <v>10</v>
      </c>
      <c r="E9" s="4">
        <v>3.5597799999999999</v>
      </c>
      <c r="F9" s="4">
        <v>0.63049100000000002</v>
      </c>
      <c r="G9" s="4">
        <v>-2.1711999999999999E-2</v>
      </c>
      <c r="H9" s="4">
        <v>3.1447700000000002E-4</v>
      </c>
      <c r="I9" s="4">
        <v>-1.6281999999999999E-6</v>
      </c>
      <c r="J9" s="4">
        <v>-0.66952800000000001</v>
      </c>
      <c r="K9" s="4">
        <v>-0.102025</v>
      </c>
      <c r="L9" s="4">
        <v>3.5525000000000001E-3</v>
      </c>
      <c r="M9" s="4">
        <v>-5.1274099999999998E-5</v>
      </c>
      <c r="N9" s="4">
        <v>2.4369500000000001E-7</v>
      </c>
      <c r="O9" s="4">
        <v>43.15</v>
      </c>
      <c r="P9" s="4">
        <v>1</v>
      </c>
      <c r="Q9" s="3">
        <f>47+273.15</f>
        <v>320.14999999999998</v>
      </c>
      <c r="R9" s="3">
        <f>169+273.15</f>
        <v>442.15</v>
      </c>
      <c r="S9" s="3"/>
      <c r="T9" s="3" t="s">
        <v>44</v>
      </c>
    </row>
    <row r="10" spans="1:20" s="8" customFormat="1" x14ac:dyDescent="0.35">
      <c r="A10" s="6" t="s">
        <v>37</v>
      </c>
      <c r="B10" s="6" t="s">
        <v>38</v>
      </c>
      <c r="C10" s="6"/>
      <c r="D10" s="6" t="s">
        <v>10</v>
      </c>
      <c r="E10" s="7">
        <v>6.8198999999999996</v>
      </c>
      <c r="F10" s="7">
        <v>5.7525299999999996E-3</v>
      </c>
      <c r="G10" s="7">
        <v>1.10093E-4</v>
      </c>
      <c r="H10" s="7">
        <v>-1.8488899999999999E-6</v>
      </c>
      <c r="I10" s="7">
        <v>7.8752299999999999E-9</v>
      </c>
      <c r="J10" s="7">
        <v>-2.0768900000000001</v>
      </c>
      <c r="K10" s="7">
        <v>1.53768E-3</v>
      </c>
      <c r="L10" s="7">
        <v>2.5810099999999999E-5</v>
      </c>
      <c r="M10" s="7">
        <v>7.3255100000000001E-7</v>
      </c>
      <c r="N10" s="7">
        <v>-7.1964600000000002E-6</v>
      </c>
      <c r="O10" s="7">
        <v>43.15</v>
      </c>
      <c r="P10" s="7">
        <v>1000</v>
      </c>
      <c r="Q10" s="6"/>
      <c r="R10" s="6"/>
      <c r="S10" s="6"/>
      <c r="T10" s="6" t="s">
        <v>45</v>
      </c>
    </row>
  </sheetData>
  <phoneticPr fontId="1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Antoine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Mirko Engelpracht</cp:lastModifiedBy>
  <dcterms:created xsi:type="dcterms:W3CDTF">2020-03-08T12:48:58Z</dcterms:created>
  <dcterms:modified xsi:type="dcterms:W3CDTF">2021-07-25T18:57:18Z</dcterms:modified>
</cp:coreProperties>
</file>