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152" documentId="8_{5C6B0FED-E830-41ED-9B72-9196984C427E}" xr6:coauthVersionLast="47" xr6:coauthVersionMax="47" xr10:uidLastSave="{29966D4C-5E7E-418A-9C43-14501DE602C1}"/>
  <bookViews>
    <workbookView xWindow="-110" yWindow="-110" windowWidth="38620" windowHeight="21220" xr2:uid="{00000000-000D-0000-FFFF-FFFF00000000}"/>
  </bookViews>
  <sheets>
    <sheet name="refrigera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7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3" i="1"/>
  <c r="H56" i="1"/>
  <c r="F40" i="1"/>
  <c r="H20" i="1"/>
  <c r="F4" i="1"/>
</calcChain>
</file>

<file path=xl/sharedStrings.xml><?xml version="1.0" encoding="utf-8"?>
<sst xmlns="http://schemas.openxmlformats.org/spreadsheetml/2006/main" count="394" uniqueCount="62">
  <si>
    <t>refrigerant</t>
  </si>
  <si>
    <t>sorbent</t>
  </si>
  <si>
    <t>sorbent-subtype</t>
  </si>
  <si>
    <t>type</t>
  </si>
  <si>
    <t>literature</t>
  </si>
  <si>
    <t>in -</t>
  </si>
  <si>
    <t>in K</t>
  </si>
  <si>
    <t>-</t>
  </si>
  <si>
    <t>in Pa</t>
  </si>
  <si>
    <t>dum_sorb</t>
  </si>
  <si>
    <t>dum_subtype</t>
  </si>
  <si>
    <t>refrig</t>
  </si>
  <si>
    <t>p_crit</t>
  </si>
  <si>
    <t>T_crit</t>
  </si>
  <si>
    <t>omega</t>
  </si>
  <si>
    <t>1-Butene</t>
  </si>
  <si>
    <t>Lemmon, E. W.; Bell, I. H.; Huber, M. L.; McLinden, M. O. (2018): NIST Standard Reference Database 23. Reference Fluid Thermodynamic and Transport Properties-REFPROP, Version 10.0, National Institute of Standards and Technology. Online: https://www.nist.gov/srd/refprop.</t>
  </si>
  <si>
    <t>2-Propanol</t>
  </si>
  <si>
    <t>Acetone</t>
  </si>
  <si>
    <t>Ammonia</t>
  </si>
  <si>
    <t>Argon</t>
  </si>
  <si>
    <t>Benzene</t>
  </si>
  <si>
    <t>Butane</t>
  </si>
  <si>
    <t>CarbonDioxide</t>
  </si>
  <si>
    <t>Cyclohexane</t>
  </si>
  <si>
    <t>Ethanol</t>
  </si>
  <si>
    <t>EthyleneGlycol</t>
  </si>
  <si>
    <t>Hexane</t>
  </si>
  <si>
    <t>Helium</t>
  </si>
  <si>
    <t>Isobutane</t>
  </si>
  <si>
    <t>Krypton</t>
  </si>
  <si>
    <t>Methane</t>
  </si>
  <si>
    <t>Methanol</t>
  </si>
  <si>
    <t>Neon</t>
  </si>
  <si>
    <t>Nitrogen</t>
  </si>
  <si>
    <t>Oxygen</t>
  </si>
  <si>
    <t>Propane</t>
  </si>
  <si>
    <t>Propene</t>
  </si>
  <si>
    <t>R-12</t>
  </si>
  <si>
    <t>R-123</t>
  </si>
  <si>
    <t xml:space="preserve">R-1234ze(E) </t>
  </si>
  <si>
    <t>R-125</t>
  </si>
  <si>
    <t>R-134a</t>
  </si>
  <si>
    <t>R-142b</t>
  </si>
  <si>
    <t>R-143a</t>
  </si>
  <si>
    <t>R-152a</t>
  </si>
  <si>
    <t>R-22</t>
  </si>
  <si>
    <t xml:space="preserve">R-227ea </t>
  </si>
  <si>
    <t>R-23</t>
  </si>
  <si>
    <t>R-32</t>
  </si>
  <si>
    <t>Toluene</t>
  </si>
  <si>
    <t>Water</t>
  </si>
  <si>
    <t>EoS</t>
  </si>
  <si>
    <t>kappa_1</t>
  </si>
  <si>
    <t>beta_0</t>
  </si>
  <si>
    <t>beta_1</t>
  </si>
  <si>
    <t>beta_2</t>
  </si>
  <si>
    <t>beta_3</t>
  </si>
  <si>
    <t>validity-temperature-min</t>
  </si>
  <si>
    <t>validity-temperature-max</t>
  </si>
  <si>
    <t>Propylene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</si>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</sst>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baseColWidth="10" defaultRowHeight="14.5" x14ac:dyDescent="0.35"/>
  <cols>
    <col min="1" max="1" width="13.1796875" bestFit="1" customWidth="1"/>
    <col min="2" max="2" width="9.36328125" bestFit="1" customWidth="1"/>
    <col min="3" max="3" width="14.7265625" bestFit="1" customWidth="1"/>
    <col min="4" max="4" width="5.26953125" bestFit="1" customWidth="1"/>
    <col min="5" max="5" width="17.08984375" bestFit="1" customWidth="1"/>
    <col min="6" max="7" width="16.453125" bestFit="1" customWidth="1"/>
    <col min="8" max="8" width="16.7265625" bestFit="1" customWidth="1"/>
    <col min="9" max="16" width="16.7265625" customWidth="1"/>
    <col min="17" max="17" width="234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52</v>
      </c>
      <c r="F1" s="1" t="s">
        <v>12</v>
      </c>
      <c r="G1" s="1" t="s">
        <v>13</v>
      </c>
      <c r="H1" s="1" t="s">
        <v>14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61</v>
      </c>
      <c r="Q1" s="1" t="s">
        <v>4</v>
      </c>
    </row>
    <row r="2" spans="1:17" x14ac:dyDescent="0.35">
      <c r="A2" s="2" t="s">
        <v>7</v>
      </c>
      <c r="B2" s="2" t="s">
        <v>7</v>
      </c>
      <c r="C2" s="2" t="s">
        <v>7</v>
      </c>
      <c r="D2" s="2" t="s">
        <v>7</v>
      </c>
      <c r="E2" s="2" t="s">
        <v>5</v>
      </c>
      <c r="F2" s="2" t="s">
        <v>8</v>
      </c>
      <c r="G2" s="2" t="s">
        <v>6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6</v>
      </c>
      <c r="O2" s="2" t="s">
        <v>6</v>
      </c>
      <c r="P2" s="5" t="s">
        <v>7</v>
      </c>
      <c r="Q2" s="2" t="s">
        <v>7</v>
      </c>
    </row>
    <row r="3" spans="1:17" x14ac:dyDescent="0.35">
      <c r="A3" s="3" t="s">
        <v>15</v>
      </c>
      <c r="B3" s="3" t="s">
        <v>9</v>
      </c>
      <c r="C3" s="3" t="s">
        <v>10</v>
      </c>
      <c r="D3" s="3" t="s">
        <v>11</v>
      </c>
      <c r="E3" s="4">
        <v>-5</v>
      </c>
      <c r="F3" s="4">
        <v>4005100</v>
      </c>
      <c r="G3" s="4">
        <v>419.29</v>
      </c>
      <c r="H3" s="4">
        <v>0.192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100.96999999999998</v>
      </c>
      <c r="O3" s="4">
        <f>0.85*G3</f>
        <v>356.3965</v>
      </c>
      <c r="P3" s="4"/>
      <c r="Q3" s="3" t="s">
        <v>16</v>
      </c>
    </row>
    <row r="4" spans="1:17" x14ac:dyDescent="0.35">
      <c r="A4" s="3" t="s">
        <v>17</v>
      </c>
      <c r="B4" s="3" t="s">
        <v>9</v>
      </c>
      <c r="C4" s="3" t="s">
        <v>10</v>
      </c>
      <c r="D4" s="3" t="s">
        <v>11</v>
      </c>
      <c r="E4" s="4">
        <v>-5</v>
      </c>
      <c r="F4" s="4">
        <f>49*10^5</f>
        <v>4900000</v>
      </c>
      <c r="G4" s="4">
        <v>509</v>
      </c>
      <c r="H4" s="4">
        <v>0.66686999999999996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212.63499999999999</v>
      </c>
      <c r="O4" s="4">
        <f t="shared" ref="O4:O67" si="0">0.85*G4</f>
        <v>432.65</v>
      </c>
      <c r="P4" s="4"/>
      <c r="Q4" s="3" t="s">
        <v>16</v>
      </c>
    </row>
    <row r="5" spans="1:17" x14ac:dyDescent="0.35">
      <c r="A5" s="3" t="s">
        <v>18</v>
      </c>
      <c r="B5" s="3" t="s">
        <v>9</v>
      </c>
      <c r="C5" s="3" t="s">
        <v>10</v>
      </c>
      <c r="D5" s="3" t="s">
        <v>11</v>
      </c>
      <c r="E5" s="4">
        <v>-5</v>
      </c>
      <c r="F5" s="4">
        <v>4692400</v>
      </c>
      <c r="G5" s="4">
        <v>508.1</v>
      </c>
      <c r="H5" s="4">
        <v>0.30709999999999998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205.27499999999998</v>
      </c>
      <c r="O5" s="4">
        <f t="shared" si="0"/>
        <v>431.88499999999999</v>
      </c>
      <c r="P5" s="4"/>
      <c r="Q5" s="3" t="s">
        <v>16</v>
      </c>
    </row>
    <row r="6" spans="1:17" x14ac:dyDescent="0.35">
      <c r="A6" s="3" t="s">
        <v>19</v>
      </c>
      <c r="B6" s="3" t="s">
        <v>9</v>
      </c>
      <c r="C6" s="3" t="s">
        <v>10</v>
      </c>
      <c r="D6" s="3" t="s">
        <v>11</v>
      </c>
      <c r="E6" s="4">
        <v>-5</v>
      </c>
      <c r="F6" s="4">
        <v>11363000</v>
      </c>
      <c r="G6" s="4">
        <v>405.56</v>
      </c>
      <c r="H6" s="4">
        <v>0.25600000000000001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224.8135</v>
      </c>
      <c r="O6" s="4">
        <f t="shared" si="0"/>
        <v>344.726</v>
      </c>
      <c r="P6" s="4"/>
      <c r="Q6" s="3" t="s">
        <v>16</v>
      </c>
    </row>
    <row r="7" spans="1:17" x14ac:dyDescent="0.35">
      <c r="A7" s="3" t="s">
        <v>20</v>
      </c>
      <c r="B7" s="3" t="s">
        <v>9</v>
      </c>
      <c r="C7" s="3" t="s">
        <v>10</v>
      </c>
      <c r="D7" s="3" t="s">
        <v>11</v>
      </c>
      <c r="E7" s="4">
        <v>-5</v>
      </c>
      <c r="F7" s="4">
        <v>4863000</v>
      </c>
      <c r="G7" s="4">
        <v>150.69</v>
      </c>
      <c r="H7" s="4">
        <v>-2.1900000000000001E-3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96.376899999999992</v>
      </c>
      <c r="O7" s="4">
        <f t="shared" si="0"/>
        <v>128.0865</v>
      </c>
      <c r="P7" s="4"/>
      <c r="Q7" s="3" t="s">
        <v>16</v>
      </c>
    </row>
    <row r="8" spans="1:17" x14ac:dyDescent="0.35">
      <c r="A8" s="3" t="s">
        <v>21</v>
      </c>
      <c r="B8" s="3" t="s">
        <v>9</v>
      </c>
      <c r="C8" s="3" t="s">
        <v>10</v>
      </c>
      <c r="D8" s="3" t="s">
        <v>11</v>
      </c>
      <c r="E8" s="4">
        <v>-5</v>
      </c>
      <c r="F8" s="4">
        <v>4907300</v>
      </c>
      <c r="G8" s="4">
        <v>562.02</v>
      </c>
      <c r="H8" s="4">
        <v>0.21099999999999999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320.47050000000002</v>
      </c>
      <c r="O8" s="4">
        <f t="shared" si="0"/>
        <v>477.71699999999998</v>
      </c>
      <c r="P8" s="4"/>
      <c r="Q8" s="3" t="s">
        <v>16</v>
      </c>
    </row>
    <row r="9" spans="1:17" x14ac:dyDescent="0.35">
      <c r="A9" s="3" t="s">
        <v>22</v>
      </c>
      <c r="B9" s="3" t="s">
        <v>9</v>
      </c>
      <c r="C9" s="3" t="s">
        <v>10</v>
      </c>
      <c r="D9" s="3" t="s">
        <v>11</v>
      </c>
      <c r="E9" s="4">
        <v>-5</v>
      </c>
      <c r="F9" s="4">
        <v>3796000</v>
      </c>
      <c r="G9" s="4">
        <v>425.13</v>
      </c>
      <c r="H9" s="4">
        <v>0.20100000000000001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155.13499999999999</v>
      </c>
      <c r="O9" s="4">
        <f t="shared" si="0"/>
        <v>361.3605</v>
      </c>
      <c r="P9" s="4"/>
      <c r="Q9" s="3" t="s">
        <v>16</v>
      </c>
    </row>
    <row r="10" spans="1:17" x14ac:dyDescent="0.35">
      <c r="A10" s="3" t="s">
        <v>23</v>
      </c>
      <c r="B10" s="3" t="s">
        <v>9</v>
      </c>
      <c r="C10" s="3" t="s">
        <v>10</v>
      </c>
      <c r="D10" s="3" t="s">
        <v>11</v>
      </c>
      <c r="E10" s="4">
        <v>-5</v>
      </c>
      <c r="F10" s="4">
        <v>7377300</v>
      </c>
      <c r="G10" s="4">
        <v>304.13</v>
      </c>
      <c r="H10" s="4">
        <v>0.22394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249.07849999999999</v>
      </c>
      <c r="O10" s="4">
        <f t="shared" si="0"/>
        <v>258.51049999999998</v>
      </c>
      <c r="P10" s="4"/>
      <c r="Q10" s="3" t="s">
        <v>16</v>
      </c>
    </row>
    <row r="11" spans="1:17" x14ac:dyDescent="0.35">
      <c r="A11" s="3" t="s">
        <v>24</v>
      </c>
      <c r="B11" s="3" t="s">
        <v>9</v>
      </c>
      <c r="C11" s="3" t="s">
        <v>10</v>
      </c>
      <c r="D11" s="3" t="s">
        <v>11</v>
      </c>
      <c r="E11" s="4">
        <v>-5</v>
      </c>
      <c r="F11" s="4">
        <v>4080500</v>
      </c>
      <c r="G11" s="4">
        <v>553.6</v>
      </c>
      <c r="H11" s="4">
        <v>0.20960000000000001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321.839</v>
      </c>
      <c r="O11" s="4">
        <f t="shared" si="0"/>
        <v>470.56</v>
      </c>
      <c r="P11" s="4"/>
      <c r="Q11" s="3" t="s">
        <v>16</v>
      </c>
    </row>
    <row r="12" spans="1:17" x14ac:dyDescent="0.35">
      <c r="A12" s="3" t="s">
        <v>25</v>
      </c>
      <c r="B12" s="3" t="s">
        <v>9</v>
      </c>
      <c r="C12" s="3" t="s">
        <v>10</v>
      </c>
      <c r="D12" s="3" t="s">
        <v>11</v>
      </c>
      <c r="E12" s="4">
        <v>-5</v>
      </c>
      <c r="F12" s="4">
        <v>6268000</v>
      </c>
      <c r="G12" s="4">
        <v>514.71</v>
      </c>
      <c r="H12" s="4">
        <v>0.64600000000000002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182.85</v>
      </c>
      <c r="O12" s="4">
        <f t="shared" si="0"/>
        <v>437.50350000000003</v>
      </c>
      <c r="P12" s="4"/>
      <c r="Q12" s="3" t="s">
        <v>16</v>
      </c>
    </row>
    <row r="13" spans="1:17" x14ac:dyDescent="0.35">
      <c r="A13" s="3" t="s">
        <v>26</v>
      </c>
      <c r="B13" s="3" t="s">
        <v>9</v>
      </c>
      <c r="C13" s="3" t="s">
        <v>10</v>
      </c>
      <c r="D13" s="3" t="s">
        <v>11</v>
      </c>
      <c r="E13" s="4">
        <v>-5</v>
      </c>
      <c r="F13" s="4">
        <v>10509000</v>
      </c>
      <c r="G13" s="4">
        <v>719</v>
      </c>
      <c r="H13" s="4">
        <v>0.61899999999999999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299.69</v>
      </c>
      <c r="O13" s="4">
        <f t="shared" si="0"/>
        <v>611.15</v>
      </c>
      <c r="P13" s="4"/>
      <c r="Q13" s="3" t="s">
        <v>16</v>
      </c>
    </row>
    <row r="14" spans="1:17" x14ac:dyDescent="0.35">
      <c r="A14" s="3" t="s">
        <v>27</v>
      </c>
      <c r="B14" s="3" t="s">
        <v>9</v>
      </c>
      <c r="C14" s="3" t="s">
        <v>10</v>
      </c>
      <c r="D14" s="3" t="s">
        <v>11</v>
      </c>
      <c r="E14" s="4">
        <v>-5</v>
      </c>
      <c r="F14" s="4">
        <v>3044100</v>
      </c>
      <c r="G14" s="4">
        <v>507.82</v>
      </c>
      <c r="H14" s="4">
        <v>0.3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204.50450000000001</v>
      </c>
      <c r="O14" s="4">
        <f t="shared" si="0"/>
        <v>431.64699999999999</v>
      </c>
      <c r="P14" s="4"/>
      <c r="Q14" s="3" t="s">
        <v>16</v>
      </c>
    </row>
    <row r="15" spans="1:17" x14ac:dyDescent="0.35">
      <c r="A15" s="3" t="s">
        <v>28</v>
      </c>
      <c r="B15" s="3" t="s">
        <v>9</v>
      </c>
      <c r="C15" s="3" t="s">
        <v>10</v>
      </c>
      <c r="D15" s="3" t="s">
        <v>11</v>
      </c>
      <c r="E15" s="4">
        <v>-5</v>
      </c>
      <c r="F15" s="4">
        <v>228320</v>
      </c>
      <c r="G15" s="4">
        <v>5.1952999999999996</v>
      </c>
      <c r="H15" s="4">
        <v>-0.3836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2.50332</v>
      </c>
      <c r="O15" s="4">
        <f t="shared" si="0"/>
        <v>4.4160049999999993</v>
      </c>
      <c r="P15" s="4"/>
      <c r="Q15" s="3" t="s">
        <v>16</v>
      </c>
    </row>
    <row r="16" spans="1:17" x14ac:dyDescent="0.35">
      <c r="A16" s="3" t="s">
        <v>29</v>
      </c>
      <c r="B16" s="3" t="s">
        <v>9</v>
      </c>
      <c r="C16" s="3" t="s">
        <v>10</v>
      </c>
      <c r="D16" s="3" t="s">
        <v>11</v>
      </c>
      <c r="E16" s="4">
        <v>-5</v>
      </c>
      <c r="F16" s="4">
        <v>3629000</v>
      </c>
      <c r="G16" s="4">
        <v>407.81</v>
      </c>
      <c r="H16" s="4">
        <v>0.184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130.7895</v>
      </c>
      <c r="O16" s="4">
        <f t="shared" si="0"/>
        <v>346.63849999999996</v>
      </c>
      <c r="P16" s="4"/>
      <c r="Q16" s="3" t="s">
        <v>16</v>
      </c>
    </row>
    <row r="17" spans="1:17" x14ac:dyDescent="0.35">
      <c r="A17" s="3" t="s">
        <v>30</v>
      </c>
      <c r="B17" s="3" t="s">
        <v>9</v>
      </c>
      <c r="C17" s="3" t="s">
        <v>10</v>
      </c>
      <c r="D17" s="3" t="s">
        <v>11</v>
      </c>
      <c r="E17" s="4">
        <v>-5</v>
      </c>
      <c r="F17" s="4">
        <v>5525000</v>
      </c>
      <c r="G17" s="4">
        <v>209.48</v>
      </c>
      <c r="H17" s="4">
        <v>-8.9400000000000005E-4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133.14699999999999</v>
      </c>
      <c r="O17" s="4">
        <f t="shared" si="0"/>
        <v>178.05799999999999</v>
      </c>
      <c r="P17" s="4"/>
      <c r="Q17" s="3" t="s">
        <v>16</v>
      </c>
    </row>
    <row r="18" spans="1:17" x14ac:dyDescent="0.35">
      <c r="A18" s="3" t="s">
        <v>31</v>
      </c>
      <c r="B18" s="3" t="s">
        <v>9</v>
      </c>
      <c r="C18" s="3" t="s">
        <v>10</v>
      </c>
      <c r="D18" s="3" t="s">
        <v>11</v>
      </c>
      <c r="E18" s="4">
        <v>-5</v>
      </c>
      <c r="F18" s="4">
        <v>4599200</v>
      </c>
      <c r="G18" s="4">
        <v>190.56</v>
      </c>
      <c r="H18" s="4">
        <v>1.142E-2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104.29809999999999</v>
      </c>
      <c r="O18" s="4">
        <f t="shared" si="0"/>
        <v>161.976</v>
      </c>
      <c r="P18" s="4"/>
      <c r="Q18" s="3" t="s">
        <v>16</v>
      </c>
    </row>
    <row r="19" spans="1:17" x14ac:dyDescent="0.35">
      <c r="A19" s="3" t="s">
        <v>32</v>
      </c>
      <c r="B19" s="3" t="s">
        <v>9</v>
      </c>
      <c r="C19" s="3" t="s">
        <v>10</v>
      </c>
      <c r="D19" s="3" t="s">
        <v>11</v>
      </c>
      <c r="E19" s="4">
        <v>-5</v>
      </c>
      <c r="F19" s="4">
        <v>8103500</v>
      </c>
      <c r="G19" s="4">
        <v>512.6</v>
      </c>
      <c r="H19" s="4">
        <v>0.5625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201.95150000000001</v>
      </c>
      <c r="O19" s="4">
        <f t="shared" si="0"/>
        <v>435.71000000000004</v>
      </c>
      <c r="P19" s="4"/>
      <c r="Q19" s="3" t="s">
        <v>16</v>
      </c>
    </row>
    <row r="20" spans="1:17" x14ac:dyDescent="0.35">
      <c r="A20" s="3" t="s">
        <v>33</v>
      </c>
      <c r="B20" s="3" t="s">
        <v>9</v>
      </c>
      <c r="C20" s="3" t="s">
        <v>10</v>
      </c>
      <c r="D20" s="3" t="s">
        <v>11</v>
      </c>
      <c r="E20" s="4">
        <v>-5</v>
      </c>
      <c r="F20" s="4">
        <v>2661600</v>
      </c>
      <c r="G20" s="4">
        <v>44.4</v>
      </c>
      <c r="H20" s="4">
        <f>-0.0355</f>
        <v>-3.5499999999999997E-2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28.2394</v>
      </c>
      <c r="O20" s="4">
        <f t="shared" si="0"/>
        <v>37.739999999999995</v>
      </c>
      <c r="P20" s="4"/>
      <c r="Q20" s="3" t="s">
        <v>16</v>
      </c>
    </row>
    <row r="21" spans="1:17" x14ac:dyDescent="0.35">
      <c r="A21" s="3" t="s">
        <v>34</v>
      </c>
      <c r="B21" s="3" t="s">
        <v>9</v>
      </c>
      <c r="C21" s="3" t="s">
        <v>10</v>
      </c>
      <c r="D21" s="3" t="s">
        <v>11</v>
      </c>
      <c r="E21" s="4">
        <v>-5</v>
      </c>
      <c r="F21" s="4">
        <v>3395800</v>
      </c>
      <c r="G21" s="4">
        <v>126.19</v>
      </c>
      <c r="H21" s="4">
        <v>3.7199999999999997E-2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72.623649999999998</v>
      </c>
      <c r="O21" s="4">
        <f t="shared" si="0"/>
        <v>107.2615</v>
      </c>
      <c r="P21" s="4"/>
      <c r="Q21" s="3" t="s">
        <v>16</v>
      </c>
    </row>
    <row r="22" spans="1:17" x14ac:dyDescent="0.35">
      <c r="A22" s="3" t="s">
        <v>35</v>
      </c>
      <c r="B22" s="3" t="s">
        <v>9</v>
      </c>
      <c r="C22" s="3" t="s">
        <v>10</v>
      </c>
      <c r="D22" s="3" t="s">
        <v>11</v>
      </c>
      <c r="E22" s="4">
        <v>-5</v>
      </c>
      <c r="F22" s="4">
        <v>5043000</v>
      </c>
      <c r="G22" s="4">
        <v>154.58000000000001</v>
      </c>
      <c r="H22" s="4">
        <v>2.2200000000000001E-2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62.515149999999991</v>
      </c>
      <c r="O22" s="4">
        <f t="shared" si="0"/>
        <v>131.393</v>
      </c>
      <c r="P22" s="4"/>
      <c r="Q22" s="3" t="s">
        <v>16</v>
      </c>
    </row>
    <row r="23" spans="1:17" x14ac:dyDescent="0.35">
      <c r="A23" s="3" t="s">
        <v>36</v>
      </c>
      <c r="B23" s="3" t="s">
        <v>9</v>
      </c>
      <c r="C23" s="3" t="s">
        <v>10</v>
      </c>
      <c r="D23" s="3" t="s">
        <v>11</v>
      </c>
      <c r="E23" s="4">
        <v>-5</v>
      </c>
      <c r="F23" s="4">
        <v>4251200</v>
      </c>
      <c r="G23" s="4">
        <v>369.89</v>
      </c>
      <c r="H23" s="4">
        <v>0.15210000000000001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98.353750000000005</v>
      </c>
      <c r="O23" s="4">
        <f t="shared" si="0"/>
        <v>314.40649999999999</v>
      </c>
      <c r="P23" s="4"/>
      <c r="Q23" s="3" t="s">
        <v>16</v>
      </c>
    </row>
    <row r="24" spans="1:17" x14ac:dyDescent="0.35">
      <c r="A24" s="3" t="s">
        <v>37</v>
      </c>
      <c r="B24" s="3" t="s">
        <v>9</v>
      </c>
      <c r="C24" s="3" t="s">
        <v>10</v>
      </c>
      <c r="D24" s="3" t="s">
        <v>11</v>
      </c>
      <c r="E24" s="4">
        <v>-5</v>
      </c>
      <c r="F24" s="4">
        <v>4555000</v>
      </c>
      <c r="G24" s="4">
        <v>364.21</v>
      </c>
      <c r="H24" s="4">
        <v>0.14599999999999999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101.14595</v>
      </c>
      <c r="O24" s="4">
        <f t="shared" si="0"/>
        <v>309.57849999999996</v>
      </c>
      <c r="P24" s="4"/>
      <c r="Q24" s="3" t="s">
        <v>16</v>
      </c>
    </row>
    <row r="25" spans="1:17" x14ac:dyDescent="0.35">
      <c r="A25" s="3" t="s">
        <v>38</v>
      </c>
      <c r="B25" s="3" t="s">
        <v>9</v>
      </c>
      <c r="C25" s="3" t="s">
        <v>10</v>
      </c>
      <c r="D25" s="3" t="s">
        <v>11</v>
      </c>
      <c r="E25" s="4">
        <v>-5</v>
      </c>
      <c r="F25" s="4">
        <v>4136100</v>
      </c>
      <c r="G25" s="4">
        <v>385.12</v>
      </c>
      <c r="H25" s="4">
        <v>0.17948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133.51499999999999</v>
      </c>
      <c r="O25" s="4">
        <f t="shared" si="0"/>
        <v>327.35199999999998</v>
      </c>
      <c r="P25" s="4"/>
      <c r="Q25" s="3" t="s">
        <v>16</v>
      </c>
    </row>
    <row r="26" spans="1:17" x14ac:dyDescent="0.35">
      <c r="A26" s="3" t="s">
        <v>39</v>
      </c>
      <c r="B26" s="3" t="s">
        <v>9</v>
      </c>
      <c r="C26" s="3" t="s">
        <v>10</v>
      </c>
      <c r="D26" s="3" t="s">
        <v>11</v>
      </c>
      <c r="E26" s="4">
        <v>-5</v>
      </c>
      <c r="F26" s="4">
        <v>3661800</v>
      </c>
      <c r="G26" s="4">
        <v>456.83</v>
      </c>
      <c r="H26" s="4">
        <v>0.28192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190.89999999999998</v>
      </c>
      <c r="O26" s="4">
        <f t="shared" si="0"/>
        <v>388.30549999999999</v>
      </c>
      <c r="P26" s="4"/>
      <c r="Q26" s="3" t="s">
        <v>16</v>
      </c>
    </row>
    <row r="27" spans="1:17" x14ac:dyDescent="0.35">
      <c r="A27" s="3" t="s">
        <v>40</v>
      </c>
      <c r="B27" s="3" t="s">
        <v>9</v>
      </c>
      <c r="C27" s="3" t="s">
        <v>10</v>
      </c>
      <c r="D27" s="3" t="s">
        <v>11</v>
      </c>
      <c r="E27" s="4">
        <v>-5</v>
      </c>
      <c r="F27" s="4">
        <v>3634900</v>
      </c>
      <c r="G27" s="4">
        <v>382.51</v>
      </c>
      <c r="H27" s="4">
        <v>0.313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194.35</v>
      </c>
      <c r="O27" s="4">
        <f t="shared" si="0"/>
        <v>325.13349999999997</v>
      </c>
      <c r="P27" s="4"/>
      <c r="Q27" s="3" t="s">
        <v>16</v>
      </c>
    </row>
    <row r="28" spans="1:17" x14ac:dyDescent="0.35">
      <c r="A28" s="3" t="s">
        <v>41</v>
      </c>
      <c r="B28" s="3" t="s">
        <v>9</v>
      </c>
      <c r="C28" s="3" t="s">
        <v>10</v>
      </c>
      <c r="D28" s="3" t="s">
        <v>11</v>
      </c>
      <c r="E28" s="4">
        <v>-5</v>
      </c>
      <c r="F28" s="4">
        <v>3617700</v>
      </c>
      <c r="G28" s="4">
        <v>339.17</v>
      </c>
      <c r="H28" s="4">
        <v>0.30520000000000003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198.398</v>
      </c>
      <c r="O28" s="4">
        <f t="shared" si="0"/>
        <v>288.29450000000003</v>
      </c>
      <c r="P28" s="4"/>
      <c r="Q28" s="3" t="s">
        <v>16</v>
      </c>
    </row>
    <row r="29" spans="1:17" x14ac:dyDescent="0.35">
      <c r="A29" s="3" t="s">
        <v>42</v>
      </c>
      <c r="B29" s="3" t="s">
        <v>9</v>
      </c>
      <c r="C29" s="3" t="s">
        <v>10</v>
      </c>
      <c r="D29" s="3" t="s">
        <v>11</v>
      </c>
      <c r="E29" s="4">
        <v>-5</v>
      </c>
      <c r="F29" s="4">
        <v>4059300</v>
      </c>
      <c r="G29" s="4">
        <v>374.21</v>
      </c>
      <c r="H29" s="4">
        <v>0.32684000000000002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195.32749999999999</v>
      </c>
      <c r="O29" s="4">
        <f t="shared" si="0"/>
        <v>318.07849999999996</v>
      </c>
      <c r="P29" s="4"/>
      <c r="Q29" s="3" t="s">
        <v>16</v>
      </c>
    </row>
    <row r="30" spans="1:17" x14ac:dyDescent="0.35">
      <c r="A30" s="3" t="s">
        <v>43</v>
      </c>
      <c r="B30" s="3" t="s">
        <v>9</v>
      </c>
      <c r="C30" s="3" t="s">
        <v>10</v>
      </c>
      <c r="D30" s="3" t="s">
        <v>11</v>
      </c>
      <c r="E30" s="4">
        <v>-5</v>
      </c>
      <c r="F30" s="4">
        <v>4055000</v>
      </c>
      <c r="G30" s="4">
        <v>410.26</v>
      </c>
      <c r="H30" s="4">
        <v>0.2321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164.12799999999999</v>
      </c>
      <c r="O30" s="4">
        <f t="shared" si="0"/>
        <v>348.721</v>
      </c>
      <c r="P30" s="4"/>
      <c r="Q30" s="3" t="s">
        <v>16</v>
      </c>
    </row>
    <row r="31" spans="1:17" x14ac:dyDescent="0.35">
      <c r="A31" s="3" t="s">
        <v>44</v>
      </c>
      <c r="B31" s="3" t="s">
        <v>9</v>
      </c>
      <c r="C31" s="3" t="s">
        <v>10</v>
      </c>
      <c r="D31" s="3" t="s">
        <v>11</v>
      </c>
      <c r="E31" s="4">
        <v>-5</v>
      </c>
      <c r="F31" s="4">
        <v>3761000</v>
      </c>
      <c r="G31" s="4">
        <v>345.86</v>
      </c>
      <c r="H31" s="4">
        <v>0.26150000000000001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185.541</v>
      </c>
      <c r="O31" s="4">
        <f t="shared" si="0"/>
        <v>293.98099999999999</v>
      </c>
      <c r="P31" s="4"/>
      <c r="Q31" s="3" t="s">
        <v>16</v>
      </c>
    </row>
    <row r="32" spans="1:17" x14ac:dyDescent="0.35">
      <c r="A32" s="3" t="s">
        <v>45</v>
      </c>
      <c r="B32" s="3" t="s">
        <v>9</v>
      </c>
      <c r="C32" s="3" t="s">
        <v>10</v>
      </c>
      <c r="D32" s="3" t="s">
        <v>11</v>
      </c>
      <c r="E32" s="4">
        <v>-5</v>
      </c>
      <c r="F32" s="4">
        <v>4516800</v>
      </c>
      <c r="G32" s="4">
        <v>386.41</v>
      </c>
      <c r="H32" s="4">
        <v>0.27521000000000001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177.744</v>
      </c>
      <c r="O32" s="4">
        <f t="shared" si="0"/>
        <v>328.44850000000002</v>
      </c>
      <c r="P32" s="4"/>
      <c r="Q32" s="3" t="s">
        <v>16</v>
      </c>
    </row>
    <row r="33" spans="1:17" x14ac:dyDescent="0.35">
      <c r="A33" s="3" t="s">
        <v>46</v>
      </c>
      <c r="B33" s="3" t="s">
        <v>9</v>
      </c>
      <c r="C33" s="3" t="s">
        <v>10</v>
      </c>
      <c r="D33" s="3" t="s">
        <v>11</v>
      </c>
      <c r="E33" s="4">
        <v>-5</v>
      </c>
      <c r="F33" s="4">
        <v>4990000</v>
      </c>
      <c r="G33" s="4">
        <v>369.3</v>
      </c>
      <c r="H33" s="4">
        <v>0.22081999999999999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133.08949999999999</v>
      </c>
      <c r="O33" s="4">
        <f t="shared" si="0"/>
        <v>313.90500000000003</v>
      </c>
      <c r="P33" s="4"/>
      <c r="Q33" s="3" t="s">
        <v>16</v>
      </c>
    </row>
    <row r="34" spans="1:17" x14ac:dyDescent="0.35">
      <c r="A34" s="3" t="s">
        <v>47</v>
      </c>
      <c r="B34" s="3" t="s">
        <v>9</v>
      </c>
      <c r="C34" s="3" t="s">
        <v>10</v>
      </c>
      <c r="D34" s="3" t="s">
        <v>11</v>
      </c>
      <c r="E34" s="4">
        <v>-5</v>
      </c>
      <c r="F34" s="4">
        <v>2925000</v>
      </c>
      <c r="G34" s="4">
        <v>374.9</v>
      </c>
      <c r="H34" s="4">
        <v>0.35699999999999998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168.30249999999998</v>
      </c>
      <c r="O34" s="4">
        <f t="shared" si="0"/>
        <v>318.66499999999996</v>
      </c>
      <c r="P34" s="4"/>
      <c r="Q34" s="3" t="s">
        <v>16</v>
      </c>
    </row>
    <row r="35" spans="1:17" x14ac:dyDescent="0.35">
      <c r="A35" s="3" t="s">
        <v>48</v>
      </c>
      <c r="B35" s="3" t="s">
        <v>9</v>
      </c>
      <c r="C35" s="3" t="s">
        <v>10</v>
      </c>
      <c r="D35" s="3" t="s">
        <v>11</v>
      </c>
      <c r="E35" s="4">
        <v>-5</v>
      </c>
      <c r="F35" s="4">
        <v>4832000</v>
      </c>
      <c r="G35" s="4">
        <v>299.29000000000002</v>
      </c>
      <c r="H35" s="4">
        <v>0.26300000000000001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135.72299999999998</v>
      </c>
      <c r="O35" s="4">
        <f t="shared" si="0"/>
        <v>254.3965</v>
      </c>
      <c r="P35" s="4"/>
      <c r="Q35" s="3" t="s">
        <v>16</v>
      </c>
    </row>
    <row r="36" spans="1:17" x14ac:dyDescent="0.35">
      <c r="A36" s="3" t="s">
        <v>49</v>
      </c>
      <c r="B36" s="3" t="s">
        <v>9</v>
      </c>
      <c r="C36" s="3" t="s">
        <v>10</v>
      </c>
      <c r="D36" s="3" t="s">
        <v>11</v>
      </c>
      <c r="E36" s="4">
        <v>-5</v>
      </c>
      <c r="F36" s="4">
        <v>5782000</v>
      </c>
      <c r="G36" s="4">
        <v>351.26</v>
      </c>
      <c r="H36" s="4">
        <v>0.27689999999999998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156.791</v>
      </c>
      <c r="O36" s="4">
        <f t="shared" si="0"/>
        <v>298.57099999999997</v>
      </c>
      <c r="P36" s="4"/>
      <c r="Q36" s="3" t="s">
        <v>16</v>
      </c>
    </row>
    <row r="37" spans="1:17" x14ac:dyDescent="0.35">
      <c r="A37" s="3" t="s">
        <v>50</v>
      </c>
      <c r="B37" s="3" t="s">
        <v>9</v>
      </c>
      <c r="C37" s="3" t="s">
        <v>10</v>
      </c>
      <c r="D37" s="3" t="s">
        <v>11</v>
      </c>
      <c r="E37" s="4">
        <v>-5</v>
      </c>
      <c r="F37" s="4">
        <v>4126300</v>
      </c>
      <c r="G37" s="4">
        <v>591.75</v>
      </c>
      <c r="H37" s="4">
        <v>0.26569999999999999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204.7</v>
      </c>
      <c r="O37" s="4">
        <f t="shared" si="0"/>
        <v>502.98750000000001</v>
      </c>
      <c r="P37" s="4"/>
      <c r="Q37" s="3" t="s">
        <v>16</v>
      </c>
    </row>
    <row r="38" spans="1:17" x14ac:dyDescent="0.35">
      <c r="A38" s="3" t="s">
        <v>51</v>
      </c>
      <c r="B38" s="3" t="s">
        <v>9</v>
      </c>
      <c r="C38" s="3" t="s">
        <v>10</v>
      </c>
      <c r="D38" s="3" t="s">
        <v>11</v>
      </c>
      <c r="E38" s="4">
        <v>-5</v>
      </c>
      <c r="F38" s="4">
        <v>22064000</v>
      </c>
      <c r="G38" s="4">
        <v>647.1</v>
      </c>
      <c r="H38" s="4">
        <v>0.34429999999999999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314.13400000000001</v>
      </c>
      <c r="O38" s="4">
        <f t="shared" si="0"/>
        <v>550.03499999999997</v>
      </c>
      <c r="P38" s="4"/>
      <c r="Q38" s="3" t="s">
        <v>16</v>
      </c>
    </row>
    <row r="39" spans="1:17" x14ac:dyDescent="0.35">
      <c r="A39" s="3" t="s">
        <v>15</v>
      </c>
      <c r="B39" s="3" t="s">
        <v>9</v>
      </c>
      <c r="C39" s="3" t="s">
        <v>10</v>
      </c>
      <c r="D39" s="3" t="s">
        <v>11</v>
      </c>
      <c r="E39" s="4">
        <v>10</v>
      </c>
      <c r="F39" s="4">
        <v>4005100</v>
      </c>
      <c r="G39" s="4">
        <v>419.29</v>
      </c>
      <c r="H39" s="4">
        <v>0.192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100.96999999999998</v>
      </c>
      <c r="O39" s="4">
        <f t="shared" si="0"/>
        <v>356.3965</v>
      </c>
      <c r="P39" s="4"/>
      <c r="Q39" s="3" t="s">
        <v>16</v>
      </c>
    </row>
    <row r="40" spans="1:17" x14ac:dyDescent="0.35">
      <c r="A40" s="3" t="s">
        <v>17</v>
      </c>
      <c r="B40" s="3" t="s">
        <v>9</v>
      </c>
      <c r="C40" s="3" t="s">
        <v>10</v>
      </c>
      <c r="D40" s="3" t="s">
        <v>11</v>
      </c>
      <c r="E40" s="4">
        <v>10</v>
      </c>
      <c r="F40" s="4">
        <f>49*10^5</f>
        <v>4900000</v>
      </c>
      <c r="G40" s="4">
        <v>509</v>
      </c>
      <c r="H40" s="4">
        <v>0.66686999999999996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212.63499999999999</v>
      </c>
      <c r="O40" s="4">
        <f t="shared" si="0"/>
        <v>432.65</v>
      </c>
      <c r="P40" s="4"/>
      <c r="Q40" s="3" t="s">
        <v>16</v>
      </c>
    </row>
    <row r="41" spans="1:17" x14ac:dyDescent="0.35">
      <c r="A41" s="3" t="s">
        <v>18</v>
      </c>
      <c r="B41" s="3" t="s">
        <v>9</v>
      </c>
      <c r="C41" s="3" t="s">
        <v>10</v>
      </c>
      <c r="D41" s="3" t="s">
        <v>11</v>
      </c>
      <c r="E41" s="4">
        <v>10</v>
      </c>
      <c r="F41" s="4">
        <v>4692400</v>
      </c>
      <c r="G41" s="4">
        <v>508.1</v>
      </c>
      <c r="H41" s="4">
        <v>0.30709999999999998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205.27499999999998</v>
      </c>
      <c r="O41" s="4">
        <f t="shared" si="0"/>
        <v>431.88499999999999</v>
      </c>
      <c r="P41" s="4"/>
      <c r="Q41" s="3" t="s">
        <v>16</v>
      </c>
    </row>
    <row r="42" spans="1:17" x14ac:dyDescent="0.35">
      <c r="A42" s="3" t="s">
        <v>19</v>
      </c>
      <c r="B42" s="3" t="s">
        <v>9</v>
      </c>
      <c r="C42" s="3" t="s">
        <v>10</v>
      </c>
      <c r="D42" s="3" t="s">
        <v>11</v>
      </c>
      <c r="E42" s="4">
        <v>10</v>
      </c>
      <c r="F42" s="4">
        <v>11363000</v>
      </c>
      <c r="G42" s="4">
        <v>405.56</v>
      </c>
      <c r="H42" s="4">
        <v>0.25600000000000001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224.8135</v>
      </c>
      <c r="O42" s="4">
        <f t="shared" si="0"/>
        <v>344.726</v>
      </c>
      <c r="P42" s="4"/>
      <c r="Q42" s="3" t="s">
        <v>16</v>
      </c>
    </row>
    <row r="43" spans="1:17" x14ac:dyDescent="0.35">
      <c r="A43" s="3" t="s">
        <v>20</v>
      </c>
      <c r="B43" s="3" t="s">
        <v>9</v>
      </c>
      <c r="C43" s="3" t="s">
        <v>10</v>
      </c>
      <c r="D43" s="3" t="s">
        <v>11</v>
      </c>
      <c r="E43" s="4">
        <v>10</v>
      </c>
      <c r="F43" s="4">
        <v>4863000</v>
      </c>
      <c r="G43" s="4">
        <v>150.69</v>
      </c>
      <c r="H43" s="4">
        <v>-2.1900000000000001E-3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96.376899999999992</v>
      </c>
      <c r="O43" s="4">
        <f t="shared" si="0"/>
        <v>128.0865</v>
      </c>
      <c r="P43" s="4"/>
      <c r="Q43" s="3" t="s">
        <v>16</v>
      </c>
    </row>
    <row r="44" spans="1:17" x14ac:dyDescent="0.35">
      <c r="A44" s="3" t="s">
        <v>21</v>
      </c>
      <c r="B44" s="3" t="s">
        <v>9</v>
      </c>
      <c r="C44" s="3" t="s">
        <v>10</v>
      </c>
      <c r="D44" s="3" t="s">
        <v>11</v>
      </c>
      <c r="E44" s="4">
        <v>10</v>
      </c>
      <c r="F44" s="4">
        <v>4907300</v>
      </c>
      <c r="G44" s="4">
        <v>562.02</v>
      </c>
      <c r="H44" s="4">
        <v>0.21099999999999999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320.47050000000002</v>
      </c>
      <c r="O44" s="4">
        <f t="shared" si="0"/>
        <v>477.71699999999998</v>
      </c>
      <c r="P44" s="4"/>
      <c r="Q44" s="3" t="s">
        <v>16</v>
      </c>
    </row>
    <row r="45" spans="1:17" x14ac:dyDescent="0.35">
      <c r="A45" s="3" t="s">
        <v>22</v>
      </c>
      <c r="B45" s="3" t="s">
        <v>9</v>
      </c>
      <c r="C45" s="3" t="s">
        <v>10</v>
      </c>
      <c r="D45" s="3" t="s">
        <v>11</v>
      </c>
      <c r="E45" s="4">
        <v>10</v>
      </c>
      <c r="F45" s="4">
        <v>3796000</v>
      </c>
      <c r="G45" s="4">
        <v>425.13</v>
      </c>
      <c r="H45" s="4">
        <v>0.20100000000000001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155.13499999999999</v>
      </c>
      <c r="O45" s="4">
        <f t="shared" si="0"/>
        <v>361.3605</v>
      </c>
      <c r="P45" s="4"/>
      <c r="Q45" s="3" t="s">
        <v>16</v>
      </c>
    </row>
    <row r="46" spans="1:17" x14ac:dyDescent="0.35">
      <c r="A46" s="3" t="s">
        <v>23</v>
      </c>
      <c r="B46" s="3" t="s">
        <v>9</v>
      </c>
      <c r="C46" s="3" t="s">
        <v>10</v>
      </c>
      <c r="D46" s="3" t="s">
        <v>11</v>
      </c>
      <c r="E46" s="4">
        <v>10</v>
      </c>
      <c r="F46" s="4">
        <v>7377300</v>
      </c>
      <c r="G46" s="4">
        <v>304.13</v>
      </c>
      <c r="H46" s="4">
        <v>0.22394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249.07849999999999</v>
      </c>
      <c r="O46" s="4">
        <f t="shared" si="0"/>
        <v>258.51049999999998</v>
      </c>
      <c r="P46" s="4"/>
      <c r="Q46" s="3" t="s">
        <v>16</v>
      </c>
    </row>
    <row r="47" spans="1:17" x14ac:dyDescent="0.35">
      <c r="A47" s="3" t="s">
        <v>24</v>
      </c>
      <c r="B47" s="3" t="s">
        <v>9</v>
      </c>
      <c r="C47" s="3" t="s">
        <v>10</v>
      </c>
      <c r="D47" s="3" t="s">
        <v>11</v>
      </c>
      <c r="E47" s="4">
        <v>10</v>
      </c>
      <c r="F47" s="4">
        <v>4080500</v>
      </c>
      <c r="G47" s="4">
        <v>553.6</v>
      </c>
      <c r="H47" s="4">
        <v>0.20960000000000001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321.839</v>
      </c>
      <c r="O47" s="4">
        <f t="shared" si="0"/>
        <v>470.56</v>
      </c>
      <c r="P47" s="4"/>
      <c r="Q47" s="3" t="s">
        <v>16</v>
      </c>
    </row>
    <row r="48" spans="1:17" x14ac:dyDescent="0.35">
      <c r="A48" s="3" t="s">
        <v>25</v>
      </c>
      <c r="B48" s="3" t="s">
        <v>9</v>
      </c>
      <c r="C48" s="3" t="s">
        <v>10</v>
      </c>
      <c r="D48" s="3" t="s">
        <v>11</v>
      </c>
      <c r="E48" s="4">
        <v>10</v>
      </c>
      <c r="F48" s="4">
        <v>6268000</v>
      </c>
      <c r="G48" s="4">
        <v>514.71</v>
      </c>
      <c r="H48" s="4">
        <v>0.64600000000000002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182.85</v>
      </c>
      <c r="O48" s="4">
        <f t="shared" si="0"/>
        <v>437.50350000000003</v>
      </c>
      <c r="P48" s="4"/>
      <c r="Q48" s="3" t="s">
        <v>16</v>
      </c>
    </row>
    <row r="49" spans="1:17" x14ac:dyDescent="0.35">
      <c r="A49" s="3" t="s">
        <v>26</v>
      </c>
      <c r="B49" s="3" t="s">
        <v>9</v>
      </c>
      <c r="C49" s="3" t="s">
        <v>10</v>
      </c>
      <c r="D49" s="3" t="s">
        <v>11</v>
      </c>
      <c r="E49" s="4">
        <v>10</v>
      </c>
      <c r="F49" s="4">
        <v>10509000</v>
      </c>
      <c r="G49" s="4">
        <v>719</v>
      </c>
      <c r="H49" s="4">
        <v>0.61899999999999999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299.69</v>
      </c>
      <c r="O49" s="4">
        <f t="shared" si="0"/>
        <v>611.15</v>
      </c>
      <c r="P49" s="4"/>
      <c r="Q49" s="3" t="s">
        <v>16</v>
      </c>
    </row>
    <row r="50" spans="1:17" x14ac:dyDescent="0.35">
      <c r="A50" s="3" t="s">
        <v>27</v>
      </c>
      <c r="B50" s="3" t="s">
        <v>9</v>
      </c>
      <c r="C50" s="3" t="s">
        <v>10</v>
      </c>
      <c r="D50" s="3" t="s">
        <v>11</v>
      </c>
      <c r="E50" s="4">
        <v>10</v>
      </c>
      <c r="F50" s="4">
        <v>3044100</v>
      </c>
      <c r="G50" s="4">
        <v>507.82</v>
      </c>
      <c r="H50" s="4">
        <v>0.3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204.50450000000001</v>
      </c>
      <c r="O50" s="4">
        <f t="shared" si="0"/>
        <v>431.64699999999999</v>
      </c>
      <c r="P50" s="4"/>
      <c r="Q50" s="3" t="s">
        <v>16</v>
      </c>
    </row>
    <row r="51" spans="1:17" x14ac:dyDescent="0.35">
      <c r="A51" s="3" t="s">
        <v>28</v>
      </c>
      <c r="B51" s="3" t="s">
        <v>9</v>
      </c>
      <c r="C51" s="3" t="s">
        <v>10</v>
      </c>
      <c r="D51" s="3" t="s">
        <v>11</v>
      </c>
      <c r="E51" s="4">
        <v>10</v>
      </c>
      <c r="F51" s="4">
        <v>228320</v>
      </c>
      <c r="G51" s="4">
        <v>5.1952999999999996</v>
      </c>
      <c r="H51" s="4">
        <v>-0.3836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2.50332</v>
      </c>
      <c r="O51" s="4">
        <f t="shared" si="0"/>
        <v>4.4160049999999993</v>
      </c>
      <c r="P51" s="4"/>
      <c r="Q51" s="3" t="s">
        <v>16</v>
      </c>
    </row>
    <row r="52" spans="1:17" x14ac:dyDescent="0.35">
      <c r="A52" s="3" t="s">
        <v>29</v>
      </c>
      <c r="B52" s="3" t="s">
        <v>9</v>
      </c>
      <c r="C52" s="3" t="s">
        <v>10</v>
      </c>
      <c r="D52" s="3" t="s">
        <v>11</v>
      </c>
      <c r="E52" s="4">
        <v>10</v>
      </c>
      <c r="F52" s="4">
        <v>3629000</v>
      </c>
      <c r="G52" s="4">
        <v>407.81</v>
      </c>
      <c r="H52" s="4">
        <v>0.184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130.7895</v>
      </c>
      <c r="O52" s="4">
        <f t="shared" si="0"/>
        <v>346.63849999999996</v>
      </c>
      <c r="P52" s="4"/>
      <c r="Q52" s="3" t="s">
        <v>16</v>
      </c>
    </row>
    <row r="53" spans="1:17" x14ac:dyDescent="0.35">
      <c r="A53" s="3" t="s">
        <v>30</v>
      </c>
      <c r="B53" s="3" t="s">
        <v>9</v>
      </c>
      <c r="C53" s="3" t="s">
        <v>10</v>
      </c>
      <c r="D53" s="3" t="s">
        <v>11</v>
      </c>
      <c r="E53" s="4">
        <v>10</v>
      </c>
      <c r="F53" s="4">
        <v>5525000</v>
      </c>
      <c r="G53" s="4">
        <v>209.48</v>
      </c>
      <c r="H53" s="4">
        <v>-8.9400000000000005E-4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133.14699999999999</v>
      </c>
      <c r="O53" s="4">
        <f t="shared" si="0"/>
        <v>178.05799999999999</v>
      </c>
      <c r="P53" s="4"/>
      <c r="Q53" s="3" t="s">
        <v>16</v>
      </c>
    </row>
    <row r="54" spans="1:17" x14ac:dyDescent="0.35">
      <c r="A54" s="3" t="s">
        <v>31</v>
      </c>
      <c r="B54" s="3" t="s">
        <v>9</v>
      </c>
      <c r="C54" s="3" t="s">
        <v>10</v>
      </c>
      <c r="D54" s="3" t="s">
        <v>11</v>
      </c>
      <c r="E54" s="4">
        <v>10</v>
      </c>
      <c r="F54" s="4">
        <v>4599200</v>
      </c>
      <c r="G54" s="4">
        <v>190.56</v>
      </c>
      <c r="H54" s="4">
        <v>1.142E-2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104.29809999999999</v>
      </c>
      <c r="O54" s="4">
        <f t="shared" si="0"/>
        <v>161.976</v>
      </c>
      <c r="P54" s="4"/>
      <c r="Q54" s="3" t="s">
        <v>16</v>
      </c>
    </row>
    <row r="55" spans="1:17" x14ac:dyDescent="0.35">
      <c r="A55" s="3" t="s">
        <v>32</v>
      </c>
      <c r="B55" s="3" t="s">
        <v>9</v>
      </c>
      <c r="C55" s="3" t="s">
        <v>10</v>
      </c>
      <c r="D55" s="3" t="s">
        <v>11</v>
      </c>
      <c r="E55" s="4">
        <v>10</v>
      </c>
      <c r="F55" s="4">
        <v>8103500</v>
      </c>
      <c r="G55" s="4">
        <v>512.6</v>
      </c>
      <c r="H55" s="4">
        <v>0.5625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201.95150000000001</v>
      </c>
      <c r="O55" s="4">
        <f t="shared" si="0"/>
        <v>435.71000000000004</v>
      </c>
      <c r="P55" s="4"/>
      <c r="Q55" s="3" t="s">
        <v>16</v>
      </c>
    </row>
    <row r="56" spans="1:17" x14ac:dyDescent="0.35">
      <c r="A56" s="3" t="s">
        <v>33</v>
      </c>
      <c r="B56" s="3" t="s">
        <v>9</v>
      </c>
      <c r="C56" s="3" t="s">
        <v>10</v>
      </c>
      <c r="D56" s="3" t="s">
        <v>11</v>
      </c>
      <c r="E56" s="4">
        <v>10</v>
      </c>
      <c r="F56" s="4">
        <v>2661600</v>
      </c>
      <c r="G56" s="4">
        <v>44.4</v>
      </c>
      <c r="H56" s="4">
        <f>-0.0355</f>
        <v>-3.5499999999999997E-2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28.2394</v>
      </c>
      <c r="O56" s="4">
        <f t="shared" si="0"/>
        <v>37.739999999999995</v>
      </c>
      <c r="P56" s="4"/>
      <c r="Q56" s="3" t="s">
        <v>16</v>
      </c>
    </row>
    <row r="57" spans="1:17" x14ac:dyDescent="0.35">
      <c r="A57" s="3" t="s">
        <v>34</v>
      </c>
      <c r="B57" s="3" t="s">
        <v>9</v>
      </c>
      <c r="C57" s="3" t="s">
        <v>10</v>
      </c>
      <c r="D57" s="3" t="s">
        <v>11</v>
      </c>
      <c r="E57" s="4">
        <v>10</v>
      </c>
      <c r="F57" s="4">
        <v>3395800</v>
      </c>
      <c r="G57" s="4">
        <v>126.19</v>
      </c>
      <c r="H57" s="4">
        <v>3.7199999999999997E-2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72.623649999999998</v>
      </c>
      <c r="O57" s="4">
        <f t="shared" ref="O57" si="1">0.85*G57</f>
        <v>107.2615</v>
      </c>
      <c r="P57" s="4"/>
      <c r="Q57" s="3" t="s">
        <v>16</v>
      </c>
    </row>
    <row r="58" spans="1:17" x14ac:dyDescent="0.35">
      <c r="A58" s="3" t="s">
        <v>35</v>
      </c>
      <c r="B58" s="3" t="s">
        <v>9</v>
      </c>
      <c r="C58" s="3" t="s">
        <v>10</v>
      </c>
      <c r="D58" s="3" t="s">
        <v>11</v>
      </c>
      <c r="E58" s="4">
        <v>10</v>
      </c>
      <c r="F58" s="4">
        <v>5043000</v>
      </c>
      <c r="G58" s="4">
        <v>154.58000000000001</v>
      </c>
      <c r="H58" s="4">
        <v>2.2200000000000001E-2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62.515149999999991</v>
      </c>
      <c r="O58" s="4">
        <f t="shared" si="0"/>
        <v>131.393</v>
      </c>
      <c r="P58" s="4"/>
      <c r="Q58" s="3" t="s">
        <v>16</v>
      </c>
    </row>
    <row r="59" spans="1:17" x14ac:dyDescent="0.35">
      <c r="A59" s="3" t="s">
        <v>36</v>
      </c>
      <c r="B59" s="3" t="s">
        <v>9</v>
      </c>
      <c r="C59" s="3" t="s">
        <v>10</v>
      </c>
      <c r="D59" s="3" t="s">
        <v>11</v>
      </c>
      <c r="E59" s="4">
        <v>10</v>
      </c>
      <c r="F59" s="4">
        <v>4251200</v>
      </c>
      <c r="G59" s="4">
        <v>369.89</v>
      </c>
      <c r="H59" s="4">
        <v>0.15210000000000001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98.353750000000005</v>
      </c>
      <c r="O59" s="4">
        <f t="shared" si="0"/>
        <v>314.40649999999999</v>
      </c>
      <c r="P59" s="4"/>
      <c r="Q59" s="3" t="s">
        <v>16</v>
      </c>
    </row>
    <row r="60" spans="1:17" x14ac:dyDescent="0.35">
      <c r="A60" s="3" t="s">
        <v>60</v>
      </c>
      <c r="B60" s="3" t="s">
        <v>9</v>
      </c>
      <c r="C60" s="3" t="s">
        <v>10</v>
      </c>
      <c r="D60" s="3" t="s">
        <v>11</v>
      </c>
      <c r="E60" s="4">
        <v>10</v>
      </c>
      <c r="F60" s="4">
        <v>4555000</v>
      </c>
      <c r="G60" s="4">
        <v>364.21</v>
      </c>
      <c r="H60" s="4">
        <v>0.14599999999999999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101.14595</v>
      </c>
      <c r="O60" s="4">
        <f t="shared" si="0"/>
        <v>309.57849999999996</v>
      </c>
      <c r="P60" s="4"/>
      <c r="Q60" s="3" t="s">
        <v>16</v>
      </c>
    </row>
    <row r="61" spans="1:17" x14ac:dyDescent="0.35">
      <c r="A61" s="3" t="s">
        <v>38</v>
      </c>
      <c r="B61" s="3" t="s">
        <v>9</v>
      </c>
      <c r="C61" s="3" t="s">
        <v>10</v>
      </c>
      <c r="D61" s="3" t="s">
        <v>11</v>
      </c>
      <c r="E61" s="4">
        <v>10</v>
      </c>
      <c r="F61" s="4">
        <v>4136100</v>
      </c>
      <c r="G61" s="4">
        <v>385.12</v>
      </c>
      <c r="H61" s="4">
        <v>0.17948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133.51499999999999</v>
      </c>
      <c r="O61" s="4">
        <f t="shared" si="0"/>
        <v>327.35199999999998</v>
      </c>
      <c r="P61" s="4"/>
      <c r="Q61" s="3" t="s">
        <v>16</v>
      </c>
    </row>
    <row r="62" spans="1:17" x14ac:dyDescent="0.35">
      <c r="A62" s="3" t="s">
        <v>39</v>
      </c>
      <c r="B62" s="3" t="s">
        <v>9</v>
      </c>
      <c r="C62" s="3" t="s">
        <v>10</v>
      </c>
      <c r="D62" s="3" t="s">
        <v>11</v>
      </c>
      <c r="E62" s="4">
        <v>10</v>
      </c>
      <c r="F62" s="4">
        <v>3661800</v>
      </c>
      <c r="G62" s="4">
        <v>456.83</v>
      </c>
      <c r="H62" s="4">
        <v>0.28192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190.89999999999998</v>
      </c>
      <c r="O62" s="4">
        <f t="shared" si="0"/>
        <v>388.30549999999999</v>
      </c>
      <c r="P62" s="4"/>
      <c r="Q62" s="3" t="s">
        <v>16</v>
      </c>
    </row>
    <row r="63" spans="1:17" x14ac:dyDescent="0.35">
      <c r="A63" s="3" t="s">
        <v>40</v>
      </c>
      <c r="B63" s="3" t="s">
        <v>9</v>
      </c>
      <c r="C63" s="3" t="s">
        <v>10</v>
      </c>
      <c r="D63" s="3" t="s">
        <v>11</v>
      </c>
      <c r="E63" s="4">
        <v>10</v>
      </c>
      <c r="F63" s="4">
        <v>3634900</v>
      </c>
      <c r="G63" s="4">
        <v>382.51</v>
      </c>
      <c r="H63" s="4">
        <v>0.313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194.35</v>
      </c>
      <c r="O63" s="4">
        <f t="shared" si="0"/>
        <v>325.13349999999997</v>
      </c>
      <c r="P63" s="4"/>
      <c r="Q63" s="3" t="s">
        <v>16</v>
      </c>
    </row>
    <row r="64" spans="1:17" x14ac:dyDescent="0.35">
      <c r="A64" s="3" t="s">
        <v>41</v>
      </c>
      <c r="B64" s="3" t="s">
        <v>9</v>
      </c>
      <c r="C64" s="3" t="s">
        <v>10</v>
      </c>
      <c r="D64" s="3" t="s">
        <v>11</v>
      </c>
      <c r="E64" s="4">
        <v>10</v>
      </c>
      <c r="F64" s="4">
        <v>3617700</v>
      </c>
      <c r="G64" s="4">
        <v>339.17</v>
      </c>
      <c r="H64" s="4">
        <v>0.30520000000000003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198.398</v>
      </c>
      <c r="O64" s="4">
        <f t="shared" si="0"/>
        <v>288.29450000000003</v>
      </c>
      <c r="P64" s="4"/>
      <c r="Q64" s="3" t="s">
        <v>16</v>
      </c>
    </row>
    <row r="65" spans="1:17" x14ac:dyDescent="0.35">
      <c r="A65" s="3" t="s">
        <v>42</v>
      </c>
      <c r="B65" s="3" t="s">
        <v>9</v>
      </c>
      <c r="C65" s="3" t="s">
        <v>10</v>
      </c>
      <c r="D65" s="3" t="s">
        <v>11</v>
      </c>
      <c r="E65" s="4">
        <v>10</v>
      </c>
      <c r="F65" s="4">
        <v>4059300</v>
      </c>
      <c r="G65" s="4">
        <v>374.21</v>
      </c>
      <c r="H65" s="4">
        <v>0.32684000000000002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195.32749999999999</v>
      </c>
      <c r="O65" s="4">
        <f t="shared" si="0"/>
        <v>318.07849999999996</v>
      </c>
      <c r="P65" s="4"/>
      <c r="Q65" s="3" t="s">
        <v>16</v>
      </c>
    </row>
    <row r="66" spans="1:17" x14ac:dyDescent="0.35">
      <c r="A66" s="3" t="s">
        <v>43</v>
      </c>
      <c r="B66" s="3" t="s">
        <v>9</v>
      </c>
      <c r="C66" s="3" t="s">
        <v>10</v>
      </c>
      <c r="D66" s="3" t="s">
        <v>11</v>
      </c>
      <c r="E66" s="4">
        <v>10</v>
      </c>
      <c r="F66" s="4">
        <v>4055000</v>
      </c>
      <c r="G66" s="4">
        <v>410.26</v>
      </c>
      <c r="H66" s="4">
        <v>0.2321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164.12799999999999</v>
      </c>
      <c r="O66" s="4">
        <f t="shared" si="0"/>
        <v>348.721</v>
      </c>
      <c r="P66" s="4"/>
      <c r="Q66" s="3" t="s">
        <v>16</v>
      </c>
    </row>
    <row r="67" spans="1:17" x14ac:dyDescent="0.35">
      <c r="A67" s="3" t="s">
        <v>44</v>
      </c>
      <c r="B67" s="3" t="s">
        <v>9</v>
      </c>
      <c r="C67" s="3" t="s">
        <v>10</v>
      </c>
      <c r="D67" s="3" t="s">
        <v>11</v>
      </c>
      <c r="E67" s="4">
        <v>10</v>
      </c>
      <c r="F67" s="4">
        <v>3761000</v>
      </c>
      <c r="G67" s="4">
        <v>345.86</v>
      </c>
      <c r="H67" s="4">
        <v>0.26150000000000001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185.541</v>
      </c>
      <c r="O67" s="4">
        <f t="shared" si="0"/>
        <v>293.98099999999999</v>
      </c>
      <c r="P67" s="4"/>
      <c r="Q67" s="3" t="s">
        <v>16</v>
      </c>
    </row>
    <row r="68" spans="1:17" x14ac:dyDescent="0.35">
      <c r="A68" s="3" t="s">
        <v>45</v>
      </c>
      <c r="B68" s="3" t="s">
        <v>9</v>
      </c>
      <c r="C68" s="3" t="s">
        <v>10</v>
      </c>
      <c r="D68" s="3" t="s">
        <v>11</v>
      </c>
      <c r="E68" s="4">
        <v>10</v>
      </c>
      <c r="F68" s="4">
        <v>4516800</v>
      </c>
      <c r="G68" s="4">
        <v>386.41</v>
      </c>
      <c r="H68" s="4">
        <v>0.27521000000000001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177.744</v>
      </c>
      <c r="O68" s="4">
        <f t="shared" ref="O68:O74" si="2">0.85*G68</f>
        <v>328.44850000000002</v>
      </c>
      <c r="P68" s="4"/>
      <c r="Q68" s="3" t="s">
        <v>16</v>
      </c>
    </row>
    <row r="69" spans="1:17" x14ac:dyDescent="0.35">
      <c r="A69" s="3" t="s">
        <v>46</v>
      </c>
      <c r="B69" s="3" t="s">
        <v>9</v>
      </c>
      <c r="C69" s="3" t="s">
        <v>10</v>
      </c>
      <c r="D69" s="3" t="s">
        <v>11</v>
      </c>
      <c r="E69" s="4">
        <v>10</v>
      </c>
      <c r="F69" s="4">
        <v>4990000</v>
      </c>
      <c r="G69" s="4">
        <v>369.3</v>
      </c>
      <c r="H69" s="4">
        <v>0.22081999999999999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133.08949999999999</v>
      </c>
      <c r="O69" s="4">
        <f t="shared" si="2"/>
        <v>313.90500000000003</v>
      </c>
      <c r="P69" s="4"/>
      <c r="Q69" s="3" t="s">
        <v>16</v>
      </c>
    </row>
    <row r="70" spans="1:17" x14ac:dyDescent="0.35">
      <c r="A70" s="3" t="s">
        <v>47</v>
      </c>
      <c r="B70" s="3" t="s">
        <v>9</v>
      </c>
      <c r="C70" s="3" t="s">
        <v>10</v>
      </c>
      <c r="D70" s="3" t="s">
        <v>11</v>
      </c>
      <c r="E70" s="4">
        <v>10</v>
      </c>
      <c r="F70" s="4">
        <v>2925000</v>
      </c>
      <c r="G70" s="4">
        <v>374.9</v>
      </c>
      <c r="H70" s="4">
        <v>0.35699999999999998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168.30249999999998</v>
      </c>
      <c r="O70" s="4">
        <f t="shared" si="2"/>
        <v>318.66499999999996</v>
      </c>
      <c r="P70" s="4"/>
      <c r="Q70" s="3" t="s">
        <v>16</v>
      </c>
    </row>
    <row r="71" spans="1:17" x14ac:dyDescent="0.35">
      <c r="A71" s="3" t="s">
        <v>48</v>
      </c>
      <c r="B71" s="3" t="s">
        <v>9</v>
      </c>
      <c r="C71" s="3" t="s">
        <v>10</v>
      </c>
      <c r="D71" s="3" t="s">
        <v>11</v>
      </c>
      <c r="E71" s="4">
        <v>10</v>
      </c>
      <c r="F71" s="4">
        <v>4832000</v>
      </c>
      <c r="G71" s="4">
        <v>299.29000000000002</v>
      </c>
      <c r="H71" s="4">
        <v>0.26300000000000001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135.72299999999998</v>
      </c>
      <c r="O71" s="4">
        <f t="shared" si="2"/>
        <v>254.3965</v>
      </c>
      <c r="P71" s="4"/>
      <c r="Q71" s="3" t="s">
        <v>16</v>
      </c>
    </row>
    <row r="72" spans="1:17" x14ac:dyDescent="0.35">
      <c r="A72" s="3" t="s">
        <v>49</v>
      </c>
      <c r="B72" s="3" t="s">
        <v>9</v>
      </c>
      <c r="C72" s="3" t="s">
        <v>10</v>
      </c>
      <c r="D72" s="3" t="s">
        <v>11</v>
      </c>
      <c r="E72" s="4">
        <v>10</v>
      </c>
      <c r="F72" s="4">
        <v>5782000</v>
      </c>
      <c r="G72" s="4">
        <v>351.26</v>
      </c>
      <c r="H72" s="4">
        <v>0.27689999999999998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156.791</v>
      </c>
      <c r="O72" s="4">
        <f t="shared" si="2"/>
        <v>298.57099999999997</v>
      </c>
      <c r="P72" s="4"/>
      <c r="Q72" s="3" t="s">
        <v>16</v>
      </c>
    </row>
    <row r="73" spans="1:17" x14ac:dyDescent="0.35">
      <c r="A73" s="3" t="s">
        <v>50</v>
      </c>
      <c r="B73" s="3" t="s">
        <v>9</v>
      </c>
      <c r="C73" s="3" t="s">
        <v>10</v>
      </c>
      <c r="D73" s="3" t="s">
        <v>11</v>
      </c>
      <c r="E73" s="4">
        <v>10</v>
      </c>
      <c r="F73" s="4">
        <v>4126300</v>
      </c>
      <c r="G73" s="4">
        <v>591.75</v>
      </c>
      <c r="H73" s="4">
        <v>0.26569999999999999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204.7</v>
      </c>
      <c r="O73" s="4">
        <f t="shared" si="2"/>
        <v>502.98750000000001</v>
      </c>
      <c r="P73" s="4"/>
      <c r="Q73" s="3" t="s">
        <v>16</v>
      </c>
    </row>
    <row r="74" spans="1:17" x14ac:dyDescent="0.35">
      <c r="A74" s="3" t="s">
        <v>51</v>
      </c>
      <c r="B74" s="3" t="s">
        <v>9</v>
      </c>
      <c r="C74" s="3" t="s">
        <v>10</v>
      </c>
      <c r="D74" s="3" t="s">
        <v>11</v>
      </c>
      <c r="E74" s="4">
        <v>10</v>
      </c>
      <c r="F74" s="4">
        <v>22064000</v>
      </c>
      <c r="G74" s="4">
        <v>647.1</v>
      </c>
      <c r="H74" s="4">
        <v>0.34429999999999999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314.13400000000001</v>
      </c>
      <c r="O74" s="4">
        <f t="shared" si="2"/>
        <v>550.03499999999997</v>
      </c>
      <c r="P74" s="4"/>
      <c r="Q74" s="3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refrigerants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2021-07-11T07:15:39Z</dcterms:modified>
</cp:coreProperties>
</file>