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405" documentId="8_{5C6B0FED-E830-41ED-9B72-9196984C427E}" xr6:coauthVersionLast="47" xr6:coauthVersionMax="47" xr10:uidLastSave="{07E8A40B-CDE2-45D6-B11E-56F554834454}"/>
  <bookViews>
    <workbookView xWindow="-110" yWindow="-110" windowWidth="38620" windowHeight="21220" xr2:uid="{00000000-000D-0000-FFFF-FFFF00000000}"/>
  </bookViews>
  <sheets>
    <sheet name="TsubokaKatay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I7" i="1"/>
  <c r="I4" i="1"/>
  <c r="I3" i="1"/>
</calcChain>
</file>

<file path=xl/sharedStrings.xml><?xml version="1.0" encoding="utf-8"?>
<sst xmlns="http://schemas.openxmlformats.org/spreadsheetml/2006/main" count="75" uniqueCount="36">
  <si>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</si>
  <si>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</si>
  <si>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</si>
  <si>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</si>
  <si>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</si>
  <si>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</si>
  <si>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</si>
  <si>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</si>
  <si>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</si>
  <si>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</si>
  <si>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d_lambda_12</t>
  </si>
  <si>
    <t>d_lambda_21</t>
  </si>
  <si>
    <t>v_1</t>
  </si>
  <si>
    <t>v_2</t>
  </si>
  <si>
    <t>in m³/mol</t>
  </si>
  <si>
    <t>in J/mol</t>
  </si>
  <si>
    <t>R-32</t>
  </si>
  <si>
    <t>R-125</t>
  </si>
  <si>
    <t>R-12</t>
  </si>
  <si>
    <t>R-22</t>
  </si>
  <si>
    <t>R-134a</t>
  </si>
  <si>
    <t>POE</t>
  </si>
  <si>
    <t>PAG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</si>
  <si>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</si>
  <si>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</si>
  <si>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</si>
  <si>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10.1016/S0140-7007(99)00012-2; 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</si>
  <si>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naphthenic</t>
  </si>
  <si>
    <t>paraffinic</t>
  </si>
  <si>
    <t>lubricant</t>
  </si>
  <si>
    <t>comment</t>
  </si>
  <si>
    <t>See original literature: Use low-level interface to input molar volumes of both components, which are calculated by propper equations of state, for calculations.</t>
  </si>
  <si>
    <t>See original literature: Use low-level interface to input molar volumes of both components, which are calculated by propper equations of state (i.e., v_POE =  1/((56.211-0.020808*((T-273.15)*1.8+32))*16.0185)*0.325 in m3/mol), for calculations.</t>
  </si>
  <si>
    <t>See original literature: Use low-level interface to input molar volumes of both components, which are calculated by propper equations of state (i.e., v_POE =  1/((55.37-0.020428*((T-273.15)*1.8+32))*16.0185)*0.5 in m3/mol), for calculations.</t>
  </si>
  <si>
    <t>See original literature: Use low-level interface to input molar volumes of both components, which are calculated by propper equations of state (i.e., v_POE =   1/((61.387-0.024138*((T-273.15)*1.8+32))*16.0185)*0.59 in m3/mol), for calculations.</t>
  </si>
  <si>
    <t>See original literature: Use low-level interface to input molar volumes of both components, which are calculated by propper equations of state (i.e., v_POE =  1/((62.365-0.024864*((T-273.15)*1.8+32))*16.0185)*2 in m3/mol), for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</si>
</sst>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0" fillId="34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4.5" x14ac:dyDescent="0.35"/>
  <cols>
    <col min="1" max="1" width="9.81640625" bestFit="1" customWidth="1"/>
    <col min="2" max="2" width="10.1796875" bestFit="1" customWidth="1"/>
    <col min="3" max="3" width="14.7265625" bestFit="1" customWidth="1"/>
    <col min="4" max="4" width="4.54296875" bestFit="1" customWidth="1"/>
    <col min="5" max="6" width="17.08984375" bestFit="1" customWidth="1"/>
    <col min="7" max="8" width="16.453125" bestFit="1" customWidth="1"/>
    <col min="9" max="9" width="22.1796875" bestFit="1" customWidth="1"/>
    <col min="10" max="10" width="22.54296875" bestFit="1" customWidth="1"/>
    <col min="11" max="11" width="40.6328125" customWidth="1"/>
    <col min="12" max="12" width="255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5</v>
      </c>
      <c r="K1" s="1" t="s">
        <v>30</v>
      </c>
      <c r="L1" s="1" t="s">
        <v>6</v>
      </c>
    </row>
    <row r="2" spans="1:12" x14ac:dyDescent="0.35">
      <c r="A2" s="2" t="s">
        <v>8</v>
      </c>
      <c r="B2" s="2" t="s">
        <v>8</v>
      </c>
      <c r="C2" s="2" t="s">
        <v>8</v>
      </c>
      <c r="D2" s="2" t="s">
        <v>8</v>
      </c>
      <c r="E2" s="2" t="s">
        <v>15</v>
      </c>
      <c r="F2" s="2" t="s">
        <v>15</v>
      </c>
      <c r="G2" s="2" t="s">
        <v>14</v>
      </c>
      <c r="H2" s="2" t="s">
        <v>14</v>
      </c>
      <c r="I2" s="2" t="s">
        <v>7</v>
      </c>
      <c r="J2" s="2" t="s">
        <v>7</v>
      </c>
      <c r="K2" s="5" t="s">
        <v>8</v>
      </c>
      <c r="L2" s="2" t="s">
        <v>8</v>
      </c>
    </row>
    <row r="3" spans="1:12" x14ac:dyDescent="0.35">
      <c r="A3" s="3" t="s">
        <v>18</v>
      </c>
      <c r="B3" s="3" t="s">
        <v>27</v>
      </c>
      <c r="C3" s="3"/>
      <c r="D3" s="3" t="s">
        <v>9</v>
      </c>
      <c r="E3" s="4">
        <v>517</v>
      </c>
      <c r="F3" s="4">
        <v>2029</v>
      </c>
      <c r="G3" s="4">
        <v>1</v>
      </c>
      <c r="H3" s="4">
        <v>1</v>
      </c>
      <c r="I3" s="3">
        <f>-45+273.15</f>
        <v>228.14999999999998</v>
      </c>
      <c r="J3" s="3">
        <f>121+273.15</f>
        <v>394.15</v>
      </c>
      <c r="K3" s="6" t="s">
        <v>32</v>
      </c>
      <c r="L3" s="3" t="s">
        <v>24</v>
      </c>
    </row>
    <row r="4" spans="1:12" x14ac:dyDescent="0.35">
      <c r="A4" s="3" t="s">
        <v>18</v>
      </c>
      <c r="B4" s="3" t="s">
        <v>28</v>
      </c>
      <c r="C4" s="3"/>
      <c r="D4" s="3" t="s">
        <v>9</v>
      </c>
      <c r="E4" s="4">
        <v>1847</v>
      </c>
      <c r="F4" s="4">
        <v>-4437</v>
      </c>
      <c r="G4" s="4">
        <v>1</v>
      </c>
      <c r="H4" s="4">
        <v>1</v>
      </c>
      <c r="I4" s="3">
        <f>273.15-18</f>
        <v>255.14999999999998</v>
      </c>
      <c r="J4" s="3">
        <f>121+273.15</f>
        <v>394.15</v>
      </c>
      <c r="K4" s="6" t="s">
        <v>33</v>
      </c>
      <c r="L4" s="3" t="s">
        <v>24</v>
      </c>
    </row>
    <row r="5" spans="1:12" x14ac:dyDescent="0.35">
      <c r="A5" s="3" t="s">
        <v>19</v>
      </c>
      <c r="B5" s="3" t="s">
        <v>29</v>
      </c>
      <c r="C5" s="3" t="s">
        <v>21</v>
      </c>
      <c r="D5" s="3" t="s">
        <v>9</v>
      </c>
      <c r="E5" s="4">
        <v>-889</v>
      </c>
      <c r="F5" s="4">
        <v>-11472</v>
      </c>
      <c r="G5" s="4">
        <v>1</v>
      </c>
      <c r="H5" s="4">
        <v>1</v>
      </c>
      <c r="I5" s="3">
        <v>253.15</v>
      </c>
      <c r="J5" s="3">
        <v>333.15</v>
      </c>
      <c r="K5" s="6" t="s">
        <v>34</v>
      </c>
      <c r="L5" s="3" t="s">
        <v>25</v>
      </c>
    </row>
    <row r="6" spans="1:12" x14ac:dyDescent="0.35">
      <c r="A6" s="3" t="s">
        <v>20</v>
      </c>
      <c r="B6" s="3" t="s">
        <v>29</v>
      </c>
      <c r="C6" s="3" t="s">
        <v>22</v>
      </c>
      <c r="D6" s="3" t="s">
        <v>9</v>
      </c>
      <c r="E6" s="4">
        <v>-247</v>
      </c>
      <c r="F6" s="4">
        <v>-15259</v>
      </c>
      <c r="G6" s="4">
        <v>1</v>
      </c>
      <c r="H6" s="4">
        <v>1</v>
      </c>
      <c r="I6" s="3">
        <v>263.14999999999998</v>
      </c>
      <c r="J6" s="3">
        <v>343.15</v>
      </c>
      <c r="K6" s="6" t="s">
        <v>35</v>
      </c>
      <c r="L6" s="3" t="s">
        <v>25</v>
      </c>
    </row>
    <row r="7" spans="1:12" x14ac:dyDescent="0.35">
      <c r="A7" s="3" t="s">
        <v>20</v>
      </c>
      <c r="B7" s="3" t="s">
        <v>29</v>
      </c>
      <c r="C7" s="3" t="s">
        <v>21</v>
      </c>
      <c r="D7" s="3" t="s">
        <v>9</v>
      </c>
      <c r="E7" s="4">
        <v>1721</v>
      </c>
      <c r="F7" s="4">
        <v>-5389</v>
      </c>
      <c r="G7" s="4">
        <v>1</v>
      </c>
      <c r="H7" s="4">
        <v>1</v>
      </c>
      <c r="I7" s="3">
        <f>273.15-18</f>
        <v>255.14999999999998</v>
      </c>
      <c r="J7" s="3">
        <v>394.15</v>
      </c>
      <c r="K7" s="6" t="s">
        <v>34</v>
      </c>
      <c r="L7" s="3" t="s">
        <v>24</v>
      </c>
    </row>
    <row r="8" spans="1:12" x14ac:dyDescent="0.35">
      <c r="A8" s="3" t="s">
        <v>20</v>
      </c>
      <c r="B8" s="3" t="s">
        <v>29</v>
      </c>
      <c r="C8" s="3" t="s">
        <v>21</v>
      </c>
      <c r="D8" s="3" t="s">
        <v>9</v>
      </c>
      <c r="E8" s="4">
        <v>2366</v>
      </c>
      <c r="F8" s="4">
        <v>-12013</v>
      </c>
      <c r="G8" s="4">
        <v>1</v>
      </c>
      <c r="H8" s="4">
        <v>1</v>
      </c>
      <c r="I8" s="3">
        <v>263.14999999999998</v>
      </c>
      <c r="J8" s="3">
        <v>343.15</v>
      </c>
      <c r="K8" s="6" t="s">
        <v>34</v>
      </c>
      <c r="L8" s="3" t="s">
        <v>25</v>
      </c>
    </row>
    <row r="9" spans="1:12" x14ac:dyDescent="0.35">
      <c r="A9" s="3" t="s">
        <v>17</v>
      </c>
      <c r="B9" s="3" t="s">
        <v>29</v>
      </c>
      <c r="C9" s="3" t="s">
        <v>21</v>
      </c>
      <c r="D9" s="3" t="s">
        <v>9</v>
      </c>
      <c r="E9" s="4">
        <v>918</v>
      </c>
      <c r="F9" s="4">
        <v>-4941</v>
      </c>
      <c r="G9" s="4">
        <v>1</v>
      </c>
      <c r="H9" s="4">
        <v>1</v>
      </c>
      <c r="I9" s="3">
        <v>243.15</v>
      </c>
      <c r="J9" s="3">
        <v>333.15</v>
      </c>
      <c r="K9" s="6" t="s">
        <v>31</v>
      </c>
      <c r="L9" s="3" t="s">
        <v>26</v>
      </c>
    </row>
    <row r="10" spans="1:12" x14ac:dyDescent="0.35">
      <c r="A10" s="3" t="s">
        <v>16</v>
      </c>
      <c r="B10" s="3" t="s">
        <v>29</v>
      </c>
      <c r="C10" s="3" t="s">
        <v>21</v>
      </c>
      <c r="D10" s="3" t="s">
        <v>9</v>
      </c>
      <c r="E10" s="4">
        <v>1143.9000000000001</v>
      </c>
      <c r="F10" s="4">
        <v>-15057.2</v>
      </c>
      <c r="G10" s="4">
        <v>1</v>
      </c>
      <c r="H10" s="4">
        <v>1</v>
      </c>
      <c r="I10" s="3"/>
      <c r="J10" s="3"/>
      <c r="K10" s="6" t="s">
        <v>31</v>
      </c>
      <c r="L10" s="3" t="s">
        <v>23</v>
      </c>
    </row>
    <row r="11" spans="1:12" x14ac:dyDescent="0.35">
      <c r="A11" s="3" t="s">
        <v>16</v>
      </c>
      <c r="B11" s="3" t="s">
        <v>17</v>
      </c>
      <c r="C11" s="3"/>
      <c r="D11" s="3" t="s">
        <v>9</v>
      </c>
      <c r="E11" s="4">
        <v>-69.400000000000006</v>
      </c>
      <c r="F11" s="4">
        <v>-10.1</v>
      </c>
      <c r="G11" s="4">
        <v>1</v>
      </c>
      <c r="H11" s="4">
        <v>1</v>
      </c>
      <c r="I11" s="3"/>
      <c r="J11" s="3"/>
      <c r="K11" s="6" t="s">
        <v>31</v>
      </c>
      <c r="L11" s="3" t="s">
        <v>23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TsubokaKatayama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2021-07-12T23:24:21Z</dcterms:modified>
</cp:coreProperties>
</file>