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dmin Juntao\Desktop\transposase-deep-ocean\Figure Generating\"/>
    </mc:Choice>
  </mc:AlternateContent>
  <xr:revisionPtr revIDLastSave="0" documentId="13_ncr:1_{292F0ED7-F362-44B3-95B5-EC220C71EA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5" i="1" l="1"/>
  <c r="L35" i="1"/>
  <c r="K35" i="1"/>
  <c r="N34" i="1"/>
  <c r="J34" i="1" s="1"/>
  <c r="N33" i="1"/>
  <c r="J33" i="1" s="1"/>
  <c r="N32" i="1"/>
  <c r="J32" i="1" s="1"/>
  <c r="N31" i="1"/>
  <c r="J31" i="1" s="1"/>
  <c r="N30" i="1"/>
  <c r="J30" i="1"/>
  <c r="N29" i="1"/>
  <c r="J29" i="1"/>
  <c r="N28" i="1"/>
  <c r="J28" i="1" s="1"/>
  <c r="N27" i="1"/>
  <c r="J27" i="1"/>
  <c r="N26" i="1"/>
  <c r="J26" i="1"/>
  <c r="N25" i="1"/>
  <c r="J25" i="1"/>
  <c r="N24" i="1"/>
  <c r="J24" i="1" s="1"/>
  <c r="N23" i="1"/>
  <c r="J23" i="1"/>
  <c r="N22" i="1"/>
  <c r="J22" i="1"/>
  <c r="N21" i="1"/>
  <c r="J21" i="1"/>
  <c r="N20" i="1"/>
  <c r="N35" i="1" s="1"/>
  <c r="N19" i="1"/>
  <c r="J19" i="1"/>
  <c r="N18" i="1"/>
  <c r="J18" i="1"/>
  <c r="K21" i="2"/>
  <c r="M9" i="2"/>
  <c r="I9" i="2" s="1"/>
  <c r="M8" i="2"/>
  <c r="I8" i="2" s="1"/>
  <c r="M4" i="2"/>
  <c r="I4" i="2" s="1"/>
  <c r="M10" i="2"/>
  <c r="I10" i="2" s="1"/>
  <c r="M16" i="2"/>
  <c r="I16" i="2" s="1"/>
  <c r="M6" i="2"/>
  <c r="I6" i="2" s="1"/>
  <c r="M7" i="2"/>
  <c r="I7" i="2" s="1"/>
  <c r="M12" i="2"/>
  <c r="I12" i="2" s="1"/>
  <c r="M5" i="2"/>
  <c r="I5" i="2" s="1"/>
  <c r="M20" i="2"/>
  <c r="I20" i="2" s="1"/>
  <c r="M15" i="2"/>
  <c r="I15" i="2" s="1"/>
  <c r="M18" i="2"/>
  <c r="I18" i="2" s="1"/>
  <c r="M13" i="2"/>
  <c r="I13" i="2" s="1"/>
  <c r="M14" i="2"/>
  <c r="I14" i="2" s="1"/>
  <c r="M11" i="2"/>
  <c r="I11" i="2" s="1"/>
  <c r="M19" i="2"/>
  <c r="I19" i="2" s="1"/>
  <c r="M17" i="2"/>
  <c r="I17" i="2" s="1"/>
  <c r="L21" i="2"/>
  <c r="J21" i="2"/>
  <c r="C19" i="2"/>
  <c r="D19" i="2"/>
  <c r="B19" i="2"/>
  <c r="J20" i="1" l="1"/>
  <c r="M21" i="2"/>
</calcChain>
</file>

<file path=xl/sharedStrings.xml><?xml version="1.0" encoding="utf-8"?>
<sst xmlns="http://schemas.openxmlformats.org/spreadsheetml/2006/main" count="82" uniqueCount="37">
  <si>
    <t>Variable SumSquare (in order)</t>
  </si>
  <si>
    <t>Depth + Class + Biofilm</t>
  </si>
  <si>
    <t>Biofilm + Class + Depth</t>
  </si>
  <si>
    <t>Depth + Biofilm + Class</t>
  </si>
  <si>
    <t>Class + Depth + Biofilm</t>
  </si>
  <si>
    <t>7.86 + 1.87 + 1.69</t>
  </si>
  <si>
    <t>5.65 + 5.37 + 0.40</t>
  </si>
  <si>
    <t>6.21 + 1.73 + 3.47</t>
  </si>
  <si>
    <t>R-sqrt</t>
  </si>
  <si>
    <t>SRF</t>
  </si>
  <si>
    <t>DCM</t>
  </si>
  <si>
    <t>MES</t>
  </si>
  <si>
    <t>Acidimicrobidae</t>
  </si>
  <si>
    <t>Actinobacteria</t>
  </si>
  <si>
    <t>Alphaproteobacteria</t>
  </si>
  <si>
    <t>Betaproteobacteria</t>
  </si>
  <si>
    <t>Deltaproteobacteria</t>
  </si>
  <si>
    <t>Flavobacteria</t>
  </si>
  <si>
    <t>Gammaproteobacteria</t>
  </si>
  <si>
    <t>Gemmatimonadetes</t>
  </si>
  <si>
    <t>novelClass_E</t>
  </si>
  <si>
    <t>OM190</t>
  </si>
  <si>
    <t>Opitutae</t>
  </si>
  <si>
    <t>Others Or Unknown</t>
  </si>
  <si>
    <t>Phycisphaerae</t>
  </si>
  <si>
    <t>Planctomycetia</t>
  </si>
  <si>
    <t>SAR202-2</t>
  </si>
  <si>
    <t>Sphingobacteria</t>
  </si>
  <si>
    <t>Verrucomicrobiae</t>
  </si>
  <si>
    <t>Biofilm + Depth + Class</t>
  </si>
  <si>
    <t>7.31 + 3.52 + 2.15</t>
  </si>
  <si>
    <t>Class + Biofilm + Depth</t>
  </si>
  <si>
    <t>sum</t>
  </si>
  <si>
    <t>Taxon (Class)</t>
  </si>
  <si>
    <t># of MAGs in</t>
  </si>
  <si>
    <t>% MAG in MES</t>
  </si>
  <si>
    <t>Taxonomy of MAGs (Class)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</si>
</sst>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 wrapText="1"/>
    </xf>
    <xf numFmtId="9" fontId="0" fillId="0" borderId="7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 applyAlignment="1">
      <alignment horizontal="center"/>
    </xf>
    <xf numFmtId="9" fontId="0" fillId="4" borderId="7" xfId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9" fontId="0" fillId="5" borderId="7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CCFF"/>
      <color rgb="FF3399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5"/>
  <sheetViews>
    <sheetView tabSelected="1" topLeftCell="A12" zoomScale="112" zoomScaleNormal="112" workbookViewId="0">
      <selection activeCell="F23" sqref="F23"/>
    </sheetView>
  </sheetViews>
  <sheetFormatPr defaultRowHeight="14.4" x14ac:dyDescent="0.3"/>
  <cols>
    <col min="1" max="1" width="9" customWidth="1"/>
    <col min="2" max="2" width="19.77734375" bestFit="1" customWidth="1"/>
    <col min="3" max="3" width="25.44140625" bestFit="1" customWidth="1"/>
    <col min="4" max="4" width="9.33203125" customWidth="1"/>
    <col min="9" max="9" width="19.77734375" customWidth="1"/>
    <col min="11" max="11" width="4.21875" bestFit="1" customWidth="1"/>
    <col min="12" max="12" width="5.109375" bestFit="1" customWidth="1"/>
    <col min="13" max="13" width="4.6640625" bestFit="1" customWidth="1"/>
  </cols>
  <sheetData>
    <row r="2" spans="2:13" x14ac:dyDescent="0.3">
      <c r="C2" s="1" t="s">
        <v>0</v>
      </c>
      <c r="D2" s="1" t="s">
        <v>8</v>
      </c>
    </row>
    <row r="3" spans="2:13" x14ac:dyDescent="0.3">
      <c r="B3" s="1" t="s">
        <v>2</v>
      </c>
      <c r="C3" s="1" t="s">
        <v>7</v>
      </c>
      <c r="D3" s="1">
        <v>0.35070000000000001</v>
      </c>
    </row>
    <row r="4" spans="2:13" x14ac:dyDescent="0.3">
      <c r="B4" s="1" t="s">
        <v>4</v>
      </c>
      <c r="C4" s="1" t="s">
        <v>6</v>
      </c>
      <c r="D4" s="1">
        <v>0.35070000000000001</v>
      </c>
    </row>
    <row r="5" spans="2:13" x14ac:dyDescent="0.3">
      <c r="B5" s="1" t="s">
        <v>3</v>
      </c>
      <c r="C5" s="1" t="s">
        <v>5</v>
      </c>
      <c r="D5" s="1">
        <v>0.35070000000000001</v>
      </c>
    </row>
    <row r="7" spans="2:13" x14ac:dyDescent="0.3">
      <c r="B7" s="1" t="s">
        <v>29</v>
      </c>
      <c r="C7" s="1" t="s">
        <v>30</v>
      </c>
    </row>
    <row r="8" spans="2:13" x14ac:dyDescent="0.3">
      <c r="B8" s="1" t="s">
        <v>1</v>
      </c>
    </row>
    <row r="9" spans="2:13" x14ac:dyDescent="0.3">
      <c r="B9" s="1" t="s">
        <v>31</v>
      </c>
    </row>
    <row r="15" spans="2:13" ht="15" thickBot="1" x14ac:dyDescent="0.35"/>
    <row r="16" spans="2:13" x14ac:dyDescent="0.3">
      <c r="I16" s="5" t="s">
        <v>36</v>
      </c>
      <c r="J16" s="18" t="s">
        <v>35</v>
      </c>
      <c r="K16" s="7" t="s">
        <v>34</v>
      </c>
      <c r="L16" s="8"/>
      <c r="M16" s="9"/>
    </row>
    <row r="17" spans="9:14" x14ac:dyDescent="0.3">
      <c r="I17" s="6"/>
      <c r="J17" s="16"/>
      <c r="K17" s="21" t="s">
        <v>9</v>
      </c>
      <c r="L17" s="17" t="s">
        <v>10</v>
      </c>
      <c r="M17" s="22" t="s">
        <v>11</v>
      </c>
      <c r="N17" s="1" t="s">
        <v>32</v>
      </c>
    </row>
    <row r="18" spans="9:14" x14ac:dyDescent="0.3">
      <c r="I18" s="29" t="s">
        <v>15</v>
      </c>
      <c r="J18" s="30">
        <f>M18/N18</f>
        <v>0.90909090909090906</v>
      </c>
      <c r="K18" s="10">
        <v>1</v>
      </c>
      <c r="L18" s="11">
        <v>0</v>
      </c>
      <c r="M18" s="12">
        <v>10</v>
      </c>
      <c r="N18">
        <f>SUM(K18:M18)</f>
        <v>11</v>
      </c>
    </row>
    <row r="19" spans="9:14" x14ac:dyDescent="0.3">
      <c r="I19" s="25" t="s">
        <v>21</v>
      </c>
      <c r="J19" s="19">
        <f>M19/N19</f>
        <v>0.81818181818181823</v>
      </c>
      <c r="K19" s="10">
        <v>2</v>
      </c>
      <c r="L19" s="11">
        <v>0</v>
      </c>
      <c r="M19" s="12">
        <v>9</v>
      </c>
      <c r="N19">
        <f>SUM(K19:M19)</f>
        <v>11</v>
      </c>
    </row>
    <row r="20" spans="9:14" x14ac:dyDescent="0.3">
      <c r="I20" s="29" t="s">
        <v>18</v>
      </c>
      <c r="J20" s="30">
        <f>M20/N20</f>
        <v>0.56981132075471697</v>
      </c>
      <c r="K20" s="10">
        <v>63</v>
      </c>
      <c r="L20" s="11">
        <v>51</v>
      </c>
      <c r="M20" s="12">
        <v>151</v>
      </c>
      <c r="N20">
        <f>SUM(K20:M20)</f>
        <v>265</v>
      </c>
    </row>
    <row r="21" spans="9:14" x14ac:dyDescent="0.3">
      <c r="I21" s="25" t="s">
        <v>19</v>
      </c>
      <c r="J21" s="19">
        <f>M21/N21</f>
        <v>0.52631578947368418</v>
      </c>
      <c r="K21" s="10">
        <v>0</v>
      </c>
      <c r="L21" s="11">
        <v>9</v>
      </c>
      <c r="M21" s="12">
        <v>10</v>
      </c>
      <c r="N21">
        <f>SUM(K21:M21)</f>
        <v>19</v>
      </c>
    </row>
    <row r="22" spans="9:14" x14ac:dyDescent="0.3">
      <c r="I22" s="29" t="s">
        <v>14</v>
      </c>
      <c r="J22" s="30">
        <f>M22/N22</f>
        <v>0.46488294314381273</v>
      </c>
      <c r="K22" s="10">
        <v>89</v>
      </c>
      <c r="L22" s="11">
        <v>71</v>
      </c>
      <c r="M22" s="12">
        <v>139</v>
      </c>
      <c r="N22">
        <f>SUM(K22:M22)</f>
        <v>299</v>
      </c>
    </row>
    <row r="23" spans="9:14" x14ac:dyDescent="0.3">
      <c r="I23" s="29" t="s">
        <v>13</v>
      </c>
      <c r="J23" s="30">
        <f>M23/N23</f>
        <v>0.45833333333333331</v>
      </c>
      <c r="K23" s="10">
        <v>6</v>
      </c>
      <c r="L23" s="11">
        <v>7</v>
      </c>
      <c r="M23" s="12">
        <v>11</v>
      </c>
      <c r="N23">
        <f>SUM(K23:M23)</f>
        <v>24</v>
      </c>
    </row>
    <row r="24" spans="9:14" x14ac:dyDescent="0.3">
      <c r="I24" s="29" t="s">
        <v>16</v>
      </c>
      <c r="J24" s="30">
        <f>M24/N24</f>
        <v>0.42857142857142855</v>
      </c>
      <c r="K24" s="10">
        <v>15</v>
      </c>
      <c r="L24" s="11">
        <v>5</v>
      </c>
      <c r="M24" s="12">
        <v>15</v>
      </c>
      <c r="N24">
        <f>SUM(K24:M24)</f>
        <v>35</v>
      </c>
    </row>
    <row r="25" spans="9:14" x14ac:dyDescent="0.3">
      <c r="I25" s="29" t="s">
        <v>27</v>
      </c>
      <c r="J25" s="30">
        <f>M25/N25</f>
        <v>0.42857142857142855</v>
      </c>
      <c r="K25" s="10">
        <v>2</v>
      </c>
      <c r="L25" s="11">
        <v>6</v>
      </c>
      <c r="M25" s="12">
        <v>6</v>
      </c>
      <c r="N25">
        <f>SUM(K25:M25)</f>
        <v>14</v>
      </c>
    </row>
    <row r="26" spans="9:14" x14ac:dyDescent="0.3">
      <c r="I26" s="25" t="s">
        <v>20</v>
      </c>
      <c r="J26" s="19">
        <f>M26/N26</f>
        <v>0.38709677419354838</v>
      </c>
      <c r="K26" s="10">
        <v>5</v>
      </c>
      <c r="L26" s="11">
        <v>14</v>
      </c>
      <c r="M26" s="12">
        <v>12</v>
      </c>
      <c r="N26">
        <f>SUM(K26:M26)</f>
        <v>31</v>
      </c>
    </row>
    <row r="27" spans="9:14" x14ac:dyDescent="0.3">
      <c r="I27" s="25" t="s">
        <v>25</v>
      </c>
      <c r="J27" s="19">
        <f>M27/N27</f>
        <v>0.34375</v>
      </c>
      <c r="K27" s="10">
        <v>5</v>
      </c>
      <c r="L27" s="11">
        <v>16</v>
      </c>
      <c r="M27" s="12">
        <v>11</v>
      </c>
      <c r="N27">
        <f>SUM(K27:M27)</f>
        <v>32</v>
      </c>
    </row>
    <row r="28" spans="9:14" x14ac:dyDescent="0.3">
      <c r="I28" s="25" t="s">
        <v>26</v>
      </c>
      <c r="J28" s="19">
        <f>M28/N28</f>
        <v>0.32</v>
      </c>
      <c r="K28" s="10">
        <v>2</v>
      </c>
      <c r="L28" s="11">
        <v>15</v>
      </c>
      <c r="M28" s="12">
        <v>8</v>
      </c>
      <c r="N28">
        <f>SUM(K28:M28)</f>
        <v>25</v>
      </c>
    </row>
    <row r="29" spans="9:14" x14ac:dyDescent="0.3">
      <c r="I29" s="25" t="s">
        <v>23</v>
      </c>
      <c r="J29" s="19">
        <f>M29/N29</f>
        <v>0.2862595419847328</v>
      </c>
      <c r="K29" s="10">
        <v>83</v>
      </c>
      <c r="L29" s="11">
        <v>104</v>
      </c>
      <c r="M29" s="12">
        <v>75</v>
      </c>
      <c r="N29">
        <f>SUM(K29:M29)</f>
        <v>262</v>
      </c>
    </row>
    <row r="30" spans="9:14" x14ac:dyDescent="0.3">
      <c r="I30" s="25" t="s">
        <v>17</v>
      </c>
      <c r="J30" s="19">
        <f>M30/N30</f>
        <v>0.28387096774193549</v>
      </c>
      <c r="K30" s="10">
        <v>78</v>
      </c>
      <c r="L30" s="11">
        <v>33</v>
      </c>
      <c r="M30" s="12">
        <v>44</v>
      </c>
      <c r="N30">
        <f>SUM(K30:M30)</f>
        <v>155</v>
      </c>
    </row>
    <row r="31" spans="9:14" x14ac:dyDescent="0.3">
      <c r="I31" s="27" t="s">
        <v>12</v>
      </c>
      <c r="J31" s="28">
        <f>M31/N31</f>
        <v>0.28000000000000003</v>
      </c>
      <c r="K31" s="10">
        <v>12</v>
      </c>
      <c r="L31" s="11">
        <v>24</v>
      </c>
      <c r="M31" s="12">
        <v>14</v>
      </c>
      <c r="N31">
        <f>SUM(K31:M31)</f>
        <v>50</v>
      </c>
    </row>
    <row r="32" spans="9:14" x14ac:dyDescent="0.3">
      <c r="I32" s="25" t="s">
        <v>24</v>
      </c>
      <c r="J32" s="19">
        <f>M32/N32</f>
        <v>0.19047619047619047</v>
      </c>
      <c r="K32" s="10">
        <v>6</v>
      </c>
      <c r="L32" s="11">
        <v>11</v>
      </c>
      <c r="M32" s="12">
        <v>4</v>
      </c>
      <c r="N32">
        <f>SUM(K32:M32)</f>
        <v>21</v>
      </c>
    </row>
    <row r="33" spans="9:14" x14ac:dyDescent="0.3">
      <c r="I33" s="27" t="s">
        <v>28</v>
      </c>
      <c r="J33" s="28">
        <f>M33/N33</f>
        <v>8.1081081081081086E-2</v>
      </c>
      <c r="K33" s="10">
        <v>15</v>
      </c>
      <c r="L33" s="11">
        <v>19</v>
      </c>
      <c r="M33" s="12">
        <v>3</v>
      </c>
      <c r="N33">
        <f>SUM(K33:M33)</f>
        <v>37</v>
      </c>
    </row>
    <row r="34" spans="9:14" ht="15" thickBot="1" x14ac:dyDescent="0.35">
      <c r="I34" s="26" t="s">
        <v>22</v>
      </c>
      <c r="J34" s="20">
        <f>M34/N34</f>
        <v>6.25E-2</v>
      </c>
      <c r="K34" s="13">
        <v>10</v>
      </c>
      <c r="L34" s="14">
        <v>5</v>
      </c>
      <c r="M34" s="15">
        <v>1</v>
      </c>
      <c r="N34">
        <f>SUM(K34:M34)</f>
        <v>16</v>
      </c>
    </row>
    <row r="35" spans="9:14" x14ac:dyDescent="0.3">
      <c r="I35" s="1" t="s">
        <v>32</v>
      </c>
      <c r="J35" s="4"/>
      <c r="K35" s="1">
        <f>SUM(K18:K34)</f>
        <v>394</v>
      </c>
      <c r="L35" s="1">
        <f t="shared" ref="L35:M35" si="0">SUM(L18:L34)</f>
        <v>390</v>
      </c>
      <c r="M35" s="1">
        <f t="shared" si="0"/>
        <v>523</v>
      </c>
      <c r="N35">
        <f>SUM(N18:N34)</f>
        <v>1307</v>
      </c>
    </row>
  </sheetData>
  <mergeCells count="3">
    <mergeCell ref="I16:I17"/>
    <mergeCell ref="J16:J17"/>
    <mergeCell ref="K16:M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1831-D512-44D3-9184-B65856A47FBC}">
  <dimension ref="A1:M21"/>
  <sheetViews>
    <sheetView zoomScale="120" zoomScaleNormal="120" workbookViewId="0">
      <selection activeCell="H2" sqref="H2:M21"/>
    </sheetView>
  </sheetViews>
  <sheetFormatPr defaultRowHeight="14.4" x14ac:dyDescent="0.3"/>
  <cols>
    <col min="1" max="1" width="19.77734375" bestFit="1" customWidth="1"/>
    <col min="8" max="8" width="20.44140625" customWidth="1"/>
    <col min="9" max="9" width="7.77734375" customWidth="1"/>
    <col min="10" max="10" width="4" bestFit="1" customWidth="1"/>
    <col min="11" max="11" width="5" bestFit="1" customWidth="1"/>
    <col min="12" max="12" width="4.5546875" bestFit="1" customWidth="1"/>
    <col min="15" max="15" width="4" bestFit="1" customWidth="1"/>
    <col min="16" max="16" width="5" bestFit="1" customWidth="1"/>
    <col min="17" max="17" width="4.5546875" bestFit="1" customWidth="1"/>
  </cols>
  <sheetData>
    <row r="1" spans="1:13" ht="15" thickBot="1" x14ac:dyDescent="0.35">
      <c r="A1" s="1"/>
      <c r="B1" s="1" t="s">
        <v>9</v>
      </c>
      <c r="C1" s="1" t="s">
        <v>10</v>
      </c>
      <c r="D1" s="1" t="s">
        <v>11</v>
      </c>
      <c r="E1" s="1"/>
      <c r="F1" s="1"/>
    </row>
    <row r="2" spans="1:13" x14ac:dyDescent="0.3">
      <c r="A2" s="2" t="s">
        <v>15</v>
      </c>
      <c r="B2" s="1">
        <v>9.09</v>
      </c>
      <c r="C2" s="1">
        <v>0</v>
      </c>
      <c r="D2" s="1">
        <v>90.91</v>
      </c>
      <c r="E2" s="1"/>
      <c r="F2" s="1"/>
      <c r="H2" s="23" t="s">
        <v>33</v>
      </c>
      <c r="I2" s="18" t="s">
        <v>35</v>
      </c>
      <c r="J2" s="7" t="s">
        <v>34</v>
      </c>
      <c r="K2" s="8"/>
      <c r="L2" s="9"/>
    </row>
    <row r="3" spans="1:13" x14ac:dyDescent="0.3">
      <c r="A3" s="1" t="s">
        <v>21</v>
      </c>
      <c r="B3" s="1">
        <v>18.18</v>
      </c>
      <c r="C3" s="1">
        <v>0</v>
      </c>
      <c r="D3" s="1">
        <v>81.819999999999993</v>
      </c>
      <c r="E3" s="1"/>
      <c r="F3" s="1"/>
      <c r="H3" s="24"/>
      <c r="I3" s="16"/>
      <c r="J3" s="21" t="s">
        <v>9</v>
      </c>
      <c r="K3" s="17" t="s">
        <v>10</v>
      </c>
      <c r="L3" s="22" t="s">
        <v>11</v>
      </c>
      <c r="M3" s="1" t="s">
        <v>32</v>
      </c>
    </row>
    <row r="4" spans="1:13" x14ac:dyDescent="0.3">
      <c r="A4" s="2" t="s">
        <v>18</v>
      </c>
      <c r="B4" s="1">
        <v>23.77</v>
      </c>
      <c r="C4" s="1">
        <v>19.25</v>
      </c>
      <c r="D4" s="1">
        <v>56.98</v>
      </c>
      <c r="E4" s="1"/>
      <c r="F4" s="1"/>
      <c r="H4" s="29" t="s">
        <v>15</v>
      </c>
      <c r="I4" s="30">
        <f>L4/M4</f>
        <v>0.90909090909090906</v>
      </c>
      <c r="J4" s="10">
        <v>1</v>
      </c>
      <c r="K4" s="11">
        <v>0</v>
      </c>
      <c r="L4" s="12">
        <v>10</v>
      </c>
      <c r="M4">
        <f>SUM(J4:L4)</f>
        <v>11</v>
      </c>
    </row>
    <row r="5" spans="1:13" x14ac:dyDescent="0.3">
      <c r="A5" s="1" t="s">
        <v>19</v>
      </c>
      <c r="B5" s="1">
        <v>0</v>
      </c>
      <c r="C5" s="1">
        <v>47.37</v>
      </c>
      <c r="D5" s="1">
        <v>52.63</v>
      </c>
      <c r="E5" s="1"/>
      <c r="F5" s="1"/>
      <c r="H5" s="25" t="s">
        <v>21</v>
      </c>
      <c r="I5" s="19">
        <f>L5/M5</f>
        <v>0.81818181818181823</v>
      </c>
      <c r="J5" s="10">
        <v>2</v>
      </c>
      <c r="K5" s="11">
        <v>0</v>
      </c>
      <c r="L5" s="12">
        <v>9</v>
      </c>
      <c r="M5">
        <f>SUM(J5:L5)</f>
        <v>11</v>
      </c>
    </row>
    <row r="6" spans="1:13" x14ac:dyDescent="0.3">
      <c r="A6" s="2" t="s">
        <v>14</v>
      </c>
      <c r="B6" s="1">
        <v>29.77</v>
      </c>
      <c r="C6" s="1">
        <v>23.75</v>
      </c>
      <c r="D6" s="1">
        <v>46.49</v>
      </c>
      <c r="E6" s="1"/>
      <c r="F6" s="1"/>
      <c r="H6" s="29" t="s">
        <v>18</v>
      </c>
      <c r="I6" s="30">
        <f>L6/M6</f>
        <v>0.56981132075471697</v>
      </c>
      <c r="J6" s="10">
        <v>63</v>
      </c>
      <c r="K6" s="11">
        <v>51</v>
      </c>
      <c r="L6" s="12">
        <v>151</v>
      </c>
      <c r="M6">
        <f>SUM(J6:L6)</f>
        <v>265</v>
      </c>
    </row>
    <row r="7" spans="1:13" x14ac:dyDescent="0.3">
      <c r="A7" s="2" t="s">
        <v>13</v>
      </c>
      <c r="B7" s="1">
        <v>25</v>
      </c>
      <c r="C7" s="1">
        <v>29.17</v>
      </c>
      <c r="D7" s="1">
        <v>45.83</v>
      </c>
      <c r="E7" s="1"/>
      <c r="F7" s="1"/>
      <c r="H7" s="25" t="s">
        <v>19</v>
      </c>
      <c r="I7" s="19">
        <f>L7/M7</f>
        <v>0.52631578947368418</v>
      </c>
      <c r="J7" s="10">
        <v>0</v>
      </c>
      <c r="K7" s="11">
        <v>9</v>
      </c>
      <c r="L7" s="12">
        <v>10</v>
      </c>
      <c r="M7">
        <f>SUM(J7:L7)</f>
        <v>19</v>
      </c>
    </row>
    <row r="8" spans="1:13" x14ac:dyDescent="0.3">
      <c r="A8" s="2" t="s">
        <v>16</v>
      </c>
      <c r="B8" s="1">
        <v>42.86</v>
      </c>
      <c r="C8" s="1">
        <v>14.29</v>
      </c>
      <c r="D8" s="1">
        <v>42.86</v>
      </c>
      <c r="E8" s="1"/>
      <c r="F8" s="1"/>
      <c r="H8" s="29" t="s">
        <v>14</v>
      </c>
      <c r="I8" s="30">
        <f>L8/M8</f>
        <v>0.46488294314381273</v>
      </c>
      <c r="J8" s="10">
        <v>89</v>
      </c>
      <c r="K8" s="11">
        <v>71</v>
      </c>
      <c r="L8" s="12">
        <v>139</v>
      </c>
      <c r="M8">
        <f>SUM(J8:L8)</f>
        <v>299</v>
      </c>
    </row>
    <row r="9" spans="1:13" x14ac:dyDescent="0.3">
      <c r="A9" s="2" t="s">
        <v>27</v>
      </c>
      <c r="B9" s="1">
        <v>14.29</v>
      </c>
      <c r="C9" s="1">
        <v>42.86</v>
      </c>
      <c r="D9" s="1">
        <v>42.86</v>
      </c>
      <c r="E9" s="1"/>
      <c r="F9" s="1"/>
      <c r="H9" s="29" t="s">
        <v>13</v>
      </c>
      <c r="I9" s="30">
        <f>L9/M9</f>
        <v>0.45833333333333331</v>
      </c>
      <c r="J9" s="10">
        <v>6</v>
      </c>
      <c r="K9" s="11">
        <v>7</v>
      </c>
      <c r="L9" s="12">
        <v>11</v>
      </c>
      <c r="M9">
        <f>SUM(J9:L9)</f>
        <v>24</v>
      </c>
    </row>
    <row r="10" spans="1:13" x14ac:dyDescent="0.3">
      <c r="A10" s="1" t="s">
        <v>20</v>
      </c>
      <c r="B10" s="1">
        <v>16.13</v>
      </c>
      <c r="C10" s="1">
        <v>45.16</v>
      </c>
      <c r="D10" s="1">
        <v>38.71</v>
      </c>
      <c r="E10" s="1"/>
      <c r="F10" s="1"/>
      <c r="H10" s="29" t="s">
        <v>16</v>
      </c>
      <c r="I10" s="30">
        <f>L10/M10</f>
        <v>0.42857142857142855</v>
      </c>
      <c r="J10" s="10">
        <v>15</v>
      </c>
      <c r="K10" s="11">
        <v>5</v>
      </c>
      <c r="L10" s="12">
        <v>15</v>
      </c>
      <c r="M10">
        <f>SUM(J10:L10)</f>
        <v>35</v>
      </c>
    </row>
    <row r="11" spans="1:13" x14ac:dyDescent="0.3">
      <c r="A11" s="1" t="s">
        <v>25</v>
      </c>
      <c r="B11" s="1">
        <v>15.62</v>
      </c>
      <c r="C11" s="1">
        <v>50</v>
      </c>
      <c r="D11" s="1">
        <v>34.380000000000003</v>
      </c>
      <c r="E11" s="1"/>
      <c r="F11" s="1"/>
      <c r="H11" s="29" t="s">
        <v>27</v>
      </c>
      <c r="I11" s="30">
        <f>L11/M11</f>
        <v>0.42857142857142855</v>
      </c>
      <c r="J11" s="10">
        <v>2</v>
      </c>
      <c r="K11" s="11">
        <v>6</v>
      </c>
      <c r="L11" s="12">
        <v>6</v>
      </c>
      <c r="M11">
        <f>SUM(J11:L11)</f>
        <v>14</v>
      </c>
    </row>
    <row r="12" spans="1:13" x14ac:dyDescent="0.3">
      <c r="A12" s="1" t="s">
        <v>26</v>
      </c>
      <c r="B12" s="1">
        <v>8</v>
      </c>
      <c r="C12" s="1">
        <v>60</v>
      </c>
      <c r="D12" s="1">
        <v>32</v>
      </c>
      <c r="E12" s="1"/>
      <c r="F12" s="1"/>
      <c r="H12" s="25" t="s">
        <v>20</v>
      </c>
      <c r="I12" s="19">
        <f>L12/M12</f>
        <v>0.38709677419354838</v>
      </c>
      <c r="J12" s="10">
        <v>5</v>
      </c>
      <c r="K12" s="11">
        <v>14</v>
      </c>
      <c r="L12" s="12">
        <v>12</v>
      </c>
      <c r="M12">
        <f>SUM(J12:L12)</f>
        <v>31</v>
      </c>
    </row>
    <row r="13" spans="1:13" x14ac:dyDescent="0.3">
      <c r="A13" s="1" t="s">
        <v>23</v>
      </c>
      <c r="B13" s="1">
        <v>31.68</v>
      </c>
      <c r="C13" s="1">
        <v>39.69</v>
      </c>
      <c r="D13" s="1">
        <v>28.63</v>
      </c>
      <c r="E13" s="1"/>
      <c r="F13" s="1"/>
      <c r="H13" s="25" t="s">
        <v>25</v>
      </c>
      <c r="I13" s="19">
        <f>L13/M13</f>
        <v>0.34375</v>
      </c>
      <c r="J13" s="10">
        <v>5</v>
      </c>
      <c r="K13" s="11">
        <v>16</v>
      </c>
      <c r="L13" s="12">
        <v>11</v>
      </c>
      <c r="M13">
        <f>SUM(J13:L13)</f>
        <v>32</v>
      </c>
    </row>
    <row r="14" spans="1:13" x14ac:dyDescent="0.3">
      <c r="A14" s="1" t="s">
        <v>17</v>
      </c>
      <c r="B14" s="1">
        <v>50.32</v>
      </c>
      <c r="C14" s="1">
        <v>21.29</v>
      </c>
      <c r="D14" s="1">
        <v>28.39</v>
      </c>
      <c r="E14" s="1"/>
      <c r="F14" s="1"/>
      <c r="H14" s="25" t="s">
        <v>26</v>
      </c>
      <c r="I14" s="19">
        <f>L14/M14</f>
        <v>0.32</v>
      </c>
      <c r="J14" s="10">
        <v>2</v>
      </c>
      <c r="K14" s="11">
        <v>15</v>
      </c>
      <c r="L14" s="12">
        <v>8</v>
      </c>
      <c r="M14">
        <f>SUM(J14:L14)</f>
        <v>25</v>
      </c>
    </row>
    <row r="15" spans="1:13" x14ac:dyDescent="0.3">
      <c r="A15" s="3" t="s">
        <v>12</v>
      </c>
      <c r="B15" s="4">
        <v>24</v>
      </c>
      <c r="C15" s="4">
        <v>48</v>
      </c>
      <c r="D15" s="3">
        <v>28</v>
      </c>
      <c r="E15" s="3"/>
      <c r="F15" s="3"/>
      <c r="H15" s="25" t="s">
        <v>23</v>
      </c>
      <c r="I15" s="19">
        <f>L15/M15</f>
        <v>0.2862595419847328</v>
      </c>
      <c r="J15" s="10">
        <v>83</v>
      </c>
      <c r="K15" s="11">
        <v>104</v>
      </c>
      <c r="L15" s="12">
        <v>75</v>
      </c>
      <c r="M15">
        <f>SUM(J15:L15)</f>
        <v>262</v>
      </c>
    </row>
    <row r="16" spans="1:13" x14ac:dyDescent="0.3">
      <c r="A16" s="1" t="s">
        <v>24</v>
      </c>
      <c r="B16" s="1">
        <v>28.57</v>
      </c>
      <c r="C16" s="1">
        <v>52.38</v>
      </c>
      <c r="D16" s="1">
        <v>19.05</v>
      </c>
      <c r="E16" s="1"/>
      <c r="F16" s="1"/>
      <c r="H16" s="25" t="s">
        <v>17</v>
      </c>
      <c r="I16" s="19">
        <f>L16/M16</f>
        <v>0.28387096774193549</v>
      </c>
      <c r="J16" s="10">
        <v>78</v>
      </c>
      <c r="K16" s="11">
        <v>33</v>
      </c>
      <c r="L16" s="12">
        <v>44</v>
      </c>
      <c r="M16">
        <f>SUM(J16:L16)</f>
        <v>155</v>
      </c>
    </row>
    <row r="17" spans="1:13" x14ac:dyDescent="0.3">
      <c r="A17" s="3" t="s">
        <v>28</v>
      </c>
      <c r="B17" s="4">
        <v>40.54</v>
      </c>
      <c r="C17" s="4">
        <v>51.35</v>
      </c>
      <c r="D17" s="3">
        <v>8.11</v>
      </c>
      <c r="E17" s="3"/>
      <c r="F17" s="3"/>
      <c r="H17" s="27" t="s">
        <v>12</v>
      </c>
      <c r="I17" s="28">
        <f>L17/M17</f>
        <v>0.28000000000000003</v>
      </c>
      <c r="J17" s="10">
        <v>12</v>
      </c>
      <c r="K17" s="11">
        <v>24</v>
      </c>
      <c r="L17" s="12">
        <v>14</v>
      </c>
      <c r="M17">
        <f>SUM(J17:L17)</f>
        <v>50</v>
      </c>
    </row>
    <row r="18" spans="1:13" x14ac:dyDescent="0.3">
      <c r="A18" s="1" t="s">
        <v>22</v>
      </c>
      <c r="B18" s="1">
        <v>62.5</v>
      </c>
      <c r="C18" s="1">
        <v>31.25</v>
      </c>
      <c r="D18" s="1">
        <v>6.25</v>
      </c>
      <c r="E18" s="1"/>
      <c r="F18" s="1"/>
      <c r="H18" s="25" t="s">
        <v>24</v>
      </c>
      <c r="I18" s="19">
        <f>L18/M18</f>
        <v>0.19047619047619047</v>
      </c>
      <c r="J18" s="10">
        <v>6</v>
      </c>
      <c r="K18" s="11">
        <v>11</v>
      </c>
      <c r="L18" s="12">
        <v>4</v>
      </c>
      <c r="M18">
        <f>SUM(J18:L18)</f>
        <v>21</v>
      </c>
    </row>
    <row r="19" spans="1:13" x14ac:dyDescent="0.3">
      <c r="B19">
        <f>SUM(B2:B18)/17</f>
        <v>25.90117647058824</v>
      </c>
      <c r="C19">
        <f t="shared" ref="C19:D19" si="0">SUM(C2:C18)/17</f>
        <v>33.871176470588239</v>
      </c>
      <c r="D19">
        <f t="shared" si="0"/>
        <v>40.22941176470588</v>
      </c>
      <c r="H19" s="27" t="s">
        <v>28</v>
      </c>
      <c r="I19" s="28">
        <f>L19/M19</f>
        <v>8.1081081081081086E-2</v>
      </c>
      <c r="J19" s="10">
        <v>15</v>
      </c>
      <c r="K19" s="11">
        <v>19</v>
      </c>
      <c r="L19" s="12">
        <v>3</v>
      </c>
      <c r="M19">
        <f>SUM(J19:L19)</f>
        <v>37</v>
      </c>
    </row>
    <row r="20" spans="1:13" ht="15" thickBot="1" x14ac:dyDescent="0.35">
      <c r="H20" s="26" t="s">
        <v>22</v>
      </c>
      <c r="I20" s="20">
        <f>L20/M20</f>
        <v>6.25E-2</v>
      </c>
      <c r="J20" s="13">
        <v>10</v>
      </c>
      <c r="K20" s="14">
        <v>5</v>
      </c>
      <c r="L20" s="15">
        <v>1</v>
      </c>
      <c r="M20">
        <f>SUM(J20:L20)</f>
        <v>16</v>
      </c>
    </row>
    <row r="21" spans="1:13" ht="19.8" customHeight="1" x14ac:dyDescent="0.3">
      <c r="H21" s="1" t="s">
        <v>32</v>
      </c>
      <c r="I21" s="4"/>
      <c r="J21" s="1">
        <f>SUM(J4:J20)</f>
        <v>394</v>
      </c>
      <c r="K21" s="1">
        <f t="shared" ref="K21:L21" si="1">SUM(K4:K20)</f>
        <v>390</v>
      </c>
      <c r="L21" s="1">
        <f t="shared" si="1"/>
        <v>523</v>
      </c>
      <c r="M21">
        <f>SUM(M4:M20)</f>
        <v>1307</v>
      </c>
    </row>
  </sheetData>
  <sortState xmlns:xlrd2="http://schemas.microsoft.com/office/spreadsheetml/2017/richdata2" ref="H5:M20">
    <sortCondition descending="1" ref="L4:L20"/>
  </sortState>
  <mergeCells count="3">
    <mergeCell ref="J2:L2"/>
    <mergeCell ref="I2:I3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AdminJuntao</dc:creator>
  <cp:lastModifiedBy>Admin Juntao</cp:lastModifiedBy>
  <dcterms:created xsi:type="dcterms:W3CDTF">2015-06-05T18:17:20Z</dcterms:created>
  <dcterms:modified xsi:type="dcterms:W3CDTF">2021-12-03T05:41:42Z</dcterms:modified>
</cp:coreProperties>
</file>