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\OneDrive\Research\2 - BCA\Research project\bca_rp2\admin\"/>
    </mc:Choice>
  </mc:AlternateContent>
  <xr:revisionPtr revIDLastSave="0" documentId="13_ncr:1_{6BFCF967-355C-4CD2-AED5-F8138DF8813A}" xr6:coauthVersionLast="28" xr6:coauthVersionMax="28" xr10:uidLastSave="{00000000-0000-0000-0000-000000000000}"/>
  <bookViews>
    <workbookView xWindow="0" yWindow="0" windowWidth="14400" windowHeight="8340" xr2:uid="{00000000-000D-0000-FFFF-FFFF00000000}"/>
  </bookViews>
  <sheets>
    <sheet name="calendar" sheetId="3" r:id="rId1"/>
    <sheet name="subjects and events" sheetId="5" r:id="rId2"/>
    <sheet name="assessments" sheetId="1" r:id="rId3"/>
  </sheets>
  <definedNames>
    <definedName name="_xlnm.Print_Area" localSheetId="0">calendar!$A$1:$EM$46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2" i="3" l="1"/>
  <c r="AY24" i="3"/>
  <c r="BF25" i="3"/>
  <c r="BF26" i="3"/>
  <c r="BM27" i="3"/>
  <c r="BT29" i="3"/>
  <c r="CA30" i="3"/>
  <c r="CH31" i="3"/>
  <c r="CO33" i="3"/>
  <c r="CP34" i="3"/>
  <c r="CU35" i="3"/>
  <c r="CV36" i="3"/>
  <c r="CZ37" i="3"/>
  <c r="DB38" i="3"/>
  <c r="DC39" i="3"/>
  <c r="DC40" i="3"/>
  <c r="DJ41" i="3"/>
  <c r="DQ43" i="3"/>
  <c r="DZ45" i="3"/>
  <c r="AD21" i="3"/>
  <c r="B23" i="3"/>
  <c r="AR23" i="3" s="1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BT28" i="3" s="1"/>
  <c r="C28" i="3"/>
  <c r="D28" i="3"/>
  <c r="B29" i="3"/>
  <c r="C29" i="3"/>
  <c r="D29" i="3"/>
  <c r="B30" i="3"/>
  <c r="C30" i="3"/>
  <c r="D30" i="3"/>
  <c r="B31" i="3"/>
  <c r="C31" i="3"/>
  <c r="D31" i="3"/>
  <c r="B32" i="3"/>
  <c r="CH32" i="3" s="1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DJ42" i="3" s="1"/>
  <c r="C42" i="3"/>
  <c r="D42" i="3"/>
  <c r="B43" i="3"/>
  <c r="C43" i="3"/>
  <c r="D43" i="3"/>
  <c r="B44" i="3"/>
  <c r="DX44" i="3" s="1"/>
  <c r="C44" i="3"/>
  <c r="D44" i="3"/>
  <c r="B45" i="3"/>
  <c r="C45" i="3"/>
  <c r="D45" i="3"/>
  <c r="B46" i="3"/>
  <c r="EB46" i="3" s="1"/>
  <c r="C46" i="3"/>
  <c r="D46" i="3"/>
  <c r="F28" i="1"/>
  <c r="F19" i="1" l="1"/>
  <c r="B8" i="3"/>
  <c r="C8" i="3"/>
  <c r="CG8" i="3" s="1"/>
  <c r="CG6" i="3" s="1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A22" i="3"/>
  <c r="B22" i="3"/>
  <c r="A23" i="3"/>
  <c r="A24" i="3"/>
  <c r="A25" i="3"/>
  <c r="A26" i="3"/>
  <c r="A27" i="3"/>
  <c r="A28" i="3"/>
  <c r="A29" i="3"/>
  <c r="A30" i="3"/>
  <c r="A31" i="3"/>
  <c r="A32" i="3"/>
  <c r="A33" i="3"/>
  <c r="A34" i="3"/>
  <c r="E4" i="1"/>
  <c r="F20" i="1"/>
  <c r="A21" i="3"/>
  <c r="B21" i="3"/>
  <c r="C21" i="3"/>
  <c r="E21" i="3" s="1"/>
  <c r="A18" i="3"/>
  <c r="B18" i="3"/>
  <c r="C18" i="3"/>
  <c r="AP18" i="3" s="1"/>
  <c r="D18" i="3"/>
  <c r="A19" i="3"/>
  <c r="B19" i="3"/>
  <c r="C19" i="3"/>
  <c r="AK19" i="3" s="1"/>
  <c r="D19" i="3"/>
  <c r="A20" i="3"/>
  <c r="B20" i="3"/>
  <c r="C20" i="3"/>
  <c r="AV20" i="3" s="1"/>
  <c r="D20" i="3"/>
  <c r="A14" i="3"/>
  <c r="B14" i="3" s="1"/>
  <c r="C14" i="3"/>
  <c r="D14" i="3"/>
  <c r="A15" i="3"/>
  <c r="B15" i="3" s="1"/>
  <c r="C15" i="3"/>
  <c r="D15" i="3"/>
  <c r="A16" i="3"/>
  <c r="B16" i="3" s="1"/>
  <c r="C16" i="3"/>
  <c r="D16" i="3"/>
  <c r="A17" i="3"/>
  <c r="B17" i="3" s="1"/>
  <c r="C17" i="3"/>
  <c r="D17" i="3"/>
  <c r="C13" i="3"/>
  <c r="D13" i="3"/>
  <c r="A13" i="3"/>
  <c r="DR3" i="3"/>
  <c r="CM3" i="3"/>
  <c r="BI3" i="3"/>
  <c r="AD3" i="3"/>
  <c r="F3" i="1"/>
  <c r="E5" i="1" s="1"/>
  <c r="EM11" i="3" l="1"/>
  <c r="EM6" i="3" s="1"/>
  <c r="CP9" i="3"/>
  <c r="CP6" i="3" s="1"/>
  <c r="DN10" i="3"/>
  <c r="DN6" i="3" s="1"/>
  <c r="F4" i="1"/>
  <c r="E6" i="1" s="1"/>
  <c r="F5" i="1"/>
  <c r="C22" i="3"/>
  <c r="DX20" i="3"/>
  <c r="CL18" i="3"/>
  <c r="CH20" i="3"/>
  <c r="AM20" i="3"/>
  <c r="BQ19" i="3"/>
  <c r="DN20" i="3"/>
  <c r="BW20" i="3"/>
  <c r="EC19" i="3"/>
  <c r="AU19" i="3"/>
  <c r="BF18" i="3"/>
  <c r="DC20" i="3"/>
  <c r="BL20" i="3"/>
  <c r="DG19" i="3"/>
  <c r="EK18" i="3"/>
  <c r="EH20" i="3"/>
  <c r="CR20" i="3"/>
  <c r="BB20" i="3"/>
  <c r="CL19" i="3"/>
  <c r="DP18" i="3"/>
  <c r="CG14" i="3"/>
  <c r="EM20" i="3"/>
  <c r="EE20" i="3"/>
  <c r="DT20" i="3"/>
  <c r="DJ20" i="3"/>
  <c r="CY20" i="3"/>
  <c r="CN20" i="3"/>
  <c r="CD20" i="3"/>
  <c r="BS20" i="3"/>
  <c r="BH20" i="3"/>
  <c r="AX20" i="3"/>
  <c r="AH20" i="3"/>
  <c r="DW19" i="3"/>
  <c r="DB19" i="3"/>
  <c r="CG19" i="3"/>
  <c r="BK19" i="3"/>
  <c r="AP19" i="3"/>
  <c r="EF18" i="3"/>
  <c r="DJ18" i="3"/>
  <c r="CD18" i="3"/>
  <c r="AX18" i="3"/>
  <c r="EL20" i="3"/>
  <c r="ED20" i="3"/>
  <c r="DS20" i="3"/>
  <c r="DH20" i="3"/>
  <c r="CX20" i="3"/>
  <c r="CM20" i="3"/>
  <c r="CB20" i="3"/>
  <c r="BR20" i="3"/>
  <c r="BG20" i="3"/>
  <c r="EM19" i="3"/>
  <c r="DR19" i="3"/>
  <c r="CW19" i="3"/>
  <c r="CA19" i="3"/>
  <c r="BF19" i="3"/>
  <c r="DZ18" i="3"/>
  <c r="DB18" i="3"/>
  <c r="BV18" i="3"/>
  <c r="AC20" i="3"/>
  <c r="AG20" i="3"/>
  <c r="AK20" i="3"/>
  <c r="AO20" i="3"/>
  <c r="AS20" i="3"/>
  <c r="AW20" i="3"/>
  <c r="BA20" i="3"/>
  <c r="BE20" i="3"/>
  <c r="BI20" i="3"/>
  <c r="BM20" i="3"/>
  <c r="BQ20" i="3"/>
  <c r="BU20" i="3"/>
  <c r="BY20" i="3"/>
  <c r="CC20" i="3"/>
  <c r="CG20" i="3"/>
  <c r="CK20" i="3"/>
  <c r="CO20" i="3"/>
  <c r="CS20" i="3"/>
  <c r="CW20" i="3"/>
  <c r="DA20" i="3"/>
  <c r="DE20" i="3"/>
  <c r="DI20" i="3"/>
  <c r="DM20" i="3"/>
  <c r="DQ20" i="3"/>
  <c r="DU20" i="3"/>
  <c r="DY20" i="3"/>
  <c r="EC20" i="3"/>
  <c r="AD20" i="3"/>
  <c r="AI20" i="3"/>
  <c r="AN20" i="3"/>
  <c r="AT20" i="3"/>
  <c r="AY20" i="3"/>
  <c r="BD20" i="3"/>
  <c r="BJ20" i="3"/>
  <c r="BO20" i="3"/>
  <c r="BT20" i="3"/>
  <c r="BZ20" i="3"/>
  <c r="CE20" i="3"/>
  <c r="CJ20" i="3"/>
  <c r="CP20" i="3"/>
  <c r="CU20" i="3"/>
  <c r="CZ20" i="3"/>
  <c r="DF20" i="3"/>
  <c r="DK20" i="3"/>
  <c r="DP20" i="3"/>
  <c r="DV20" i="3"/>
  <c r="EA20" i="3"/>
  <c r="EF20" i="3"/>
  <c r="EJ20" i="3"/>
  <c r="AF20" i="3"/>
  <c r="AQ20" i="3"/>
  <c r="AE20" i="3"/>
  <c r="AJ20" i="3"/>
  <c r="AP20" i="3"/>
  <c r="AU20" i="3"/>
  <c r="AZ20" i="3"/>
  <c r="BF20" i="3"/>
  <c r="BK20" i="3"/>
  <c r="BP20" i="3"/>
  <c r="BV20" i="3"/>
  <c r="CA20" i="3"/>
  <c r="CF20" i="3"/>
  <c r="CL20" i="3"/>
  <c r="CQ20" i="3"/>
  <c r="CV20" i="3"/>
  <c r="DB20" i="3"/>
  <c r="DG20" i="3"/>
  <c r="DL20" i="3"/>
  <c r="DR20" i="3"/>
  <c r="DW20" i="3"/>
  <c r="EB20" i="3"/>
  <c r="EG20" i="3"/>
  <c r="EK20" i="3"/>
  <c r="AL20" i="3"/>
  <c r="AF19" i="3"/>
  <c r="AJ19" i="3"/>
  <c r="AN19" i="3"/>
  <c r="AR19" i="3"/>
  <c r="AV19" i="3"/>
  <c r="AZ19" i="3"/>
  <c r="BD19" i="3"/>
  <c r="BH19" i="3"/>
  <c r="BL19" i="3"/>
  <c r="BP19" i="3"/>
  <c r="BT19" i="3"/>
  <c r="BX19" i="3"/>
  <c r="CB19" i="3"/>
  <c r="CF19" i="3"/>
  <c r="CJ19" i="3"/>
  <c r="CN19" i="3"/>
  <c r="CR19" i="3"/>
  <c r="CV19" i="3"/>
  <c r="CZ19" i="3"/>
  <c r="DD19" i="3"/>
  <c r="DH19" i="3"/>
  <c r="DL19" i="3"/>
  <c r="DP19" i="3"/>
  <c r="DT19" i="3"/>
  <c r="DX19" i="3"/>
  <c r="EB19" i="3"/>
  <c r="EF19" i="3"/>
  <c r="EJ19" i="3"/>
  <c r="AG19" i="3"/>
  <c r="AL19" i="3"/>
  <c r="AQ19" i="3"/>
  <c r="AW19" i="3"/>
  <c r="BB19" i="3"/>
  <c r="BG19" i="3"/>
  <c r="BM19" i="3"/>
  <c r="BR19" i="3"/>
  <c r="BW19" i="3"/>
  <c r="CC19" i="3"/>
  <c r="CH19" i="3"/>
  <c r="CM19" i="3"/>
  <c r="CS19" i="3"/>
  <c r="CX19" i="3"/>
  <c r="DC19" i="3"/>
  <c r="DI19" i="3"/>
  <c r="DN19" i="3"/>
  <c r="DS19" i="3"/>
  <c r="DY19" i="3"/>
  <c r="ED19" i="3"/>
  <c r="EI19" i="3"/>
  <c r="AI19" i="3"/>
  <c r="AT19" i="3"/>
  <c r="BE19" i="3"/>
  <c r="BO19" i="3"/>
  <c r="BZ19" i="3"/>
  <c r="CK19" i="3"/>
  <c r="CP19" i="3"/>
  <c r="DA19" i="3"/>
  <c r="DK19" i="3"/>
  <c r="DV19" i="3"/>
  <c r="EG19" i="3"/>
  <c r="AC19" i="3"/>
  <c r="AH19" i="3"/>
  <c r="AM19" i="3"/>
  <c r="AS19" i="3"/>
  <c r="AX19" i="3"/>
  <c r="BC19" i="3"/>
  <c r="BI19" i="3"/>
  <c r="BN19" i="3"/>
  <c r="BS19" i="3"/>
  <c r="BY19" i="3"/>
  <c r="CD19" i="3"/>
  <c r="CI19" i="3"/>
  <c r="CO19" i="3"/>
  <c r="CT19" i="3"/>
  <c r="CY19" i="3"/>
  <c r="DE19" i="3"/>
  <c r="DJ19" i="3"/>
  <c r="DO19" i="3"/>
  <c r="DU19" i="3"/>
  <c r="DZ19" i="3"/>
  <c r="EE19" i="3"/>
  <c r="EK19" i="3"/>
  <c r="AD19" i="3"/>
  <c r="AO19" i="3"/>
  <c r="AY19" i="3"/>
  <c r="BJ19" i="3"/>
  <c r="BU19" i="3"/>
  <c r="CE19" i="3"/>
  <c r="CU19" i="3"/>
  <c r="DF19" i="3"/>
  <c r="DQ19" i="3"/>
  <c r="EA19" i="3"/>
  <c r="EL19" i="3"/>
  <c r="AE18" i="3"/>
  <c r="AI18" i="3"/>
  <c r="AM18" i="3"/>
  <c r="AQ18" i="3"/>
  <c r="AU18" i="3"/>
  <c r="AY18" i="3"/>
  <c r="BC18" i="3"/>
  <c r="BG18" i="3"/>
  <c r="BK18" i="3"/>
  <c r="BO18" i="3"/>
  <c r="BS18" i="3"/>
  <c r="BW18" i="3"/>
  <c r="CA18" i="3"/>
  <c r="CE18" i="3"/>
  <c r="CI18" i="3"/>
  <c r="CM18" i="3"/>
  <c r="CQ18" i="3"/>
  <c r="CU18" i="3"/>
  <c r="CY18" i="3"/>
  <c r="DC18" i="3"/>
  <c r="DG18" i="3"/>
  <c r="DK18" i="3"/>
  <c r="DO18" i="3"/>
  <c r="DS18" i="3"/>
  <c r="DW18" i="3"/>
  <c r="EA18" i="3"/>
  <c r="EE18" i="3"/>
  <c r="EI18" i="3"/>
  <c r="EM18" i="3"/>
  <c r="AF18" i="3"/>
  <c r="AJ18" i="3"/>
  <c r="AN18" i="3"/>
  <c r="AR18" i="3"/>
  <c r="AV18" i="3"/>
  <c r="AZ18" i="3"/>
  <c r="BD18" i="3"/>
  <c r="BH18" i="3"/>
  <c r="BL18" i="3"/>
  <c r="BP18" i="3"/>
  <c r="BT18" i="3"/>
  <c r="BX18" i="3"/>
  <c r="CB18" i="3"/>
  <c r="CF18" i="3"/>
  <c r="CJ18" i="3"/>
  <c r="CN18" i="3"/>
  <c r="CR18" i="3"/>
  <c r="CV18" i="3"/>
  <c r="CZ18" i="3"/>
  <c r="DD18" i="3"/>
  <c r="DH18" i="3"/>
  <c r="AC18" i="3"/>
  <c r="AK18" i="3"/>
  <c r="AS18" i="3"/>
  <c r="BA18" i="3"/>
  <c r="BI18" i="3"/>
  <c r="BQ18" i="3"/>
  <c r="BY18" i="3"/>
  <c r="CG18" i="3"/>
  <c r="CO18" i="3"/>
  <c r="CW18" i="3"/>
  <c r="DE18" i="3"/>
  <c r="DL18" i="3"/>
  <c r="DQ18" i="3"/>
  <c r="DV18" i="3"/>
  <c r="EB18" i="3"/>
  <c r="EG18" i="3"/>
  <c r="EL18" i="3"/>
  <c r="AO18" i="3"/>
  <c r="BE18" i="3"/>
  <c r="CC18" i="3"/>
  <c r="CS18" i="3"/>
  <c r="DN18" i="3"/>
  <c r="DY18" i="3"/>
  <c r="EJ18" i="3"/>
  <c r="AD18" i="3"/>
  <c r="AL18" i="3"/>
  <c r="AT18" i="3"/>
  <c r="BB18" i="3"/>
  <c r="BJ18" i="3"/>
  <c r="BR18" i="3"/>
  <c r="BZ18" i="3"/>
  <c r="CH18" i="3"/>
  <c r="CP18" i="3"/>
  <c r="CX18" i="3"/>
  <c r="DF18" i="3"/>
  <c r="DM18" i="3"/>
  <c r="DR18" i="3"/>
  <c r="DX18" i="3"/>
  <c r="EC18" i="3"/>
  <c r="EH18" i="3"/>
  <c r="AG18" i="3"/>
  <c r="AW18" i="3"/>
  <c r="BM18" i="3"/>
  <c r="BU18" i="3"/>
  <c r="CK18" i="3"/>
  <c r="DA18" i="3"/>
  <c r="DI18" i="3"/>
  <c r="DT18" i="3"/>
  <c r="ED18" i="3"/>
  <c r="EI20" i="3"/>
  <c r="DZ20" i="3"/>
  <c r="DO20" i="3"/>
  <c r="DD20" i="3"/>
  <c r="CT20" i="3"/>
  <c r="CI20" i="3"/>
  <c r="BX20" i="3"/>
  <c r="BN20" i="3"/>
  <c r="BC20" i="3"/>
  <c r="AR20" i="3"/>
  <c r="EH19" i="3"/>
  <c r="DM19" i="3"/>
  <c r="CQ19" i="3"/>
  <c r="BV19" i="3"/>
  <c r="BA19" i="3"/>
  <c r="AE19" i="3"/>
  <c r="DU18" i="3"/>
  <c r="CT18" i="3"/>
  <c r="BN18" i="3"/>
  <c r="AH18" i="3"/>
  <c r="DN15" i="3"/>
  <c r="EM16" i="3"/>
  <c r="M21" i="3"/>
  <c r="D21" i="3"/>
  <c r="C7" i="3"/>
  <c r="D7" i="3"/>
  <c r="B7" i="3"/>
  <c r="B13" i="3"/>
  <c r="E13" i="3" s="1"/>
  <c r="BG7" i="3" l="1"/>
  <c r="BG6" i="3" s="1"/>
  <c r="D22" i="3"/>
  <c r="F6" i="1"/>
  <c r="E7" i="1" s="1"/>
  <c r="E8" i="1"/>
  <c r="F8" i="1" s="1"/>
  <c r="E10" i="1" s="1"/>
  <c r="F10" i="1" s="1"/>
  <c r="BG13" i="3"/>
  <c r="F15" i="3"/>
  <c r="E14" i="3"/>
  <c r="F17" i="3"/>
  <c r="Q24" i="3"/>
  <c r="E24" i="3"/>
  <c r="J22" i="3"/>
  <c r="F7" i="1" l="1"/>
  <c r="E9" i="1" s="1"/>
  <c r="E23" i="3"/>
  <c r="V23" i="3"/>
  <c r="E19" i="3"/>
  <c r="F19" i="3"/>
  <c r="G19" i="3"/>
  <c r="G18" i="3"/>
  <c r="F18" i="3"/>
  <c r="E18" i="3"/>
  <c r="E22" i="3"/>
  <c r="E20" i="3"/>
  <c r="F20" i="3"/>
  <c r="G20" i="3"/>
  <c r="F9" i="1" l="1"/>
  <c r="E11" i="1" s="1"/>
  <c r="F11" i="1" s="1"/>
  <c r="E12" i="1" l="1"/>
  <c r="E14" i="1"/>
  <c r="F12" i="1" l="1"/>
  <c r="E13" i="1" s="1"/>
  <c r="F13" i="1" s="1"/>
  <c r="E15" i="1" s="1"/>
  <c r="F15" i="1" l="1"/>
  <c r="E18" i="1" s="1"/>
  <c r="F18" i="1" l="1"/>
  <c r="E21" i="1" l="1"/>
  <c r="F21" i="1" s="1"/>
  <c r="E22" i="1" l="1"/>
  <c r="E23" i="1"/>
  <c r="F23" i="1" s="1"/>
  <c r="E25" i="1" s="1"/>
  <c r="F25" i="1" s="1"/>
  <c r="E26" i="1" s="1"/>
  <c r="F26" i="1" s="1"/>
  <c r="F22" i="1"/>
  <c r="E24" i="1" l="1"/>
</calcChain>
</file>

<file path=xl/sharedStrings.xml><?xml version="1.0" encoding="utf-8"?>
<sst xmlns="http://schemas.openxmlformats.org/spreadsheetml/2006/main" count="334" uniqueCount="49">
  <si>
    <t>Research Project</t>
  </si>
  <si>
    <t>SWOT Vac</t>
  </si>
  <si>
    <t>M</t>
  </si>
  <si>
    <t>T</t>
  </si>
  <si>
    <t>W</t>
  </si>
  <si>
    <t>F</t>
  </si>
  <si>
    <t>S</t>
  </si>
  <si>
    <t>Events</t>
  </si>
  <si>
    <t>Title</t>
  </si>
  <si>
    <t>abbrev</t>
  </si>
  <si>
    <t>detail</t>
  </si>
  <si>
    <t>start</t>
  </si>
  <si>
    <t>end</t>
  </si>
  <si>
    <t>weight</t>
  </si>
  <si>
    <t>March</t>
  </si>
  <si>
    <t>Start</t>
  </si>
  <si>
    <t>Finish</t>
  </si>
  <si>
    <t>Institution</t>
  </si>
  <si>
    <t>UoM</t>
  </si>
  <si>
    <t>Easter break</t>
  </si>
  <si>
    <t>event</t>
  </si>
  <si>
    <t>subject</t>
  </si>
  <si>
    <t/>
  </si>
  <si>
    <t>Academic week</t>
  </si>
  <si>
    <t>Week</t>
  </si>
  <si>
    <t>Month</t>
  </si>
  <si>
    <t>Meeting</t>
  </si>
  <si>
    <t>Formula for calendar: =IF(F$5=$C26, $B26,"")</t>
  </si>
  <si>
    <t>Process of culling:  Find "DELETE" searching values</t>
  </si>
  <si>
    <t>Select all returns</t>
  </si>
  <si>
    <t>Clear contents</t>
  </si>
  <si>
    <t>Anzac day</t>
  </si>
  <si>
    <t>bca_rp2</t>
  </si>
  <si>
    <t>Literature review</t>
  </si>
  <si>
    <t>Prepare and share proposal for new power calculation function</t>
  </si>
  <si>
    <t>Oral Presentation</t>
  </si>
  <si>
    <t>Draft methods sections</t>
  </si>
  <si>
    <t>Prepare presentation</t>
  </si>
  <si>
    <t>Camping trip?</t>
  </si>
  <si>
    <t>Rehearse presentation</t>
  </si>
  <si>
    <t>Camping (its my birthday!)</t>
  </si>
  <si>
    <t>Print report</t>
  </si>
  <si>
    <t>Finalise app and / or functions</t>
  </si>
  <si>
    <t>Finish report/article</t>
  </si>
  <si>
    <t>Run and analyse simulation study</t>
  </si>
  <si>
    <t>Code up method comparison / simulation</t>
  </si>
  <si>
    <t>Submit</t>
  </si>
  <si>
    <t>Final Meeting</t>
  </si>
  <si>
    <t>End of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</si>
</sst>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\ mm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/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theme="2" tint="-0.24994659260841701"/>
      </left>
      <right/>
      <top/>
      <bottom/>
      <diagonal/>
    </border>
    <border>
      <left style="hair">
        <color theme="2" tint="-0.2499465926084170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64" fontId="0" fillId="0" borderId="4" xfId="0" applyNumberFormat="1" applyBorder="1" applyAlignment="1">
      <alignment wrapText="1"/>
    </xf>
    <xf numFmtId="0" fontId="0" fillId="0" borderId="11" xfId="0" applyFill="1" applyBorder="1" applyAlignment="1">
      <alignment horizontal="right" wrapText="1"/>
    </xf>
    <xf numFmtId="0" fontId="1" fillId="0" borderId="12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right" vertical="center"/>
    </xf>
    <xf numFmtId="165" fontId="0" fillId="0" borderId="2" xfId="0" applyNumberFormat="1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2" fillId="0" borderId="10" xfId="0" applyNumberFormat="1" applyFont="1" applyBorder="1" applyAlignment="1">
      <alignment vertical="center" wrapText="1"/>
    </xf>
    <xf numFmtId="165" fontId="2" fillId="0" borderId="0" xfId="0" applyNumberFormat="1" applyFont="1" applyBorder="1" applyAlignment="1">
      <alignment vertical="center" wrapText="1"/>
    </xf>
    <xf numFmtId="165" fontId="0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right" vertical="center"/>
    </xf>
    <xf numFmtId="165" fontId="5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/>
    <xf numFmtId="165" fontId="5" fillId="0" borderId="0" xfId="0" applyNumberFormat="1" applyFont="1" applyFill="1" applyBorder="1"/>
    <xf numFmtId="0" fontId="5" fillId="0" borderId="0" xfId="0" applyFont="1" applyFill="1" applyBorder="1"/>
    <xf numFmtId="0" fontId="5" fillId="0" borderId="10" xfId="0" applyFont="1" applyBorder="1"/>
    <xf numFmtId="165" fontId="5" fillId="0" borderId="10" xfId="0" applyNumberFormat="1" applyFont="1" applyBorder="1"/>
    <xf numFmtId="165" fontId="5" fillId="0" borderId="0" xfId="0" applyNumberFormat="1" applyFont="1" applyBorder="1"/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left" vertical="top"/>
    </xf>
    <xf numFmtId="0" fontId="0" fillId="0" borderId="0" xfId="0" applyAlignment="1"/>
    <xf numFmtId="0" fontId="0" fillId="0" borderId="13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vertical="center"/>
    </xf>
    <xf numFmtId="165" fontId="0" fillId="0" borderId="13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0" borderId="0" xfId="0" applyFill="1" applyAlignment="1">
      <alignment horizontal="left" vertical="center" textRotation="135" wrapText="1"/>
    </xf>
    <xf numFmtId="0" fontId="0" fillId="0" borderId="0" xfId="0" applyFill="1" applyAlignment="1">
      <alignment horizontal="left" vertical="center"/>
    </xf>
    <xf numFmtId="14" fontId="3" fillId="0" borderId="6" xfId="0" applyNumberFormat="1" applyFont="1" applyFill="1" applyBorder="1" applyAlignment="1">
      <alignment horizontal="left"/>
    </xf>
    <xf numFmtId="165" fontId="0" fillId="0" borderId="14" xfId="0" applyNumberFormat="1" applyFont="1" applyFill="1" applyBorder="1" applyAlignment="1">
      <alignment horizontal="center" vertical="center"/>
    </xf>
    <xf numFmtId="165" fontId="0" fillId="0" borderId="15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/>
    </xf>
    <xf numFmtId="0" fontId="0" fillId="0" borderId="5" xfId="0" applyNumberFormat="1" applyFill="1" applyBorder="1"/>
    <xf numFmtId="0" fontId="1" fillId="0" borderId="15" xfId="0" applyFont="1" applyFill="1" applyBorder="1" applyAlignment="1">
      <alignment horizontal="left" vertical="center"/>
    </xf>
    <xf numFmtId="165" fontId="0" fillId="0" borderId="15" xfId="0" applyNumberFormat="1" applyFont="1" applyFill="1" applyBorder="1" applyAlignment="1">
      <alignment horizontal="center"/>
    </xf>
    <xf numFmtId="14" fontId="3" fillId="0" borderId="16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164" fontId="0" fillId="0" borderId="1" xfId="0" applyNumberFormat="1" applyBorder="1" applyAlignment="1">
      <alignment wrapText="1"/>
    </xf>
    <xf numFmtId="0" fontId="6" fillId="0" borderId="0" xfId="0" applyFont="1" applyBorder="1" applyAlignment="1">
      <alignment vertical="center" wrapText="1"/>
    </xf>
    <xf numFmtId="165" fontId="6" fillId="0" borderId="0" xfId="0" applyNumberFormat="1" applyFont="1" applyBorder="1" applyAlignment="1">
      <alignment vertical="center" wrapText="1"/>
    </xf>
    <xf numFmtId="14" fontId="3" fillId="0" borderId="12" xfId="0" applyNumberFormat="1" applyFont="1" applyFill="1" applyBorder="1" applyAlignment="1">
      <alignment horizontal="left"/>
    </xf>
    <xf numFmtId="14" fontId="3" fillId="0" borderId="17" xfId="0" applyNumberFormat="1" applyFont="1" applyFill="1" applyBorder="1" applyAlignment="1">
      <alignment horizontal="left"/>
    </xf>
    <xf numFmtId="14" fontId="3" fillId="0" borderId="18" xfId="0" applyNumberFormat="1" applyFont="1" applyFill="1" applyBorder="1" applyAlignment="1">
      <alignment horizontal="left"/>
    </xf>
    <xf numFmtId="0" fontId="0" fillId="0" borderId="12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14" fontId="3" fillId="0" borderId="19" xfId="0" applyNumberFormat="1" applyFont="1" applyFill="1" applyBorder="1" applyAlignment="1">
      <alignment horizontal="left"/>
    </xf>
    <xf numFmtId="14" fontId="3" fillId="0" borderId="20" xfId="0" applyNumberFormat="1" applyFont="1" applyFill="1" applyBorder="1" applyAlignment="1">
      <alignment horizontal="left"/>
    </xf>
    <xf numFmtId="14" fontId="3" fillId="0" borderId="21" xfId="0" applyNumberFormat="1" applyFont="1" applyFill="1" applyBorder="1" applyAlignment="1">
      <alignment horizontal="left"/>
    </xf>
    <xf numFmtId="14" fontId="3" fillId="0" borderId="22" xfId="0" applyNumberFormat="1" applyFont="1" applyFill="1" applyBorder="1" applyAlignment="1">
      <alignment horizontal="left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0" fontId="0" fillId="0" borderId="12" xfId="0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center"/>
    </xf>
    <xf numFmtId="165" fontId="1" fillId="0" borderId="5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4" fillId="0" borderId="8" xfId="0" applyFont="1" applyFill="1" applyBorder="1" applyAlignment="1"/>
    <xf numFmtId="0" fontId="1" fillId="0" borderId="8" xfId="0" applyFont="1" applyFill="1" applyBorder="1" applyAlignment="1">
      <alignment horizontal="right"/>
    </xf>
    <xf numFmtId="0" fontId="3" fillId="0" borderId="3" xfId="0" applyFont="1" applyFill="1" applyBorder="1" applyAlignment="1"/>
    <xf numFmtId="165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14" fontId="3" fillId="2" borderId="0" xfId="0" applyNumberFormat="1" applyFont="1" applyFill="1" applyBorder="1" applyAlignment="1">
      <alignment horizontal="left"/>
    </xf>
    <xf numFmtId="0" fontId="4" fillId="0" borderId="12" xfId="0" applyFont="1" applyFill="1" applyBorder="1" applyAlignment="1"/>
    <xf numFmtId="0" fontId="0" fillId="0" borderId="0" xfId="0" applyBorder="1"/>
    <xf numFmtId="0" fontId="0" fillId="0" borderId="0" xfId="0" applyAlignment="1">
      <alignment horizontal="right"/>
    </xf>
    <xf numFmtId="0" fontId="3" fillId="0" borderId="4" xfId="0" applyFont="1" applyFill="1" applyBorder="1" applyAlignment="1">
      <alignment horizontal="right"/>
    </xf>
    <xf numFmtId="14" fontId="3" fillId="2" borderId="8" xfId="0" applyNumberFormat="1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165" fontId="0" fillId="0" borderId="1" xfId="0" applyNumberForma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165" fontId="3" fillId="0" borderId="4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15" xfId="0" applyFont="1" applyFill="1" applyBorder="1" applyAlignment="1">
      <alignment horizontal="right"/>
    </xf>
    <xf numFmtId="0" fontId="1" fillId="0" borderId="23" xfId="0" applyFont="1" applyFill="1" applyBorder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center" wrapText="1"/>
    </xf>
    <xf numFmtId="165" fontId="7" fillId="0" borderId="0" xfId="0" applyNumberFormat="1" applyFont="1" applyBorder="1" applyAlignment="1">
      <alignment vertical="center" wrapText="1"/>
    </xf>
    <xf numFmtId="0" fontId="1" fillId="0" borderId="11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164" fontId="0" fillId="0" borderId="0" xfId="0" applyNumberFormat="1" applyBorder="1" applyAlignment="1">
      <alignment wrapText="1"/>
    </xf>
    <xf numFmtId="164" fontId="0" fillId="0" borderId="8" xfId="0" applyNumberFormat="1" applyBorder="1" applyAlignment="1">
      <alignment horizontal="right" wrapText="1"/>
    </xf>
    <xf numFmtId="14" fontId="3" fillId="0" borderId="25" xfId="0" applyNumberFormat="1" applyFont="1" applyFill="1" applyBorder="1" applyAlignment="1">
      <alignment horizontal="left"/>
    </xf>
    <xf numFmtId="14" fontId="3" fillId="0" borderId="8" xfId="0" applyNumberFormat="1" applyFont="1" applyFill="1" applyBorder="1" applyAlignment="1">
      <alignment horizontal="right"/>
    </xf>
    <xf numFmtId="14" fontId="3" fillId="0" borderId="26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righ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27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35">
    <dxf>
      <font>
        <color auto="1"/>
      </font>
      <fill>
        <patternFill>
          <bgColor theme="4" tint="0.59996337778862885"/>
        </patternFill>
      </fill>
      <border>
        <left/>
        <right/>
      </border>
    </dxf>
    <dxf>
      <fill>
        <patternFill>
          <bgColor rgb="FFF4B084"/>
        </patternFill>
      </fill>
      <border>
        <left/>
        <right/>
        <top/>
        <bottom/>
      </border>
    </dxf>
    <dxf>
      <fill>
        <patternFill>
          <bgColor rgb="FF74EA96"/>
        </patternFill>
      </fill>
      <border>
        <left/>
        <right/>
        <top/>
        <bottom/>
      </border>
    </dxf>
    <dxf>
      <fill>
        <patternFill>
          <bgColor rgb="FFFFFF53"/>
        </patternFill>
      </fill>
      <border>
        <left/>
        <right/>
        <top/>
        <bottom/>
      </border>
    </dxf>
    <dxf>
      <fill>
        <patternFill>
          <bgColor rgb="FFE5A9F5"/>
        </patternFill>
      </fill>
      <border>
        <left/>
        <right/>
        <top/>
        <bottom/>
      </border>
    </dxf>
    <dxf>
      <fill>
        <patternFill>
          <bgColor rgb="FFEF7057"/>
        </patternFill>
      </fill>
      <border>
        <left/>
        <right/>
        <top/>
        <bottom/>
      </border>
    </dxf>
    <dxf>
      <fill>
        <patternFill>
          <bgColor rgb="FF00FFFF"/>
        </patternFill>
      </fill>
      <border>
        <left/>
        <right/>
        <top/>
        <bottom/>
      </border>
    </dxf>
    <dxf>
      <fill>
        <patternFill>
          <bgColor rgb="FFBDD7EE"/>
        </patternFill>
      </fill>
      <border>
        <left/>
        <right/>
        <top/>
        <bottom/>
      </border>
    </dxf>
    <dxf>
      <fill>
        <patternFill>
          <bgColor rgb="FFFF8989"/>
        </patternFill>
      </fill>
      <border>
        <left/>
        <right/>
        <top/>
        <bottom/>
      </border>
    </dxf>
    <dxf>
      <fill>
        <patternFill>
          <bgColor rgb="FF74EA96"/>
        </patternFill>
      </fill>
      <border>
        <left/>
        <right/>
        <top/>
        <bottom/>
      </border>
    </dxf>
    <dxf>
      <font>
        <color auto="1"/>
      </font>
      <fill>
        <patternFill>
          <bgColor theme="4" tint="0.59996337778862885"/>
        </patternFill>
      </fill>
      <border>
        <left/>
        <right/>
      </border>
    </dxf>
    <dxf>
      <fill>
        <patternFill>
          <bgColor rgb="FFF4B084"/>
        </patternFill>
      </fill>
      <border>
        <left/>
        <right/>
        <top/>
        <bottom/>
      </border>
    </dxf>
    <dxf>
      <fill>
        <patternFill>
          <bgColor rgb="FFFFFF53"/>
        </patternFill>
      </fill>
      <border>
        <left/>
        <right/>
        <top/>
        <bottom/>
      </border>
    </dxf>
    <dxf>
      <fill>
        <patternFill>
          <bgColor rgb="FFE5A9F5"/>
        </patternFill>
      </fill>
      <border>
        <left/>
        <right/>
        <top/>
        <bottom/>
      </border>
    </dxf>
    <dxf>
      <fill>
        <patternFill>
          <bgColor rgb="FFEF7057"/>
        </patternFill>
      </fill>
      <border>
        <left/>
        <right/>
        <top/>
        <bottom/>
      </border>
    </dxf>
    <dxf>
      <fill>
        <patternFill>
          <bgColor rgb="FF00FFFF"/>
        </patternFill>
      </fill>
      <border>
        <left/>
        <right/>
        <top/>
        <bottom/>
      </border>
    </dxf>
    <dxf>
      <fill>
        <patternFill>
          <bgColor rgb="FFBDD7EE"/>
        </patternFill>
      </fill>
      <border>
        <left/>
        <right/>
        <top/>
        <bottom/>
      </border>
    </dxf>
    <dxf>
      <fill>
        <patternFill>
          <bgColor rgb="FFFF8989"/>
        </patternFill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5" formatCode="dd\ m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5" formatCode="dd\ m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5" formatCode="dd\ mmm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5" formatCode="dd\ mmm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74EA96"/>
      <color rgb="FFFF7C80"/>
      <color rgb="FFFF8989"/>
      <color rgb="FFFEBAA8"/>
      <color rgb="FFECBBBA"/>
      <color rgb="FFF4B084"/>
      <color rgb="FFBDD7EE"/>
      <color rgb="FF00FFFF"/>
      <color rgb="FFEF7057"/>
      <color rgb="FFE5A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7" totalsRowShown="0" headerRowDxfId="34" dataDxfId="33">
  <autoFilter ref="A1:F7" xr:uid="{00000000-0009-0000-0100-000002000000}"/>
  <sortState ref="A2:F8">
    <sortCondition descending="1" ref="D1:D8"/>
  </sortState>
  <tableColumns count="6">
    <tableColumn id="1" xr3:uid="{00000000-0010-0000-0000-000001000000}" name="Title" dataDxfId="32"/>
    <tableColumn id="7" xr3:uid="{00000000-0010-0000-0000-000007000000}" name="Institution" dataDxfId="31"/>
    <tableColumn id="2" xr3:uid="{00000000-0010-0000-0000-000002000000}" name="abbrev" dataDxfId="30"/>
    <tableColumn id="3" xr3:uid="{00000000-0010-0000-0000-000003000000}" name="detail" dataDxfId="29"/>
    <tableColumn id="4" xr3:uid="{00000000-0010-0000-0000-000004000000}" name="start" dataDxfId="28"/>
    <tableColumn id="5" xr3:uid="{00000000-0010-0000-0000-000005000000}" name="end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33" totalsRowShown="0" headerRowDxfId="26" dataDxfId="25">
  <autoFilter ref="A1:G33" xr:uid="{00000000-0009-0000-0100-000001000000}"/>
  <sortState ref="A2:G36">
    <sortCondition ref="F1:F36"/>
  </sortState>
  <tableColumns count="7">
    <tableColumn id="1" xr3:uid="{00000000-0010-0000-0100-000001000000}" name="Title" dataDxfId="24"/>
    <tableColumn id="7" xr3:uid="{00000000-0010-0000-0100-000007000000}" name="Institution" dataDxfId="23"/>
    <tableColumn id="2" xr3:uid="{00000000-0010-0000-0100-000002000000}" name="abbrev" dataDxfId="22"/>
    <tableColumn id="3" xr3:uid="{00000000-0010-0000-0100-000003000000}" name="detail" dataDxfId="21"/>
    <tableColumn id="4" xr3:uid="{00000000-0010-0000-0100-000004000000}" name="start" dataDxfId="20"/>
    <tableColumn id="5" xr3:uid="{00000000-0010-0000-0100-000005000000}" name="end" dataDxfId="19"/>
    <tableColumn id="6" xr3:uid="{00000000-0010-0000-0100-000006000000}" name="weight" dataDxfId="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N46"/>
  <sheetViews>
    <sheetView showGridLines="0" tabSelected="1" zoomScaleNormal="100" zoomScaleSheetLayoutView="40" zoomScalePageLayoutView="70"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DU25" sqref="DU25"/>
    </sheetView>
  </sheetViews>
  <sheetFormatPr defaultColWidth="3.1796875" defaultRowHeight="14.5" x14ac:dyDescent="0.35"/>
  <cols>
    <col min="1" max="1" width="24.453125" style="3" hidden="1" customWidth="1"/>
    <col min="2" max="2" width="45.453125" style="16" hidden="1" customWidth="1"/>
    <col min="3" max="4" width="11.54296875" style="11" customWidth="1"/>
    <col min="5" max="26" width="3.1796875" style="39" hidden="1" customWidth="1"/>
    <col min="27" max="109" width="0.7265625" style="39" customWidth="1"/>
    <col min="110" max="130" width="0.7265625" style="40" customWidth="1"/>
    <col min="131" max="142" width="0.7265625" customWidth="1"/>
    <col min="143" max="143" width="0.7265625" style="79" customWidth="1"/>
  </cols>
  <sheetData>
    <row r="1" spans="1:144" ht="15" customHeight="1" x14ac:dyDescent="0.35">
      <c r="A1" s="7"/>
      <c r="B1" s="68"/>
      <c r="C1" s="83" t="s">
        <v>24</v>
      </c>
      <c r="D1" s="83"/>
      <c r="E1" s="87">
        <v>1</v>
      </c>
      <c r="F1" s="88"/>
      <c r="G1" s="88"/>
      <c r="H1" s="88"/>
      <c r="I1" s="88"/>
      <c r="J1" s="88"/>
      <c r="K1" s="89"/>
      <c r="L1" s="88">
        <v>2</v>
      </c>
      <c r="M1" s="88"/>
      <c r="N1" s="88"/>
      <c r="O1" s="88"/>
      <c r="P1" s="88"/>
      <c r="Q1" s="88"/>
      <c r="R1" s="89"/>
      <c r="S1" s="88">
        <v>3</v>
      </c>
      <c r="T1" s="88"/>
      <c r="U1" s="88"/>
      <c r="V1" s="88"/>
      <c r="W1" s="88"/>
      <c r="X1" s="88"/>
      <c r="Y1" s="89"/>
      <c r="Z1" s="88">
        <v>9</v>
      </c>
      <c r="AA1" s="88"/>
      <c r="AB1" s="88"/>
      <c r="AC1" s="88"/>
      <c r="AD1" s="88"/>
      <c r="AE1" s="88"/>
      <c r="AF1" s="89"/>
      <c r="AG1" s="88">
        <v>5</v>
      </c>
      <c r="AH1" s="88"/>
      <c r="AI1" s="88"/>
      <c r="AJ1" s="88"/>
      <c r="AK1" s="88"/>
      <c r="AL1" s="88"/>
      <c r="AM1" s="89"/>
      <c r="AN1" s="88">
        <v>6</v>
      </c>
      <c r="AO1" s="88"/>
      <c r="AP1" s="88"/>
      <c r="AQ1" s="88"/>
      <c r="AR1" s="88"/>
      <c r="AS1" s="88"/>
      <c r="AT1" s="89"/>
      <c r="AU1" s="88">
        <v>7</v>
      </c>
      <c r="AV1" s="88"/>
      <c r="AW1" s="88"/>
      <c r="AX1" s="88"/>
      <c r="AY1" s="88"/>
      <c r="AZ1" s="88"/>
      <c r="BA1" s="89"/>
      <c r="BB1" s="88">
        <v>8</v>
      </c>
      <c r="BC1" s="88"/>
      <c r="BD1" s="88"/>
      <c r="BE1" s="88"/>
      <c r="BF1" s="88"/>
      <c r="BG1" s="88"/>
      <c r="BH1" s="89"/>
      <c r="BI1" s="88">
        <v>9</v>
      </c>
      <c r="BJ1" s="88"/>
      <c r="BK1" s="88"/>
      <c r="BL1" s="88"/>
      <c r="BM1" s="88"/>
      <c r="BN1" s="88"/>
      <c r="BO1" s="89"/>
      <c r="BP1" s="88">
        <v>10</v>
      </c>
      <c r="BQ1" s="88"/>
      <c r="BR1" s="88"/>
      <c r="BS1" s="88"/>
      <c r="BT1" s="88"/>
      <c r="BU1" s="88"/>
      <c r="BV1" s="89"/>
      <c r="BW1" s="88">
        <v>11</v>
      </c>
      <c r="BX1" s="88"/>
      <c r="BY1" s="88"/>
      <c r="BZ1" s="88"/>
      <c r="CA1" s="88"/>
      <c r="CB1" s="88"/>
      <c r="CC1" s="89"/>
      <c r="CD1" s="88">
        <v>12</v>
      </c>
      <c r="CE1" s="88"/>
      <c r="CF1" s="88"/>
      <c r="CG1" s="88"/>
      <c r="CH1" s="88"/>
      <c r="CI1" s="88"/>
      <c r="CJ1" s="89"/>
      <c r="CK1" s="88">
        <v>13</v>
      </c>
      <c r="CL1" s="88"/>
      <c r="CM1" s="88"/>
      <c r="CN1" s="88"/>
      <c r="CO1" s="88"/>
      <c r="CP1" s="88"/>
      <c r="CQ1" s="89"/>
      <c r="CR1" s="88">
        <v>14</v>
      </c>
      <c r="CS1" s="88"/>
      <c r="CT1" s="88"/>
      <c r="CU1" s="88"/>
      <c r="CV1" s="88"/>
      <c r="CW1" s="88"/>
      <c r="CX1" s="89"/>
      <c r="CY1" s="88">
        <v>15</v>
      </c>
      <c r="CZ1" s="88"/>
      <c r="DA1" s="88"/>
      <c r="DB1" s="88"/>
      <c r="DC1" s="88"/>
      <c r="DD1" s="88"/>
      <c r="DE1" s="89"/>
      <c r="DF1" s="88">
        <v>16</v>
      </c>
      <c r="DG1" s="88"/>
      <c r="DH1" s="88"/>
      <c r="DI1" s="88"/>
      <c r="DJ1" s="88"/>
      <c r="DK1" s="88"/>
      <c r="DL1" s="89"/>
      <c r="DM1" s="88">
        <v>17</v>
      </c>
      <c r="DN1" s="88"/>
      <c r="DO1" s="88"/>
      <c r="DP1" s="88"/>
      <c r="DQ1" s="88"/>
      <c r="DR1" s="88"/>
      <c r="DS1" s="89"/>
      <c r="DT1" s="88">
        <v>18</v>
      </c>
      <c r="DU1" s="88"/>
      <c r="DV1" s="88"/>
      <c r="DW1" s="88"/>
      <c r="DX1" s="88"/>
      <c r="DY1" s="88"/>
      <c r="DZ1" s="89"/>
      <c r="EA1" s="88">
        <v>19</v>
      </c>
      <c r="EB1" s="88"/>
      <c r="EC1" s="88"/>
      <c r="ED1" s="88"/>
      <c r="EE1" s="88"/>
      <c r="EF1" s="88"/>
      <c r="EG1" s="89"/>
      <c r="EH1" s="92">
        <v>20</v>
      </c>
      <c r="EI1" s="93"/>
      <c r="EJ1" s="93"/>
      <c r="EK1" s="93"/>
      <c r="EL1" s="93"/>
      <c r="EM1" s="94"/>
      <c r="EN1" s="75"/>
    </row>
    <row r="2" spans="1:144" s="1" customFormat="1" ht="14.5" customHeight="1" x14ac:dyDescent="0.35">
      <c r="A2" s="65"/>
      <c r="B2" s="69" t="s">
        <v>27</v>
      </c>
      <c r="C2" s="83" t="s">
        <v>23</v>
      </c>
      <c r="D2" s="83"/>
      <c r="E2" s="87">
        <v>1</v>
      </c>
      <c r="F2" s="88"/>
      <c r="G2" s="88"/>
      <c r="H2" s="88"/>
      <c r="I2" s="88"/>
      <c r="J2" s="88"/>
      <c r="K2" s="89"/>
      <c r="L2" s="88">
        <v>2</v>
      </c>
      <c r="M2" s="88"/>
      <c r="N2" s="88"/>
      <c r="O2" s="88"/>
      <c r="P2" s="88"/>
      <c r="Q2" s="88"/>
      <c r="R2" s="89"/>
      <c r="S2" s="88">
        <v>3</v>
      </c>
      <c r="T2" s="88"/>
      <c r="U2" s="88"/>
      <c r="V2" s="88"/>
      <c r="W2" s="88"/>
      <c r="X2" s="88"/>
      <c r="Y2" s="89"/>
      <c r="Z2" s="64"/>
      <c r="AA2" s="88">
        <v>1</v>
      </c>
      <c r="AB2" s="88"/>
      <c r="AC2" s="88"/>
      <c r="AD2" s="88"/>
      <c r="AE2" s="88"/>
      <c r="AF2" s="88"/>
      <c r="AG2" s="89"/>
      <c r="AH2" s="88">
        <v>2</v>
      </c>
      <c r="AI2" s="88"/>
      <c r="AJ2" s="88"/>
      <c r="AK2" s="88"/>
      <c r="AL2" s="88"/>
      <c r="AM2" s="88"/>
      <c r="AN2" s="89"/>
      <c r="AO2" s="88">
        <v>3</v>
      </c>
      <c r="AP2" s="88"/>
      <c r="AQ2" s="88"/>
      <c r="AR2" s="88"/>
      <c r="AS2" s="88"/>
      <c r="AT2" s="88"/>
      <c r="AU2" s="89"/>
      <c r="AV2" s="88">
        <v>4</v>
      </c>
      <c r="AW2" s="88"/>
      <c r="AX2" s="88"/>
      <c r="AY2" s="88"/>
      <c r="AZ2" s="88"/>
      <c r="BA2" s="88"/>
      <c r="BB2" s="89"/>
      <c r="BC2" s="88">
        <v>5</v>
      </c>
      <c r="BD2" s="88"/>
      <c r="BE2" s="88"/>
      <c r="BF2" s="88"/>
      <c r="BG2" s="88"/>
      <c r="BH2" s="88"/>
      <c r="BI2" s="89"/>
      <c r="BJ2" s="88">
        <v>6</v>
      </c>
      <c r="BK2" s="88"/>
      <c r="BL2" s="88"/>
      <c r="BM2" s="88"/>
      <c r="BN2" s="88"/>
      <c r="BO2" s="88"/>
      <c r="BP2" s="89"/>
      <c r="BQ2" s="88">
        <v>7</v>
      </c>
      <c r="BR2" s="88"/>
      <c r="BS2" s="88"/>
      <c r="BT2" s="88"/>
      <c r="BU2" s="88"/>
      <c r="BV2" s="88"/>
      <c r="BW2" s="89"/>
      <c r="BX2" s="88">
        <v>8</v>
      </c>
      <c r="BY2" s="88"/>
      <c r="BZ2" s="88"/>
      <c r="CA2" s="88"/>
      <c r="CB2" s="88"/>
      <c r="CC2" s="88"/>
      <c r="CD2" s="89"/>
      <c r="CE2" s="88">
        <v>9</v>
      </c>
      <c r="CF2" s="88"/>
      <c r="CG2" s="88"/>
      <c r="CH2" s="88"/>
      <c r="CI2" s="88"/>
      <c r="CJ2" s="88"/>
      <c r="CK2" s="89"/>
      <c r="CL2" s="88">
        <v>10</v>
      </c>
      <c r="CM2" s="88"/>
      <c r="CN2" s="88"/>
      <c r="CO2" s="88"/>
      <c r="CP2" s="88"/>
      <c r="CQ2" s="88"/>
      <c r="CR2" s="89"/>
      <c r="CS2" s="88">
        <v>11</v>
      </c>
      <c r="CT2" s="88"/>
      <c r="CU2" s="88"/>
      <c r="CV2" s="88"/>
      <c r="CW2" s="88"/>
      <c r="CX2" s="88"/>
      <c r="CY2" s="89"/>
      <c r="CZ2" s="88">
        <v>12</v>
      </c>
      <c r="DA2" s="88"/>
      <c r="DB2" s="88"/>
      <c r="DC2" s="88"/>
      <c r="DD2" s="88"/>
      <c r="DE2" s="88"/>
      <c r="DF2" s="89"/>
      <c r="DG2" s="88">
        <v>13</v>
      </c>
      <c r="DH2" s="88"/>
      <c r="DI2" s="88"/>
      <c r="DJ2" s="88"/>
      <c r="DK2" s="88"/>
      <c r="DL2" s="88"/>
      <c r="DM2" s="89"/>
      <c r="DN2" s="88">
        <v>14</v>
      </c>
      <c r="DO2" s="88"/>
      <c r="DP2" s="88"/>
      <c r="DQ2" s="88"/>
      <c r="DR2" s="88"/>
      <c r="DS2" s="88"/>
      <c r="DT2" s="89"/>
      <c r="DU2" s="88">
        <v>15</v>
      </c>
      <c r="DV2" s="88"/>
      <c r="DW2" s="88"/>
      <c r="DX2" s="88"/>
      <c r="DY2" s="88"/>
      <c r="DZ2" s="88"/>
      <c r="EA2" s="89"/>
      <c r="EB2" s="88">
        <v>16</v>
      </c>
      <c r="EC2" s="88"/>
      <c r="ED2" s="88"/>
      <c r="EE2" s="88"/>
      <c r="EF2" s="88"/>
      <c r="EG2" s="88"/>
      <c r="EH2" s="89"/>
      <c r="EI2" s="92">
        <v>17</v>
      </c>
      <c r="EJ2" s="93"/>
      <c r="EK2" s="93"/>
      <c r="EL2" s="93"/>
      <c r="EM2" s="94"/>
    </row>
    <row r="3" spans="1:144" s="1" customFormat="1" x14ac:dyDescent="0.35">
      <c r="A3" s="35"/>
      <c r="B3" s="70" t="s">
        <v>28</v>
      </c>
      <c r="C3" s="84" t="s">
        <v>25</v>
      </c>
      <c r="D3" s="85"/>
      <c r="E3" s="37" t="s">
        <v>14</v>
      </c>
      <c r="F3" s="38" t="s">
        <v>14</v>
      </c>
      <c r="G3" s="38"/>
      <c r="H3" s="38"/>
      <c r="I3" s="38"/>
      <c r="J3" s="38"/>
      <c r="K3" s="38" t="s">
        <v>22</v>
      </c>
      <c r="L3" s="38" t="s">
        <v>22</v>
      </c>
      <c r="M3" s="38" t="s">
        <v>22</v>
      </c>
      <c r="N3" s="38" t="s">
        <v>22</v>
      </c>
      <c r="O3" s="38" t="s">
        <v>22</v>
      </c>
      <c r="P3" s="38" t="s">
        <v>22</v>
      </c>
      <c r="Q3" s="38" t="s">
        <v>22</v>
      </c>
      <c r="R3" s="38" t="s">
        <v>22</v>
      </c>
      <c r="S3" s="38" t="s">
        <v>22</v>
      </c>
      <c r="T3" s="38" t="s">
        <v>22</v>
      </c>
      <c r="U3" s="38" t="s">
        <v>22</v>
      </c>
      <c r="V3" s="38" t="s">
        <v>22</v>
      </c>
      <c r="W3" s="38" t="s">
        <v>22</v>
      </c>
      <c r="X3" s="38" t="s">
        <v>22</v>
      </c>
      <c r="Y3" s="38" t="s">
        <v>22</v>
      </c>
      <c r="Z3" s="38" t="s">
        <v>22</v>
      </c>
      <c r="AA3" s="38" t="s">
        <v>22</v>
      </c>
      <c r="AB3" s="38" t="s">
        <v>22</v>
      </c>
      <c r="AC3" s="38" t="s">
        <v>22</v>
      </c>
      <c r="AD3" s="72" t="str">
        <f>IF(TEXT(AD5,"d")="1",TEXT(AD5,"mmmm"),"")</f>
        <v>March</v>
      </c>
      <c r="AE3" s="72"/>
      <c r="AF3" s="72"/>
      <c r="AG3" s="72"/>
      <c r="AH3" s="72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72" t="str">
        <f>IF(TEXT(BI5,"d")="1",TEXT(BI5,"mmmm"),"")</f>
        <v>April</v>
      </c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72" t="str">
        <f>IF(TEXT(CM5,"d")="1",TEXT(CM5,"mmmm"),"")</f>
        <v>May</v>
      </c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72" t="str">
        <f>IF(TEXT(DR5,"d")="1",TEXT(DR5,"mmmm"),"")</f>
        <v>June</v>
      </c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80"/>
    </row>
    <row r="4" spans="1:144" hidden="1" x14ac:dyDescent="0.35">
      <c r="A4" s="8"/>
      <c r="B4" s="71" t="s">
        <v>29</v>
      </c>
      <c r="C4" s="86"/>
      <c r="D4" s="86"/>
      <c r="E4" s="2" t="s">
        <v>6</v>
      </c>
      <c r="F4" s="2" t="s">
        <v>2</v>
      </c>
      <c r="G4" s="2" t="s">
        <v>3</v>
      </c>
      <c r="H4" s="2" t="s">
        <v>4</v>
      </c>
      <c r="I4" s="2" t="s">
        <v>3</v>
      </c>
      <c r="J4" s="2" t="s">
        <v>5</v>
      </c>
      <c r="K4" s="2" t="s">
        <v>6</v>
      </c>
      <c r="L4" s="2" t="s">
        <v>6</v>
      </c>
      <c r="M4" s="2" t="s">
        <v>2</v>
      </c>
      <c r="N4" s="2" t="s">
        <v>3</v>
      </c>
      <c r="O4" s="2" t="s">
        <v>4</v>
      </c>
      <c r="P4" s="2" t="s">
        <v>3</v>
      </c>
      <c r="Q4" s="2" t="s">
        <v>5</v>
      </c>
      <c r="R4" s="2" t="s">
        <v>6</v>
      </c>
      <c r="S4" s="2" t="s">
        <v>6</v>
      </c>
      <c r="T4" s="2" t="s">
        <v>2</v>
      </c>
      <c r="U4" s="2" t="s">
        <v>3</v>
      </c>
      <c r="V4" s="2" t="s">
        <v>4</v>
      </c>
      <c r="W4" s="2" t="s">
        <v>3</v>
      </c>
      <c r="X4" s="2" t="s">
        <v>5</v>
      </c>
      <c r="Y4" s="2" t="s">
        <v>6</v>
      </c>
      <c r="Z4" s="2" t="s">
        <v>6</v>
      </c>
      <c r="AA4" s="98" t="s">
        <v>2</v>
      </c>
      <c r="AB4" s="99" t="s">
        <v>3</v>
      </c>
      <c r="AC4" s="99" t="s">
        <v>4</v>
      </c>
      <c r="AD4" s="99" t="s">
        <v>3</v>
      </c>
      <c r="AE4" s="99" t="s">
        <v>5</v>
      </c>
      <c r="AF4" s="99" t="s">
        <v>6</v>
      </c>
      <c r="AG4" s="99" t="s">
        <v>6</v>
      </c>
      <c r="AH4" s="99" t="s">
        <v>2</v>
      </c>
      <c r="AI4" s="99" t="s">
        <v>3</v>
      </c>
      <c r="AJ4" s="99" t="s">
        <v>4</v>
      </c>
      <c r="AK4" s="99" t="s">
        <v>3</v>
      </c>
      <c r="AL4" s="99" t="s">
        <v>5</v>
      </c>
      <c r="AM4" s="99" t="s">
        <v>6</v>
      </c>
      <c r="AN4" s="99" t="s">
        <v>6</v>
      </c>
      <c r="AO4" s="99" t="s">
        <v>2</v>
      </c>
      <c r="AP4" s="99" t="s">
        <v>3</v>
      </c>
      <c r="AQ4" s="99" t="s">
        <v>4</v>
      </c>
      <c r="AR4" s="99" t="s">
        <v>3</v>
      </c>
      <c r="AS4" s="99" t="s">
        <v>5</v>
      </c>
      <c r="AT4" s="99" t="s">
        <v>6</v>
      </c>
      <c r="AU4" s="99" t="s">
        <v>6</v>
      </c>
      <c r="AV4" s="99" t="s">
        <v>2</v>
      </c>
      <c r="AW4" s="99" t="s">
        <v>3</v>
      </c>
      <c r="AX4" s="99" t="s">
        <v>4</v>
      </c>
      <c r="AY4" s="99" t="s">
        <v>3</v>
      </c>
      <c r="AZ4" s="99" t="s">
        <v>5</v>
      </c>
      <c r="BA4" s="99" t="s">
        <v>6</v>
      </c>
      <c r="BB4" s="99" t="s">
        <v>6</v>
      </c>
      <c r="BC4" s="99" t="s">
        <v>2</v>
      </c>
      <c r="BD4" s="99" t="s">
        <v>3</v>
      </c>
      <c r="BE4" s="99" t="s">
        <v>4</v>
      </c>
      <c r="BF4" s="99" t="s">
        <v>3</v>
      </c>
      <c r="BG4" s="99" t="s">
        <v>5</v>
      </c>
      <c r="BH4" s="99" t="s">
        <v>6</v>
      </c>
      <c r="BI4" s="99" t="s">
        <v>6</v>
      </c>
      <c r="BJ4" s="99" t="s">
        <v>2</v>
      </c>
      <c r="BK4" s="99" t="s">
        <v>3</v>
      </c>
      <c r="BL4" s="99" t="s">
        <v>4</v>
      </c>
      <c r="BM4" s="99" t="s">
        <v>3</v>
      </c>
      <c r="BN4" s="99" t="s">
        <v>5</v>
      </c>
      <c r="BO4" s="99" t="s">
        <v>6</v>
      </c>
      <c r="BP4" s="99" t="s">
        <v>6</v>
      </c>
      <c r="BQ4" s="99" t="s">
        <v>2</v>
      </c>
      <c r="BR4" s="99" t="s">
        <v>3</v>
      </c>
      <c r="BS4" s="99" t="s">
        <v>4</v>
      </c>
      <c r="BT4" s="99" t="s">
        <v>3</v>
      </c>
      <c r="BU4" s="99" t="s">
        <v>5</v>
      </c>
      <c r="BV4" s="99" t="s">
        <v>6</v>
      </c>
      <c r="BW4" s="99" t="s">
        <v>6</v>
      </c>
      <c r="BX4" s="99" t="s">
        <v>2</v>
      </c>
      <c r="BY4" s="99" t="s">
        <v>3</v>
      </c>
      <c r="BZ4" s="99" t="s">
        <v>4</v>
      </c>
      <c r="CA4" s="99" t="s">
        <v>3</v>
      </c>
      <c r="CB4" s="99" t="s">
        <v>5</v>
      </c>
      <c r="CC4" s="99" t="s">
        <v>6</v>
      </c>
      <c r="CD4" s="99" t="s">
        <v>6</v>
      </c>
      <c r="CE4" s="99" t="s">
        <v>2</v>
      </c>
      <c r="CF4" s="99" t="s">
        <v>3</v>
      </c>
      <c r="CG4" s="99" t="s">
        <v>4</v>
      </c>
      <c r="CH4" s="99" t="s">
        <v>3</v>
      </c>
      <c r="CI4" s="99" t="s">
        <v>5</v>
      </c>
      <c r="CJ4" s="99" t="s">
        <v>6</v>
      </c>
      <c r="CK4" s="99" t="s">
        <v>6</v>
      </c>
      <c r="CL4" s="99" t="s">
        <v>2</v>
      </c>
      <c r="CM4" s="99" t="s">
        <v>3</v>
      </c>
      <c r="CN4" s="99" t="s">
        <v>4</v>
      </c>
      <c r="CO4" s="99" t="s">
        <v>3</v>
      </c>
      <c r="CP4" s="99" t="s">
        <v>5</v>
      </c>
      <c r="CQ4" s="99" t="s">
        <v>6</v>
      </c>
      <c r="CR4" s="99" t="s">
        <v>6</v>
      </c>
      <c r="CS4" s="99" t="s">
        <v>2</v>
      </c>
      <c r="CT4" s="99" t="s">
        <v>3</v>
      </c>
      <c r="CU4" s="99" t="s">
        <v>4</v>
      </c>
      <c r="CV4" s="99" t="s">
        <v>3</v>
      </c>
      <c r="CW4" s="99" t="s">
        <v>5</v>
      </c>
      <c r="CX4" s="99" t="s">
        <v>6</v>
      </c>
      <c r="CY4" s="99" t="s">
        <v>6</v>
      </c>
      <c r="CZ4" s="99" t="s">
        <v>2</v>
      </c>
      <c r="DA4" s="99" t="s">
        <v>3</v>
      </c>
      <c r="DB4" s="99" t="s">
        <v>4</v>
      </c>
      <c r="DC4" s="99" t="s">
        <v>3</v>
      </c>
      <c r="DD4" s="99" t="s">
        <v>5</v>
      </c>
      <c r="DE4" s="99" t="s">
        <v>6</v>
      </c>
      <c r="DF4" s="99" t="s">
        <v>6</v>
      </c>
      <c r="DG4" s="99" t="s">
        <v>2</v>
      </c>
      <c r="DH4" s="99" t="s">
        <v>3</v>
      </c>
      <c r="DI4" s="99" t="s">
        <v>4</v>
      </c>
      <c r="DJ4" s="99" t="s">
        <v>3</v>
      </c>
      <c r="DK4" s="99" t="s">
        <v>5</v>
      </c>
      <c r="DL4" s="99" t="s">
        <v>6</v>
      </c>
      <c r="DM4" s="99" t="s">
        <v>6</v>
      </c>
      <c r="DN4" s="99" t="s">
        <v>2</v>
      </c>
      <c r="DO4" s="99" t="s">
        <v>3</v>
      </c>
      <c r="DP4" s="99" t="s">
        <v>4</v>
      </c>
      <c r="DQ4" s="99" t="s">
        <v>3</v>
      </c>
      <c r="DR4" s="99" t="s">
        <v>5</v>
      </c>
      <c r="DS4" s="99" t="s">
        <v>6</v>
      </c>
      <c r="DT4" s="99" t="s">
        <v>6</v>
      </c>
      <c r="DU4" s="99" t="s">
        <v>2</v>
      </c>
      <c r="DV4" s="99" t="s">
        <v>3</v>
      </c>
      <c r="DW4" s="99" t="s">
        <v>4</v>
      </c>
      <c r="DX4" s="99" t="s">
        <v>3</v>
      </c>
      <c r="DY4" s="99" t="s">
        <v>5</v>
      </c>
      <c r="DZ4" s="99" t="s">
        <v>6</v>
      </c>
      <c r="EA4" s="99" t="s">
        <v>3</v>
      </c>
      <c r="EB4" s="99" t="s">
        <v>5</v>
      </c>
      <c r="EC4" s="99" t="s">
        <v>6</v>
      </c>
      <c r="ED4" s="99" t="s">
        <v>3</v>
      </c>
      <c r="EE4" s="99" t="s">
        <v>5</v>
      </c>
      <c r="EF4" s="99" t="s">
        <v>6</v>
      </c>
      <c r="EG4" s="99" t="s">
        <v>3</v>
      </c>
      <c r="EH4" s="99" t="s">
        <v>5</v>
      </c>
      <c r="EI4" s="99" t="s">
        <v>6</v>
      </c>
      <c r="EJ4" s="99" t="s">
        <v>3</v>
      </c>
      <c r="EK4" s="99" t="s">
        <v>5</v>
      </c>
      <c r="EL4" s="99" t="s">
        <v>6</v>
      </c>
      <c r="EM4" s="100" t="s">
        <v>3</v>
      </c>
    </row>
    <row r="5" spans="1:144" ht="15" customHeight="1" x14ac:dyDescent="0.35">
      <c r="A5" s="90" t="s">
        <v>30</v>
      </c>
      <c r="B5" s="91"/>
      <c r="C5" s="66" t="s">
        <v>15</v>
      </c>
      <c r="D5" s="66" t="s">
        <v>16</v>
      </c>
      <c r="E5" s="50">
        <v>42064</v>
      </c>
      <c r="F5" s="6">
        <v>42065</v>
      </c>
      <c r="G5" s="6">
        <v>42066</v>
      </c>
      <c r="H5" s="6">
        <v>42067</v>
      </c>
      <c r="I5" s="6">
        <v>42068</v>
      </c>
      <c r="J5" s="6">
        <v>42069</v>
      </c>
      <c r="K5" s="6">
        <v>42070</v>
      </c>
      <c r="L5" s="6">
        <v>42071</v>
      </c>
      <c r="M5" s="6">
        <v>42072</v>
      </c>
      <c r="N5" s="6">
        <v>42073</v>
      </c>
      <c r="O5" s="6">
        <v>42074</v>
      </c>
      <c r="P5" s="6">
        <v>42075</v>
      </c>
      <c r="Q5" s="6">
        <v>42076</v>
      </c>
      <c r="R5" s="6">
        <v>42077</v>
      </c>
      <c r="S5" s="6">
        <v>42078</v>
      </c>
      <c r="T5" s="6">
        <v>42079</v>
      </c>
      <c r="U5" s="6">
        <v>42080</v>
      </c>
      <c r="V5" s="6">
        <v>42081</v>
      </c>
      <c r="W5" s="6">
        <v>42082</v>
      </c>
      <c r="X5" s="6">
        <v>42083</v>
      </c>
      <c r="Y5" s="6">
        <v>42084</v>
      </c>
      <c r="Z5" s="6">
        <v>42085</v>
      </c>
      <c r="AA5" s="101">
        <v>43157</v>
      </c>
      <c r="AB5" s="101">
        <v>43158</v>
      </c>
      <c r="AC5" s="101">
        <v>43159</v>
      </c>
      <c r="AD5" s="101">
        <v>43160</v>
      </c>
      <c r="AE5" s="101">
        <v>43161</v>
      </c>
      <c r="AF5" s="101">
        <v>43162</v>
      </c>
      <c r="AG5" s="101">
        <v>43163</v>
      </c>
      <c r="AH5" s="101">
        <v>43164</v>
      </c>
      <c r="AI5" s="101">
        <v>43165</v>
      </c>
      <c r="AJ5" s="101">
        <v>43166</v>
      </c>
      <c r="AK5" s="101">
        <v>43167</v>
      </c>
      <c r="AL5" s="101">
        <v>43168</v>
      </c>
      <c r="AM5" s="101">
        <v>43169</v>
      </c>
      <c r="AN5" s="101">
        <v>43170</v>
      </c>
      <c r="AO5" s="101">
        <v>43171</v>
      </c>
      <c r="AP5" s="101">
        <v>43172</v>
      </c>
      <c r="AQ5" s="101">
        <v>43173</v>
      </c>
      <c r="AR5" s="101">
        <v>43174</v>
      </c>
      <c r="AS5" s="101">
        <v>43175</v>
      </c>
      <c r="AT5" s="101">
        <v>43176</v>
      </c>
      <c r="AU5" s="101">
        <v>43177</v>
      </c>
      <c r="AV5" s="101">
        <v>43178</v>
      </c>
      <c r="AW5" s="101">
        <v>43179</v>
      </c>
      <c r="AX5" s="101">
        <v>43180</v>
      </c>
      <c r="AY5" s="101">
        <v>43181</v>
      </c>
      <c r="AZ5" s="101">
        <v>43182</v>
      </c>
      <c r="BA5" s="101">
        <v>43183</v>
      </c>
      <c r="BB5" s="101">
        <v>43184</v>
      </c>
      <c r="BC5" s="101">
        <v>43185</v>
      </c>
      <c r="BD5" s="101">
        <v>43186</v>
      </c>
      <c r="BE5" s="101">
        <v>43187</v>
      </c>
      <c r="BF5" s="101">
        <v>43188</v>
      </c>
      <c r="BG5" s="101">
        <v>43189</v>
      </c>
      <c r="BH5" s="101">
        <v>43190</v>
      </c>
      <c r="BI5" s="101">
        <v>43191</v>
      </c>
      <c r="BJ5" s="101">
        <v>43192</v>
      </c>
      <c r="BK5" s="101">
        <v>43193</v>
      </c>
      <c r="BL5" s="101">
        <v>43194</v>
      </c>
      <c r="BM5" s="101">
        <v>43195</v>
      </c>
      <c r="BN5" s="101">
        <v>43196</v>
      </c>
      <c r="BO5" s="101">
        <v>43197</v>
      </c>
      <c r="BP5" s="101">
        <v>43198</v>
      </c>
      <c r="BQ5" s="101">
        <v>43199</v>
      </c>
      <c r="BR5" s="101">
        <v>43200</v>
      </c>
      <c r="BS5" s="101">
        <v>43201</v>
      </c>
      <c r="BT5" s="101">
        <v>43202</v>
      </c>
      <c r="BU5" s="101">
        <v>43203</v>
      </c>
      <c r="BV5" s="101">
        <v>43204</v>
      </c>
      <c r="BW5" s="101">
        <v>43205</v>
      </c>
      <c r="BX5" s="101">
        <v>43206</v>
      </c>
      <c r="BY5" s="101">
        <v>43207</v>
      </c>
      <c r="BZ5" s="101">
        <v>43208</v>
      </c>
      <c r="CA5" s="101">
        <v>43209</v>
      </c>
      <c r="CB5" s="101">
        <v>43210</v>
      </c>
      <c r="CC5" s="101">
        <v>43211</v>
      </c>
      <c r="CD5" s="101">
        <v>43212</v>
      </c>
      <c r="CE5" s="101">
        <v>43213</v>
      </c>
      <c r="CF5" s="101">
        <v>43214</v>
      </c>
      <c r="CG5" s="101">
        <v>43215</v>
      </c>
      <c r="CH5" s="101">
        <v>43216</v>
      </c>
      <c r="CI5" s="101">
        <v>43217</v>
      </c>
      <c r="CJ5" s="101">
        <v>43218</v>
      </c>
      <c r="CK5" s="101">
        <v>43219</v>
      </c>
      <c r="CL5" s="101">
        <v>43220</v>
      </c>
      <c r="CM5" s="101">
        <v>43221</v>
      </c>
      <c r="CN5" s="101">
        <v>43222</v>
      </c>
      <c r="CO5" s="101">
        <v>43223</v>
      </c>
      <c r="CP5" s="101">
        <v>43224</v>
      </c>
      <c r="CQ5" s="101">
        <v>43225</v>
      </c>
      <c r="CR5" s="101">
        <v>43226</v>
      </c>
      <c r="CS5" s="101">
        <v>43227</v>
      </c>
      <c r="CT5" s="101">
        <v>43228</v>
      </c>
      <c r="CU5" s="101">
        <v>43229</v>
      </c>
      <c r="CV5" s="101">
        <v>43230</v>
      </c>
      <c r="CW5" s="101">
        <v>43231</v>
      </c>
      <c r="CX5" s="101">
        <v>43232</v>
      </c>
      <c r="CY5" s="101">
        <v>43233</v>
      </c>
      <c r="CZ5" s="101">
        <v>43234</v>
      </c>
      <c r="DA5" s="101">
        <v>43235</v>
      </c>
      <c r="DB5" s="101">
        <v>43236</v>
      </c>
      <c r="DC5" s="101">
        <v>43237</v>
      </c>
      <c r="DD5" s="101">
        <v>43238</v>
      </c>
      <c r="DE5" s="101">
        <v>43239</v>
      </c>
      <c r="DF5" s="101">
        <v>43240</v>
      </c>
      <c r="DG5" s="101">
        <v>43241</v>
      </c>
      <c r="DH5" s="101">
        <v>43242</v>
      </c>
      <c r="DI5" s="101">
        <v>43243</v>
      </c>
      <c r="DJ5" s="101">
        <v>43244</v>
      </c>
      <c r="DK5" s="101">
        <v>43245</v>
      </c>
      <c r="DL5" s="101">
        <v>43246</v>
      </c>
      <c r="DM5" s="101">
        <v>43247</v>
      </c>
      <c r="DN5" s="101">
        <v>43248</v>
      </c>
      <c r="DO5" s="101">
        <v>43249</v>
      </c>
      <c r="DP5" s="101">
        <v>43250</v>
      </c>
      <c r="DQ5" s="101">
        <v>43251</v>
      </c>
      <c r="DR5" s="101">
        <v>43252</v>
      </c>
      <c r="DS5" s="101">
        <v>43253</v>
      </c>
      <c r="DT5" s="101">
        <v>43254</v>
      </c>
      <c r="DU5" s="101">
        <v>43255</v>
      </c>
      <c r="DV5" s="101">
        <v>43256</v>
      </c>
      <c r="DW5" s="101">
        <v>43257</v>
      </c>
      <c r="DX5" s="101">
        <v>43258</v>
      </c>
      <c r="DY5" s="101">
        <v>43259</v>
      </c>
      <c r="DZ5" s="101">
        <v>43260</v>
      </c>
      <c r="EA5" s="101">
        <v>43261</v>
      </c>
      <c r="EB5" s="101">
        <v>43262</v>
      </c>
      <c r="EC5" s="101">
        <v>43263</v>
      </c>
      <c r="ED5" s="101">
        <v>43264</v>
      </c>
      <c r="EE5" s="101">
        <v>43265</v>
      </c>
      <c r="EF5" s="101">
        <v>43266</v>
      </c>
      <c r="EG5" s="101">
        <v>43267</v>
      </c>
      <c r="EH5" s="101">
        <v>43268</v>
      </c>
      <c r="EI5" s="101">
        <v>43269</v>
      </c>
      <c r="EJ5" s="101">
        <v>43270</v>
      </c>
      <c r="EK5" s="101">
        <v>43271</v>
      </c>
      <c r="EL5" s="101">
        <v>43272</v>
      </c>
      <c r="EM5" s="102">
        <v>43273</v>
      </c>
    </row>
    <row r="6" spans="1:144" ht="15" customHeight="1" x14ac:dyDescent="0.35">
      <c r="A6" s="77" t="s">
        <v>7</v>
      </c>
      <c r="B6" s="49" t="s">
        <v>7</v>
      </c>
      <c r="C6" s="36"/>
      <c r="D6" s="36"/>
      <c r="E6" s="53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76" t="str">
        <f>BG7&amp;BG8&amp;BG9&amp;BG10&amp;BG11</f>
        <v>Easter break</v>
      </c>
      <c r="BH6" s="76"/>
      <c r="BI6" s="76"/>
      <c r="BJ6" s="76"/>
      <c r="BK6" s="76"/>
      <c r="BL6" s="76"/>
      <c r="BM6" s="76"/>
      <c r="BN6" s="76"/>
      <c r="BO6" s="76"/>
      <c r="BP6" s="76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76" t="str">
        <f t="shared" ref="CG6:DN6" si="0">CG7&amp;CG8&amp;CG9&amp;CG10&amp;CG11</f>
        <v>Anzac day</v>
      </c>
      <c r="CH6" s="44"/>
      <c r="CI6" s="44"/>
      <c r="CJ6" s="44"/>
      <c r="CK6" s="44"/>
      <c r="CL6" s="44"/>
      <c r="CM6" s="44"/>
      <c r="CN6" s="44"/>
      <c r="CO6" s="44"/>
      <c r="CP6" s="76" t="str">
        <f t="shared" si="0"/>
        <v>Camping trip?</v>
      </c>
      <c r="CQ6" s="76"/>
      <c r="CR6" s="76"/>
      <c r="CS6" s="76"/>
      <c r="CT6" s="76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113" t="str">
        <f t="shared" si="0"/>
        <v>SWOT Vac</v>
      </c>
      <c r="DO6" s="76"/>
      <c r="DP6" s="76"/>
      <c r="DQ6" s="76"/>
      <c r="DR6" s="76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81" t="str">
        <f t="shared" ref="EM6" si="1">EM7&amp;EM8&amp;EM9&amp;EM10&amp;EM11</f>
        <v>End of Sem</v>
      </c>
    </row>
    <row r="7" spans="1:144" ht="15" hidden="1" customHeight="1" x14ac:dyDescent="0.35">
      <c r="A7" s="45" t="s">
        <v>7</v>
      </c>
      <c r="B7" s="57" t="str">
        <f>'subjects and events'!C2</f>
        <v>Easter break</v>
      </c>
      <c r="C7" s="47">
        <f>'subjects and events'!E2</f>
        <v>43189</v>
      </c>
      <c r="D7" s="47">
        <f>'subjects and events'!F2</f>
        <v>43198</v>
      </c>
      <c r="E7" s="54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103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 t="str">
        <f t="shared" ref="BG7:CG8" si="2">IF(BG$5=$C7, $B7,"DELETE")</f>
        <v>Easter break</v>
      </c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104"/>
    </row>
    <row r="8" spans="1:144" ht="15" hidden="1" customHeight="1" x14ac:dyDescent="0.35">
      <c r="A8" s="45" t="s">
        <v>7</v>
      </c>
      <c r="B8" s="57" t="str">
        <f>'subjects and events'!C3</f>
        <v>Anzac day</v>
      </c>
      <c r="C8" s="47">
        <f>'subjects and events'!E3</f>
        <v>43215</v>
      </c>
      <c r="D8" s="47">
        <f>'subjects and events'!F3</f>
        <v>43215</v>
      </c>
      <c r="E8" s="55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103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 t="str">
        <f t="shared" si="2"/>
        <v>Anzac day</v>
      </c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104"/>
    </row>
    <row r="9" spans="1:144" ht="15" hidden="1" customHeight="1" x14ac:dyDescent="0.35">
      <c r="A9" s="45" t="s">
        <v>7</v>
      </c>
      <c r="B9" s="57" t="str">
        <f>'subjects and events'!C4</f>
        <v>Camping trip?</v>
      </c>
      <c r="C9" s="47">
        <f>'subjects and events'!E4</f>
        <v>43224</v>
      </c>
      <c r="D9" s="47">
        <f>'subjects and events'!F4</f>
        <v>43228</v>
      </c>
      <c r="E9" s="55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10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 t="str">
        <f t="shared" ref="CP9" si="3">IF(CP$5=$C9, $B9,"DELETE")</f>
        <v>Camping trip?</v>
      </c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104"/>
    </row>
    <row r="10" spans="1:144" ht="15" hidden="1" customHeight="1" x14ac:dyDescent="0.35">
      <c r="A10" s="45" t="s">
        <v>7</v>
      </c>
      <c r="B10" s="57" t="str">
        <f>'subjects and events'!C5</f>
        <v>SWOT Vac</v>
      </c>
      <c r="C10" s="47">
        <f>'subjects and events'!E5</f>
        <v>43248</v>
      </c>
      <c r="D10" s="47">
        <f>'subjects and events'!F5</f>
        <v>43252</v>
      </c>
      <c r="E10" s="55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103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 t="str">
        <f t="shared" ref="DN10:EM11" si="4">IF(DN$5=$C10, $B10,"DELETE")</f>
        <v>SWOT Vac</v>
      </c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104"/>
    </row>
    <row r="11" spans="1:144" ht="15" hidden="1" customHeight="1" x14ac:dyDescent="0.35">
      <c r="A11" s="45" t="s">
        <v>7</v>
      </c>
      <c r="B11" s="57" t="str">
        <f>'subjects and events'!C6</f>
        <v>End of Sem</v>
      </c>
      <c r="C11" s="47">
        <f>'subjects and events'!E6</f>
        <v>43273</v>
      </c>
      <c r="D11" s="47">
        <f>'subjects and events'!F6</f>
        <v>43273</v>
      </c>
      <c r="E11" s="55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10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104" t="str">
        <f t="shared" si="4"/>
        <v>End of Sem</v>
      </c>
    </row>
    <row r="12" spans="1:144" ht="15" hidden="1" customHeight="1" x14ac:dyDescent="0.35">
      <c r="A12" s="45" t="s">
        <v>32</v>
      </c>
      <c r="B12" s="46" t="str">
        <f>'subjects and events'!C7</f>
        <v>bca_rp2</v>
      </c>
      <c r="C12" s="47">
        <f>'subjects and events'!E7</f>
        <v>42065</v>
      </c>
      <c r="D12" s="47">
        <f>'subjects and events'!F7</f>
        <v>43273</v>
      </c>
      <c r="E12" s="55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103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78"/>
      <c r="EB12" s="78"/>
      <c r="EC12" s="78"/>
      <c r="ED12" s="78"/>
      <c r="EE12" s="78"/>
      <c r="EF12" s="78"/>
      <c r="EG12" s="78"/>
      <c r="EH12" s="78"/>
      <c r="EI12" s="78"/>
      <c r="EJ12" s="78"/>
      <c r="EK12" s="78"/>
      <c r="EL12" s="78"/>
      <c r="EM12" s="82"/>
    </row>
    <row r="13" spans="1:144" ht="15" hidden="1" customHeight="1" x14ac:dyDescent="0.35">
      <c r="A13" s="17" t="str">
        <f>'subjects and events'!C2</f>
        <v>Easter break</v>
      </c>
      <c r="B13" s="18" t="str">
        <f>A13</f>
        <v>Easter break</v>
      </c>
      <c r="C13" s="10">
        <f>'subjects and events'!E2</f>
        <v>43189</v>
      </c>
      <c r="D13" s="10">
        <f>'subjects and events'!F2</f>
        <v>43198</v>
      </c>
      <c r="E13" s="53" t="str">
        <f>B13</f>
        <v>Easter break</v>
      </c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105"/>
      <c r="AB13" s="44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 t="str">
        <f t="shared" ref="BG13:CG14" si="5">IF(BG$5=$C13, $B13,"DELETE")</f>
        <v>Easter break</v>
      </c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  <c r="CO13" s="106"/>
      <c r="CP13" s="106"/>
      <c r="CQ13" s="106"/>
      <c r="CR13" s="106"/>
      <c r="CS13" s="106"/>
      <c r="CT13" s="106"/>
      <c r="CU13" s="106"/>
      <c r="CV13" s="106"/>
      <c r="CW13" s="106"/>
      <c r="CX13" s="106"/>
      <c r="CY13" s="106"/>
      <c r="CZ13" s="106"/>
      <c r="DA13" s="106"/>
      <c r="DB13" s="106"/>
      <c r="DC13" s="106"/>
      <c r="DD13" s="106"/>
      <c r="DE13" s="106"/>
      <c r="DF13" s="106"/>
      <c r="DG13" s="106"/>
      <c r="DH13" s="106"/>
      <c r="DI13" s="106"/>
      <c r="DJ13" s="106"/>
      <c r="DK13" s="106"/>
      <c r="DL13" s="106"/>
      <c r="DM13" s="106"/>
      <c r="DN13" s="106"/>
      <c r="DO13" s="106"/>
      <c r="DP13" s="106"/>
      <c r="DQ13" s="106"/>
      <c r="DR13" s="106"/>
      <c r="DS13" s="106"/>
      <c r="DT13" s="106"/>
      <c r="DU13" s="106"/>
      <c r="DV13" s="106"/>
      <c r="DW13" s="106"/>
      <c r="DX13" s="106"/>
      <c r="DY13" s="106"/>
      <c r="DZ13" s="106"/>
      <c r="EA13" s="106"/>
      <c r="EB13" s="106"/>
      <c r="EC13" s="106"/>
      <c r="ED13" s="106"/>
      <c r="EE13" s="106"/>
      <c r="EF13" s="106"/>
      <c r="EG13" s="106"/>
      <c r="EH13" s="106"/>
      <c r="EI13" s="106"/>
      <c r="EJ13" s="106"/>
      <c r="EK13" s="106"/>
      <c r="EL13" s="106"/>
      <c r="EM13" s="107"/>
    </row>
    <row r="14" spans="1:144" ht="15" hidden="1" customHeight="1" x14ac:dyDescent="0.35">
      <c r="A14" s="17" t="str">
        <f>'subjects and events'!C3</f>
        <v>Anzac day</v>
      </c>
      <c r="B14" s="18" t="str">
        <f t="shared" ref="B14:B17" si="6">A14</f>
        <v>Anzac day</v>
      </c>
      <c r="C14" s="10">
        <f>'subjects and events'!E3</f>
        <v>43215</v>
      </c>
      <c r="D14" s="10">
        <f>'subjects and events'!F3</f>
        <v>43215</v>
      </c>
      <c r="E14" s="53" t="str">
        <f>B14</f>
        <v>Anzac day</v>
      </c>
      <c r="F14" s="60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105"/>
      <c r="AB14" s="44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 t="str">
        <f t="shared" si="5"/>
        <v>Anzac day</v>
      </c>
      <c r="CH14" s="106"/>
      <c r="CI14" s="106"/>
      <c r="CJ14" s="106"/>
      <c r="CK14" s="106"/>
      <c r="CL14" s="106"/>
      <c r="CM14" s="106"/>
      <c r="CN14" s="106"/>
      <c r="CO14" s="106"/>
      <c r="CP14" s="106"/>
      <c r="CQ14" s="106"/>
      <c r="CR14" s="106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06"/>
      <c r="DF14" s="106"/>
      <c r="DG14" s="106"/>
      <c r="DH14" s="106"/>
      <c r="DI14" s="106"/>
      <c r="DJ14" s="106"/>
      <c r="DK14" s="106"/>
      <c r="DL14" s="106"/>
      <c r="DM14" s="106"/>
      <c r="DN14" s="106"/>
      <c r="DO14" s="106"/>
      <c r="DP14" s="106"/>
      <c r="DQ14" s="106"/>
      <c r="DR14" s="106"/>
      <c r="DS14" s="106"/>
      <c r="DT14" s="106"/>
      <c r="DU14" s="106"/>
      <c r="DV14" s="106"/>
      <c r="DW14" s="106"/>
      <c r="DX14" s="106"/>
      <c r="DY14" s="106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6"/>
      <c r="EM14" s="107"/>
    </row>
    <row r="15" spans="1:144" ht="15" hidden="1" customHeight="1" x14ac:dyDescent="0.35">
      <c r="A15" s="17" t="str">
        <f>'subjects and events'!C5</f>
        <v>SWOT Vac</v>
      </c>
      <c r="B15" s="18" t="str">
        <f t="shared" si="6"/>
        <v>SWOT Vac</v>
      </c>
      <c r="C15" s="10">
        <f>'subjects and events'!E5</f>
        <v>43248</v>
      </c>
      <c r="D15" s="10">
        <f>'subjects and events'!F5</f>
        <v>43252</v>
      </c>
      <c r="E15" s="53"/>
      <c r="F15" s="60" t="str">
        <f>B15</f>
        <v>SWOT Vac</v>
      </c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105"/>
      <c r="AB15" s="44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6"/>
      <c r="CE15" s="106"/>
      <c r="CF15" s="106"/>
      <c r="CG15" s="106"/>
      <c r="CH15" s="106"/>
      <c r="CI15" s="106"/>
      <c r="CJ15" s="106"/>
      <c r="CK15" s="106"/>
      <c r="CL15" s="106"/>
      <c r="CM15" s="106"/>
      <c r="CN15" s="106"/>
      <c r="CO15" s="106"/>
      <c r="CP15" s="106"/>
      <c r="CQ15" s="106"/>
      <c r="CR15" s="106"/>
      <c r="CS15" s="106"/>
      <c r="CT15" s="106"/>
      <c r="CU15" s="106"/>
      <c r="CV15" s="106"/>
      <c r="CW15" s="106"/>
      <c r="CX15" s="106"/>
      <c r="CY15" s="106"/>
      <c r="CZ15" s="106"/>
      <c r="DA15" s="106"/>
      <c r="DB15" s="106"/>
      <c r="DC15" s="106"/>
      <c r="DD15" s="106"/>
      <c r="DE15" s="106"/>
      <c r="DF15" s="106"/>
      <c r="DG15" s="106"/>
      <c r="DH15" s="106"/>
      <c r="DI15" s="106"/>
      <c r="DJ15" s="106"/>
      <c r="DK15" s="106"/>
      <c r="DL15" s="106"/>
      <c r="DM15" s="106"/>
      <c r="DN15" s="106" t="str">
        <f t="shared" ref="DE15:EM25" si="7">IF(DN$5=$C15, $B15,"DELETE")</f>
        <v>SWOT Vac</v>
      </c>
      <c r="DO15" s="106"/>
      <c r="DP15" s="106"/>
      <c r="DQ15" s="106"/>
      <c r="DR15" s="106"/>
      <c r="DS15" s="106"/>
      <c r="DT15" s="106"/>
      <c r="DU15" s="106"/>
      <c r="DV15" s="106"/>
      <c r="DW15" s="106"/>
      <c r="DX15" s="106"/>
      <c r="DY15" s="106"/>
      <c r="DZ15" s="106"/>
      <c r="EA15" s="106"/>
      <c r="EB15" s="106"/>
      <c r="EC15" s="106"/>
      <c r="ED15" s="106"/>
      <c r="EE15" s="106"/>
      <c r="EF15" s="106"/>
      <c r="EG15" s="106"/>
      <c r="EH15" s="106"/>
      <c r="EI15" s="106"/>
      <c r="EJ15" s="106"/>
      <c r="EK15" s="106"/>
      <c r="EL15" s="106"/>
      <c r="EM15" s="107"/>
    </row>
    <row r="16" spans="1:144" ht="15" hidden="1" customHeight="1" x14ac:dyDescent="0.35">
      <c r="A16" s="17" t="str">
        <f>'subjects and events'!C6</f>
        <v>End of Sem</v>
      </c>
      <c r="B16" s="18" t="str">
        <f t="shared" si="6"/>
        <v>End of Sem</v>
      </c>
      <c r="C16" s="10">
        <f>'subjects and events'!E6</f>
        <v>43273</v>
      </c>
      <c r="D16" s="10">
        <f>'subjects and events'!F6</f>
        <v>43273</v>
      </c>
      <c r="E16" s="53"/>
      <c r="F16" s="60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105"/>
      <c r="AB16" s="44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6"/>
      <c r="CD16" s="106"/>
      <c r="CE16" s="106"/>
      <c r="CF16" s="106"/>
      <c r="CG16" s="106"/>
      <c r="CH16" s="106"/>
      <c r="CI16" s="106"/>
      <c r="CJ16" s="106"/>
      <c r="CK16" s="106"/>
      <c r="CL16" s="106"/>
      <c r="CM16" s="106"/>
      <c r="CN16" s="106"/>
      <c r="CO16" s="106"/>
      <c r="CP16" s="106"/>
      <c r="CQ16" s="106"/>
      <c r="CR16" s="106"/>
      <c r="CS16" s="106"/>
      <c r="CT16" s="106"/>
      <c r="CU16" s="106"/>
      <c r="CV16" s="106"/>
      <c r="CW16" s="106"/>
      <c r="CX16" s="106"/>
      <c r="CY16" s="106"/>
      <c r="CZ16" s="106"/>
      <c r="DA16" s="106"/>
      <c r="DB16" s="106"/>
      <c r="DC16" s="106"/>
      <c r="DD16" s="106"/>
      <c r="DE16" s="106"/>
      <c r="DF16" s="106"/>
      <c r="DG16" s="106"/>
      <c r="DH16" s="106"/>
      <c r="DI16" s="106"/>
      <c r="DJ16" s="106"/>
      <c r="DK16" s="106"/>
      <c r="DL16" s="106"/>
      <c r="DM16" s="106"/>
      <c r="DN16" s="106"/>
      <c r="DO16" s="106"/>
      <c r="DP16" s="106"/>
      <c r="DQ16" s="106"/>
      <c r="DR16" s="106"/>
      <c r="DS16" s="106"/>
      <c r="DT16" s="106"/>
      <c r="DU16" s="106"/>
      <c r="DV16" s="106"/>
      <c r="DW16" s="106"/>
      <c r="DX16" s="106"/>
      <c r="DY16" s="106"/>
      <c r="DZ16" s="106"/>
      <c r="EA16" s="106"/>
      <c r="EB16" s="106"/>
      <c r="EC16" s="106"/>
      <c r="ED16" s="106"/>
      <c r="EE16" s="106"/>
      <c r="EF16" s="106"/>
      <c r="EG16" s="106"/>
      <c r="EH16" s="106"/>
      <c r="EI16" s="106"/>
      <c r="EJ16" s="106"/>
      <c r="EK16" s="106"/>
      <c r="EL16" s="106"/>
      <c r="EM16" s="107" t="str">
        <f t="shared" si="7"/>
        <v>End of Sem</v>
      </c>
    </row>
    <row r="17" spans="1:143" ht="15" hidden="1" customHeight="1" x14ac:dyDescent="0.35">
      <c r="A17" s="17" t="str">
        <f>'subjects and events'!C7</f>
        <v>bca_rp2</v>
      </c>
      <c r="B17" s="18" t="str">
        <f t="shared" si="6"/>
        <v>bca_rp2</v>
      </c>
      <c r="C17" s="10">
        <f>'subjects and events'!E7</f>
        <v>42065</v>
      </c>
      <c r="D17" s="10">
        <f>'subjects and events'!F7</f>
        <v>43273</v>
      </c>
      <c r="E17" s="53"/>
      <c r="F17" s="60" t="str">
        <f>B17</f>
        <v>bca_rp2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105"/>
      <c r="AB17" s="44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6"/>
      <c r="CE17" s="106"/>
      <c r="CF17" s="106"/>
      <c r="CG17" s="106"/>
      <c r="CH17" s="106"/>
      <c r="CI17" s="106"/>
      <c r="CJ17" s="106"/>
      <c r="CK17" s="106"/>
      <c r="CL17" s="106"/>
      <c r="CM17" s="106"/>
      <c r="CN17" s="106"/>
      <c r="CO17" s="106"/>
      <c r="CP17" s="106"/>
      <c r="CQ17" s="106"/>
      <c r="CR17" s="106"/>
      <c r="CS17" s="106"/>
      <c r="CT17" s="106"/>
      <c r="CU17" s="106"/>
      <c r="CV17" s="106"/>
      <c r="CW17" s="106"/>
      <c r="CX17" s="106"/>
      <c r="CY17" s="106"/>
      <c r="CZ17" s="106"/>
      <c r="DA17" s="106"/>
      <c r="DB17" s="106"/>
      <c r="DC17" s="106"/>
      <c r="DD17" s="106"/>
      <c r="DE17" s="106"/>
      <c r="DF17" s="106"/>
      <c r="DG17" s="106"/>
      <c r="DH17" s="106"/>
      <c r="DI17" s="106"/>
      <c r="DJ17" s="106"/>
      <c r="DK17" s="106"/>
      <c r="DL17" s="106"/>
      <c r="DM17" s="106"/>
      <c r="DN17" s="106"/>
      <c r="DO17" s="106"/>
      <c r="DP17" s="106"/>
      <c r="DQ17" s="106"/>
      <c r="DR17" s="106"/>
      <c r="DS17" s="106"/>
      <c r="DT17" s="106"/>
      <c r="DU17" s="106"/>
      <c r="DV17" s="106"/>
      <c r="DW17" s="106"/>
      <c r="DX17" s="106"/>
      <c r="DY17" s="106"/>
      <c r="DZ17" s="106"/>
      <c r="EA17" s="106"/>
      <c r="EB17" s="106"/>
      <c r="EC17" s="106"/>
      <c r="ED17" s="106"/>
      <c r="EE17" s="106"/>
      <c r="EF17" s="106"/>
      <c r="EG17" s="106"/>
      <c r="EH17" s="106"/>
      <c r="EI17" s="106"/>
      <c r="EJ17" s="106"/>
      <c r="EK17" s="106"/>
      <c r="EL17" s="106"/>
      <c r="EM17" s="107"/>
    </row>
    <row r="18" spans="1:143" hidden="1" x14ac:dyDescent="0.35">
      <c r="A18" s="32" t="e">
        <f>assessments!#REF!</f>
        <v>#REF!</v>
      </c>
      <c r="B18" s="33" t="e">
        <f>assessments!#REF!</f>
        <v>#REF!</v>
      </c>
      <c r="C18" s="34" t="e">
        <f>assessments!#REF!</f>
        <v>#REF!</v>
      </c>
      <c r="D18" s="42" t="e">
        <f>assessments!#REF!</f>
        <v>#REF!</v>
      </c>
      <c r="E18" s="56" t="e">
        <f t="shared" ref="E18:G18" si="8">IF(E$5=$C18, $B18,"")</f>
        <v>#REF!</v>
      </c>
      <c r="F18" s="62" t="e">
        <f t="shared" si="8"/>
        <v>#REF!</v>
      </c>
      <c r="G18" s="63" t="e">
        <f t="shared" si="8"/>
        <v>#REF!</v>
      </c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108"/>
      <c r="AB18" s="106"/>
      <c r="AC18" s="106" t="e">
        <f t="shared" ref="AA18:AR32" si="9">IF(AC$5=$C18, $B18,"DELETE")</f>
        <v>#REF!</v>
      </c>
      <c r="AD18" s="106" t="e">
        <f t="shared" si="9"/>
        <v>#REF!</v>
      </c>
      <c r="AE18" s="106" t="e">
        <f t="shared" si="9"/>
        <v>#REF!</v>
      </c>
      <c r="AF18" s="106" t="e">
        <f t="shared" si="9"/>
        <v>#REF!</v>
      </c>
      <c r="AG18" s="106" t="e">
        <f t="shared" si="9"/>
        <v>#REF!</v>
      </c>
      <c r="AH18" s="106" t="e">
        <f t="shared" si="9"/>
        <v>#REF!</v>
      </c>
      <c r="AI18" s="106" t="e">
        <f t="shared" si="9"/>
        <v>#REF!</v>
      </c>
      <c r="AJ18" s="106" t="e">
        <f t="shared" si="9"/>
        <v>#REF!</v>
      </c>
      <c r="AK18" s="106" t="e">
        <f t="shared" si="9"/>
        <v>#REF!</v>
      </c>
      <c r="AL18" s="106" t="e">
        <f t="shared" si="9"/>
        <v>#REF!</v>
      </c>
      <c r="AM18" s="106" t="e">
        <f t="shared" si="9"/>
        <v>#REF!</v>
      </c>
      <c r="AN18" s="106" t="e">
        <f t="shared" si="9"/>
        <v>#REF!</v>
      </c>
      <c r="AO18" s="106" t="e">
        <f t="shared" si="9"/>
        <v>#REF!</v>
      </c>
      <c r="AP18" s="106" t="e">
        <f t="shared" si="9"/>
        <v>#REF!</v>
      </c>
      <c r="AQ18" s="106" t="e">
        <f t="shared" si="9"/>
        <v>#REF!</v>
      </c>
      <c r="AR18" s="106" t="e">
        <f t="shared" si="9"/>
        <v>#REF!</v>
      </c>
      <c r="AS18" s="106" t="e">
        <f t="shared" ref="AS18:DD22" si="10">IF(AS$5=$C18, $B18,"DELETE")</f>
        <v>#REF!</v>
      </c>
      <c r="AT18" s="106" t="e">
        <f t="shared" si="10"/>
        <v>#REF!</v>
      </c>
      <c r="AU18" s="106" t="e">
        <f t="shared" si="10"/>
        <v>#REF!</v>
      </c>
      <c r="AV18" s="106" t="e">
        <f t="shared" si="10"/>
        <v>#REF!</v>
      </c>
      <c r="AW18" s="106" t="e">
        <f t="shared" si="10"/>
        <v>#REF!</v>
      </c>
      <c r="AX18" s="106" t="e">
        <f t="shared" si="10"/>
        <v>#REF!</v>
      </c>
      <c r="AY18" s="106" t="e">
        <f t="shared" si="10"/>
        <v>#REF!</v>
      </c>
      <c r="AZ18" s="106" t="e">
        <f t="shared" si="10"/>
        <v>#REF!</v>
      </c>
      <c r="BA18" s="106" t="e">
        <f t="shared" si="10"/>
        <v>#REF!</v>
      </c>
      <c r="BB18" s="106" t="e">
        <f t="shared" si="10"/>
        <v>#REF!</v>
      </c>
      <c r="BC18" s="106" t="e">
        <f t="shared" si="10"/>
        <v>#REF!</v>
      </c>
      <c r="BD18" s="106" t="e">
        <f t="shared" si="10"/>
        <v>#REF!</v>
      </c>
      <c r="BE18" s="106" t="e">
        <f t="shared" si="10"/>
        <v>#REF!</v>
      </c>
      <c r="BF18" s="106" t="e">
        <f t="shared" si="10"/>
        <v>#REF!</v>
      </c>
      <c r="BG18" s="106" t="e">
        <f t="shared" si="10"/>
        <v>#REF!</v>
      </c>
      <c r="BH18" s="106" t="e">
        <f t="shared" si="10"/>
        <v>#REF!</v>
      </c>
      <c r="BI18" s="106" t="e">
        <f t="shared" si="10"/>
        <v>#REF!</v>
      </c>
      <c r="BJ18" s="106" t="e">
        <f t="shared" si="10"/>
        <v>#REF!</v>
      </c>
      <c r="BK18" s="106" t="e">
        <f t="shared" si="10"/>
        <v>#REF!</v>
      </c>
      <c r="BL18" s="106" t="e">
        <f t="shared" si="10"/>
        <v>#REF!</v>
      </c>
      <c r="BM18" s="106" t="e">
        <f t="shared" si="10"/>
        <v>#REF!</v>
      </c>
      <c r="BN18" s="106" t="e">
        <f t="shared" si="10"/>
        <v>#REF!</v>
      </c>
      <c r="BO18" s="106" t="e">
        <f t="shared" si="10"/>
        <v>#REF!</v>
      </c>
      <c r="BP18" s="106" t="e">
        <f t="shared" si="10"/>
        <v>#REF!</v>
      </c>
      <c r="BQ18" s="106" t="e">
        <f t="shared" si="10"/>
        <v>#REF!</v>
      </c>
      <c r="BR18" s="106" t="e">
        <f t="shared" si="10"/>
        <v>#REF!</v>
      </c>
      <c r="BS18" s="106" t="e">
        <f t="shared" si="10"/>
        <v>#REF!</v>
      </c>
      <c r="BT18" s="106" t="e">
        <f t="shared" si="10"/>
        <v>#REF!</v>
      </c>
      <c r="BU18" s="106" t="e">
        <f t="shared" si="10"/>
        <v>#REF!</v>
      </c>
      <c r="BV18" s="106" t="e">
        <f t="shared" si="10"/>
        <v>#REF!</v>
      </c>
      <c r="BW18" s="106" t="e">
        <f t="shared" si="10"/>
        <v>#REF!</v>
      </c>
      <c r="BX18" s="106" t="e">
        <f t="shared" si="10"/>
        <v>#REF!</v>
      </c>
      <c r="BY18" s="106" t="e">
        <f t="shared" si="10"/>
        <v>#REF!</v>
      </c>
      <c r="BZ18" s="106" t="e">
        <f t="shared" si="10"/>
        <v>#REF!</v>
      </c>
      <c r="CA18" s="106" t="e">
        <f t="shared" si="10"/>
        <v>#REF!</v>
      </c>
      <c r="CB18" s="106" t="e">
        <f t="shared" si="10"/>
        <v>#REF!</v>
      </c>
      <c r="CC18" s="106" t="e">
        <f t="shared" si="10"/>
        <v>#REF!</v>
      </c>
      <c r="CD18" s="106" t="e">
        <f t="shared" si="10"/>
        <v>#REF!</v>
      </c>
      <c r="CE18" s="106" t="e">
        <f t="shared" si="10"/>
        <v>#REF!</v>
      </c>
      <c r="CF18" s="106" t="e">
        <f t="shared" si="10"/>
        <v>#REF!</v>
      </c>
      <c r="CG18" s="106" t="e">
        <f t="shared" si="10"/>
        <v>#REF!</v>
      </c>
      <c r="CH18" s="106" t="e">
        <f t="shared" si="10"/>
        <v>#REF!</v>
      </c>
      <c r="CI18" s="106" t="e">
        <f t="shared" si="10"/>
        <v>#REF!</v>
      </c>
      <c r="CJ18" s="106" t="e">
        <f t="shared" si="10"/>
        <v>#REF!</v>
      </c>
      <c r="CK18" s="106" t="e">
        <f t="shared" si="10"/>
        <v>#REF!</v>
      </c>
      <c r="CL18" s="106" t="e">
        <f t="shared" si="10"/>
        <v>#REF!</v>
      </c>
      <c r="CM18" s="106" t="e">
        <f t="shared" si="10"/>
        <v>#REF!</v>
      </c>
      <c r="CN18" s="106" t="e">
        <f t="shared" si="10"/>
        <v>#REF!</v>
      </c>
      <c r="CO18" s="106" t="e">
        <f t="shared" si="10"/>
        <v>#REF!</v>
      </c>
      <c r="CP18" s="106" t="e">
        <f t="shared" si="10"/>
        <v>#REF!</v>
      </c>
      <c r="CQ18" s="106" t="e">
        <f t="shared" si="10"/>
        <v>#REF!</v>
      </c>
      <c r="CR18" s="106" t="e">
        <f t="shared" si="10"/>
        <v>#REF!</v>
      </c>
      <c r="CS18" s="106" t="e">
        <f t="shared" si="10"/>
        <v>#REF!</v>
      </c>
      <c r="CT18" s="106" t="e">
        <f t="shared" si="10"/>
        <v>#REF!</v>
      </c>
      <c r="CU18" s="106" t="e">
        <f t="shared" si="10"/>
        <v>#REF!</v>
      </c>
      <c r="CV18" s="106" t="e">
        <f t="shared" si="10"/>
        <v>#REF!</v>
      </c>
      <c r="CW18" s="106" t="e">
        <f t="shared" si="10"/>
        <v>#REF!</v>
      </c>
      <c r="CX18" s="106" t="e">
        <f t="shared" si="10"/>
        <v>#REF!</v>
      </c>
      <c r="CY18" s="106" t="e">
        <f t="shared" si="10"/>
        <v>#REF!</v>
      </c>
      <c r="CZ18" s="106" t="e">
        <f t="shared" si="10"/>
        <v>#REF!</v>
      </c>
      <c r="DA18" s="106" t="e">
        <f t="shared" si="10"/>
        <v>#REF!</v>
      </c>
      <c r="DB18" s="106" t="e">
        <f t="shared" si="10"/>
        <v>#REF!</v>
      </c>
      <c r="DC18" s="106" t="e">
        <f t="shared" si="10"/>
        <v>#REF!</v>
      </c>
      <c r="DD18" s="106" t="e">
        <f t="shared" si="10"/>
        <v>#REF!</v>
      </c>
      <c r="DE18" s="106" t="e">
        <f t="shared" si="7"/>
        <v>#REF!</v>
      </c>
      <c r="DF18" s="106" t="e">
        <f t="shared" si="7"/>
        <v>#REF!</v>
      </c>
      <c r="DG18" s="106" t="e">
        <f t="shared" si="7"/>
        <v>#REF!</v>
      </c>
      <c r="DH18" s="106" t="e">
        <f t="shared" si="7"/>
        <v>#REF!</v>
      </c>
      <c r="DI18" s="106" t="e">
        <f t="shared" si="7"/>
        <v>#REF!</v>
      </c>
      <c r="DJ18" s="106" t="e">
        <f t="shared" si="7"/>
        <v>#REF!</v>
      </c>
      <c r="DK18" s="106" t="e">
        <f t="shared" si="7"/>
        <v>#REF!</v>
      </c>
      <c r="DL18" s="106" t="e">
        <f t="shared" si="7"/>
        <v>#REF!</v>
      </c>
      <c r="DM18" s="106" t="e">
        <f t="shared" si="7"/>
        <v>#REF!</v>
      </c>
      <c r="DN18" s="106" t="e">
        <f t="shared" si="7"/>
        <v>#REF!</v>
      </c>
      <c r="DO18" s="106" t="e">
        <f t="shared" si="7"/>
        <v>#REF!</v>
      </c>
      <c r="DP18" s="106" t="e">
        <f t="shared" si="7"/>
        <v>#REF!</v>
      </c>
      <c r="DQ18" s="106" t="e">
        <f t="shared" si="7"/>
        <v>#REF!</v>
      </c>
      <c r="DR18" s="106" t="e">
        <f t="shared" si="7"/>
        <v>#REF!</v>
      </c>
      <c r="DS18" s="106" t="e">
        <f t="shared" si="7"/>
        <v>#REF!</v>
      </c>
      <c r="DT18" s="106" t="e">
        <f t="shared" si="7"/>
        <v>#REF!</v>
      </c>
      <c r="DU18" s="106" t="e">
        <f t="shared" si="7"/>
        <v>#REF!</v>
      </c>
      <c r="DV18" s="106" t="e">
        <f t="shared" si="7"/>
        <v>#REF!</v>
      </c>
      <c r="DW18" s="106" t="e">
        <f t="shared" si="7"/>
        <v>#REF!</v>
      </c>
      <c r="DX18" s="106" t="e">
        <f t="shared" si="7"/>
        <v>#REF!</v>
      </c>
      <c r="DY18" s="106" t="e">
        <f t="shared" si="7"/>
        <v>#REF!</v>
      </c>
      <c r="DZ18" s="106" t="e">
        <f t="shared" si="7"/>
        <v>#REF!</v>
      </c>
      <c r="EA18" s="106" t="e">
        <f t="shared" si="7"/>
        <v>#REF!</v>
      </c>
      <c r="EB18" s="106" t="e">
        <f t="shared" si="7"/>
        <v>#REF!</v>
      </c>
      <c r="EC18" s="106" t="e">
        <f t="shared" si="7"/>
        <v>#REF!</v>
      </c>
      <c r="ED18" s="106" t="e">
        <f t="shared" si="7"/>
        <v>#REF!</v>
      </c>
      <c r="EE18" s="106" t="e">
        <f t="shared" si="7"/>
        <v>#REF!</v>
      </c>
      <c r="EF18" s="106" t="e">
        <f t="shared" si="7"/>
        <v>#REF!</v>
      </c>
      <c r="EG18" s="106" t="e">
        <f t="shared" si="7"/>
        <v>#REF!</v>
      </c>
      <c r="EH18" s="106" t="e">
        <f t="shared" si="7"/>
        <v>#REF!</v>
      </c>
      <c r="EI18" s="106" t="e">
        <f t="shared" si="7"/>
        <v>#REF!</v>
      </c>
      <c r="EJ18" s="106" t="e">
        <f t="shared" si="7"/>
        <v>#REF!</v>
      </c>
      <c r="EK18" s="106" t="e">
        <f t="shared" si="7"/>
        <v>#REF!</v>
      </c>
      <c r="EL18" s="106" t="e">
        <f t="shared" si="7"/>
        <v>#REF!</v>
      </c>
      <c r="EM18" s="107" t="e">
        <f t="shared" si="7"/>
        <v>#REF!</v>
      </c>
    </row>
    <row r="19" spans="1:143" hidden="1" x14ac:dyDescent="0.35">
      <c r="A19" s="9" t="e">
        <f>assessments!#REF!</f>
        <v>#REF!</v>
      </c>
      <c r="B19" s="15" t="e">
        <f>assessments!#REF!</f>
        <v>#REF!</v>
      </c>
      <c r="C19" s="14" t="e">
        <f>assessments!#REF!</f>
        <v>#REF!</v>
      </c>
      <c r="D19" s="43" t="e">
        <f>assessments!#REF!</f>
        <v>#REF!</v>
      </c>
      <c r="E19" s="56" t="e">
        <f t="shared" ref="E19:E24" si="11">IF(E$5=$C19, $B19,"")</f>
        <v>#REF!</v>
      </c>
      <c r="F19" s="62" t="e">
        <f t="shared" ref="F19:G20" si="12">IF(F$5=$C19, $B19,"")</f>
        <v>#REF!</v>
      </c>
      <c r="G19" s="63" t="e">
        <f t="shared" si="12"/>
        <v>#REF!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108"/>
      <c r="AB19" s="106"/>
      <c r="AC19" s="106" t="e">
        <f t="shared" si="9"/>
        <v>#REF!</v>
      </c>
      <c r="AD19" s="106" t="e">
        <f t="shared" si="9"/>
        <v>#REF!</v>
      </c>
      <c r="AE19" s="106" t="e">
        <f t="shared" si="9"/>
        <v>#REF!</v>
      </c>
      <c r="AF19" s="106" t="e">
        <f t="shared" si="9"/>
        <v>#REF!</v>
      </c>
      <c r="AG19" s="106" t="e">
        <f t="shared" si="9"/>
        <v>#REF!</v>
      </c>
      <c r="AH19" s="106" t="e">
        <f t="shared" si="9"/>
        <v>#REF!</v>
      </c>
      <c r="AI19" s="106" t="e">
        <f t="shared" si="9"/>
        <v>#REF!</v>
      </c>
      <c r="AJ19" s="106" t="e">
        <f t="shared" si="9"/>
        <v>#REF!</v>
      </c>
      <c r="AK19" s="106" t="e">
        <f t="shared" si="9"/>
        <v>#REF!</v>
      </c>
      <c r="AL19" s="106" t="e">
        <f t="shared" si="9"/>
        <v>#REF!</v>
      </c>
      <c r="AM19" s="106" t="e">
        <f t="shared" si="9"/>
        <v>#REF!</v>
      </c>
      <c r="AN19" s="106" t="e">
        <f t="shared" si="9"/>
        <v>#REF!</v>
      </c>
      <c r="AO19" s="106" t="e">
        <f t="shared" si="9"/>
        <v>#REF!</v>
      </c>
      <c r="AP19" s="106" t="e">
        <f t="shared" si="9"/>
        <v>#REF!</v>
      </c>
      <c r="AQ19" s="106" t="e">
        <f t="shared" si="9"/>
        <v>#REF!</v>
      </c>
      <c r="AR19" s="106" t="e">
        <f t="shared" si="9"/>
        <v>#REF!</v>
      </c>
      <c r="AS19" s="106" t="e">
        <f t="shared" si="10"/>
        <v>#REF!</v>
      </c>
      <c r="AT19" s="106" t="e">
        <f t="shared" si="10"/>
        <v>#REF!</v>
      </c>
      <c r="AU19" s="106" t="e">
        <f t="shared" si="10"/>
        <v>#REF!</v>
      </c>
      <c r="AV19" s="106" t="e">
        <f t="shared" si="10"/>
        <v>#REF!</v>
      </c>
      <c r="AW19" s="106" t="e">
        <f t="shared" si="10"/>
        <v>#REF!</v>
      </c>
      <c r="AX19" s="106" t="e">
        <f t="shared" si="10"/>
        <v>#REF!</v>
      </c>
      <c r="AY19" s="106" t="e">
        <f t="shared" si="10"/>
        <v>#REF!</v>
      </c>
      <c r="AZ19" s="106" t="e">
        <f t="shared" si="10"/>
        <v>#REF!</v>
      </c>
      <c r="BA19" s="106" t="e">
        <f t="shared" si="10"/>
        <v>#REF!</v>
      </c>
      <c r="BB19" s="106" t="e">
        <f t="shared" si="10"/>
        <v>#REF!</v>
      </c>
      <c r="BC19" s="106" t="e">
        <f t="shared" si="10"/>
        <v>#REF!</v>
      </c>
      <c r="BD19" s="106" t="e">
        <f t="shared" si="10"/>
        <v>#REF!</v>
      </c>
      <c r="BE19" s="106" t="e">
        <f t="shared" si="10"/>
        <v>#REF!</v>
      </c>
      <c r="BF19" s="106" t="e">
        <f t="shared" si="10"/>
        <v>#REF!</v>
      </c>
      <c r="BG19" s="106" t="e">
        <f t="shared" si="10"/>
        <v>#REF!</v>
      </c>
      <c r="BH19" s="106" t="e">
        <f t="shared" si="10"/>
        <v>#REF!</v>
      </c>
      <c r="BI19" s="106" t="e">
        <f t="shared" si="10"/>
        <v>#REF!</v>
      </c>
      <c r="BJ19" s="106" t="e">
        <f t="shared" si="10"/>
        <v>#REF!</v>
      </c>
      <c r="BK19" s="106" t="e">
        <f t="shared" si="10"/>
        <v>#REF!</v>
      </c>
      <c r="BL19" s="106" t="e">
        <f t="shared" si="10"/>
        <v>#REF!</v>
      </c>
      <c r="BM19" s="106" t="e">
        <f t="shared" si="10"/>
        <v>#REF!</v>
      </c>
      <c r="BN19" s="106" t="e">
        <f t="shared" si="10"/>
        <v>#REF!</v>
      </c>
      <c r="BO19" s="106" t="e">
        <f t="shared" si="10"/>
        <v>#REF!</v>
      </c>
      <c r="BP19" s="106" t="e">
        <f t="shared" si="10"/>
        <v>#REF!</v>
      </c>
      <c r="BQ19" s="106" t="e">
        <f t="shared" si="10"/>
        <v>#REF!</v>
      </c>
      <c r="BR19" s="106" t="e">
        <f t="shared" si="10"/>
        <v>#REF!</v>
      </c>
      <c r="BS19" s="106" t="e">
        <f t="shared" si="10"/>
        <v>#REF!</v>
      </c>
      <c r="BT19" s="106" t="e">
        <f t="shared" si="10"/>
        <v>#REF!</v>
      </c>
      <c r="BU19" s="106" t="e">
        <f t="shared" si="10"/>
        <v>#REF!</v>
      </c>
      <c r="BV19" s="106" t="e">
        <f t="shared" si="10"/>
        <v>#REF!</v>
      </c>
      <c r="BW19" s="106" t="e">
        <f t="shared" si="10"/>
        <v>#REF!</v>
      </c>
      <c r="BX19" s="106" t="e">
        <f t="shared" si="10"/>
        <v>#REF!</v>
      </c>
      <c r="BY19" s="106" t="e">
        <f t="shared" si="10"/>
        <v>#REF!</v>
      </c>
      <c r="BZ19" s="106" t="e">
        <f t="shared" si="10"/>
        <v>#REF!</v>
      </c>
      <c r="CA19" s="106" t="e">
        <f t="shared" si="10"/>
        <v>#REF!</v>
      </c>
      <c r="CB19" s="106" t="e">
        <f t="shared" si="10"/>
        <v>#REF!</v>
      </c>
      <c r="CC19" s="106" t="e">
        <f t="shared" si="10"/>
        <v>#REF!</v>
      </c>
      <c r="CD19" s="106" t="e">
        <f t="shared" si="10"/>
        <v>#REF!</v>
      </c>
      <c r="CE19" s="106" t="e">
        <f t="shared" si="10"/>
        <v>#REF!</v>
      </c>
      <c r="CF19" s="106" t="e">
        <f t="shared" si="10"/>
        <v>#REF!</v>
      </c>
      <c r="CG19" s="106" t="e">
        <f t="shared" si="10"/>
        <v>#REF!</v>
      </c>
      <c r="CH19" s="106" t="e">
        <f t="shared" si="10"/>
        <v>#REF!</v>
      </c>
      <c r="CI19" s="106" t="e">
        <f t="shared" si="10"/>
        <v>#REF!</v>
      </c>
      <c r="CJ19" s="106" t="e">
        <f t="shared" si="10"/>
        <v>#REF!</v>
      </c>
      <c r="CK19" s="106" t="e">
        <f t="shared" si="10"/>
        <v>#REF!</v>
      </c>
      <c r="CL19" s="106" t="e">
        <f t="shared" si="10"/>
        <v>#REF!</v>
      </c>
      <c r="CM19" s="106" t="e">
        <f t="shared" si="10"/>
        <v>#REF!</v>
      </c>
      <c r="CN19" s="106" t="e">
        <f t="shared" si="10"/>
        <v>#REF!</v>
      </c>
      <c r="CO19" s="106" t="e">
        <f t="shared" si="10"/>
        <v>#REF!</v>
      </c>
      <c r="CP19" s="106" t="e">
        <f t="shared" si="10"/>
        <v>#REF!</v>
      </c>
      <c r="CQ19" s="106" t="e">
        <f t="shared" si="10"/>
        <v>#REF!</v>
      </c>
      <c r="CR19" s="106" t="e">
        <f t="shared" si="10"/>
        <v>#REF!</v>
      </c>
      <c r="CS19" s="106" t="e">
        <f t="shared" si="10"/>
        <v>#REF!</v>
      </c>
      <c r="CT19" s="106" t="e">
        <f t="shared" si="10"/>
        <v>#REF!</v>
      </c>
      <c r="CU19" s="106" t="e">
        <f t="shared" si="10"/>
        <v>#REF!</v>
      </c>
      <c r="CV19" s="106" t="e">
        <f t="shared" si="10"/>
        <v>#REF!</v>
      </c>
      <c r="CW19" s="106" t="e">
        <f t="shared" si="10"/>
        <v>#REF!</v>
      </c>
      <c r="CX19" s="106" t="e">
        <f t="shared" si="10"/>
        <v>#REF!</v>
      </c>
      <c r="CY19" s="106" t="e">
        <f t="shared" si="10"/>
        <v>#REF!</v>
      </c>
      <c r="CZ19" s="106" t="e">
        <f t="shared" si="10"/>
        <v>#REF!</v>
      </c>
      <c r="DA19" s="106" t="e">
        <f t="shared" si="10"/>
        <v>#REF!</v>
      </c>
      <c r="DB19" s="106" t="e">
        <f t="shared" si="10"/>
        <v>#REF!</v>
      </c>
      <c r="DC19" s="106" t="e">
        <f t="shared" si="10"/>
        <v>#REF!</v>
      </c>
      <c r="DD19" s="106" t="e">
        <f t="shared" si="10"/>
        <v>#REF!</v>
      </c>
      <c r="DE19" s="106" t="e">
        <f t="shared" si="7"/>
        <v>#REF!</v>
      </c>
      <c r="DF19" s="106" t="e">
        <f t="shared" si="7"/>
        <v>#REF!</v>
      </c>
      <c r="DG19" s="106" t="e">
        <f t="shared" si="7"/>
        <v>#REF!</v>
      </c>
      <c r="DH19" s="106" t="e">
        <f t="shared" si="7"/>
        <v>#REF!</v>
      </c>
      <c r="DI19" s="106" t="e">
        <f t="shared" si="7"/>
        <v>#REF!</v>
      </c>
      <c r="DJ19" s="106" t="e">
        <f t="shared" si="7"/>
        <v>#REF!</v>
      </c>
      <c r="DK19" s="106" t="e">
        <f t="shared" si="7"/>
        <v>#REF!</v>
      </c>
      <c r="DL19" s="106" t="e">
        <f t="shared" si="7"/>
        <v>#REF!</v>
      </c>
      <c r="DM19" s="106" t="e">
        <f t="shared" si="7"/>
        <v>#REF!</v>
      </c>
      <c r="DN19" s="106" t="e">
        <f t="shared" si="7"/>
        <v>#REF!</v>
      </c>
      <c r="DO19" s="106" t="e">
        <f t="shared" si="7"/>
        <v>#REF!</v>
      </c>
      <c r="DP19" s="106" t="e">
        <f t="shared" si="7"/>
        <v>#REF!</v>
      </c>
      <c r="DQ19" s="106" t="e">
        <f t="shared" si="7"/>
        <v>#REF!</v>
      </c>
      <c r="DR19" s="106" t="e">
        <f t="shared" si="7"/>
        <v>#REF!</v>
      </c>
      <c r="DS19" s="106" t="e">
        <f t="shared" si="7"/>
        <v>#REF!</v>
      </c>
      <c r="DT19" s="106" t="e">
        <f t="shared" si="7"/>
        <v>#REF!</v>
      </c>
      <c r="DU19" s="106" t="e">
        <f t="shared" si="7"/>
        <v>#REF!</v>
      </c>
      <c r="DV19" s="106" t="e">
        <f t="shared" si="7"/>
        <v>#REF!</v>
      </c>
      <c r="DW19" s="106" t="e">
        <f t="shared" si="7"/>
        <v>#REF!</v>
      </c>
      <c r="DX19" s="106" t="e">
        <f t="shared" si="7"/>
        <v>#REF!</v>
      </c>
      <c r="DY19" s="106" t="e">
        <f t="shared" si="7"/>
        <v>#REF!</v>
      </c>
      <c r="DZ19" s="106" t="e">
        <f t="shared" si="7"/>
        <v>#REF!</v>
      </c>
      <c r="EA19" s="106" t="e">
        <f t="shared" si="7"/>
        <v>#REF!</v>
      </c>
      <c r="EB19" s="106" t="e">
        <f t="shared" si="7"/>
        <v>#REF!</v>
      </c>
      <c r="EC19" s="106" t="e">
        <f t="shared" si="7"/>
        <v>#REF!</v>
      </c>
      <c r="ED19" s="106" t="e">
        <f t="shared" si="7"/>
        <v>#REF!</v>
      </c>
      <c r="EE19" s="106" t="e">
        <f t="shared" si="7"/>
        <v>#REF!</v>
      </c>
      <c r="EF19" s="106" t="e">
        <f t="shared" si="7"/>
        <v>#REF!</v>
      </c>
      <c r="EG19" s="106" t="e">
        <f t="shared" si="7"/>
        <v>#REF!</v>
      </c>
      <c r="EH19" s="106" t="e">
        <f t="shared" si="7"/>
        <v>#REF!</v>
      </c>
      <c r="EI19" s="106" t="e">
        <f t="shared" si="7"/>
        <v>#REF!</v>
      </c>
      <c r="EJ19" s="106" t="e">
        <f t="shared" si="7"/>
        <v>#REF!</v>
      </c>
      <c r="EK19" s="106" t="e">
        <f t="shared" si="7"/>
        <v>#REF!</v>
      </c>
      <c r="EL19" s="106" t="e">
        <f t="shared" si="7"/>
        <v>#REF!</v>
      </c>
      <c r="EM19" s="107" t="e">
        <f t="shared" si="7"/>
        <v>#REF!</v>
      </c>
    </row>
    <row r="20" spans="1:143" hidden="1" x14ac:dyDescent="0.35">
      <c r="A20" s="9" t="e">
        <f>assessments!#REF!</f>
        <v>#REF!</v>
      </c>
      <c r="B20" s="15" t="e">
        <f>assessments!#REF!</f>
        <v>#REF!</v>
      </c>
      <c r="C20" s="14" t="e">
        <f>assessments!#REF!</f>
        <v>#REF!</v>
      </c>
      <c r="D20" s="43" t="e">
        <f>assessments!#REF!</f>
        <v>#REF!</v>
      </c>
      <c r="E20" s="56" t="e">
        <f t="shared" si="11"/>
        <v>#REF!</v>
      </c>
      <c r="F20" s="62" t="e">
        <f t="shared" si="12"/>
        <v>#REF!</v>
      </c>
      <c r="G20" s="63" t="e">
        <f t="shared" si="12"/>
        <v>#REF!</v>
      </c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108"/>
      <c r="AB20" s="106"/>
      <c r="AC20" s="106" t="e">
        <f t="shared" si="9"/>
        <v>#REF!</v>
      </c>
      <c r="AD20" s="106" t="e">
        <f t="shared" si="9"/>
        <v>#REF!</v>
      </c>
      <c r="AE20" s="106" t="e">
        <f t="shared" si="9"/>
        <v>#REF!</v>
      </c>
      <c r="AF20" s="106" t="e">
        <f t="shared" si="9"/>
        <v>#REF!</v>
      </c>
      <c r="AG20" s="106" t="e">
        <f t="shared" si="9"/>
        <v>#REF!</v>
      </c>
      <c r="AH20" s="106" t="e">
        <f t="shared" si="9"/>
        <v>#REF!</v>
      </c>
      <c r="AI20" s="106" t="e">
        <f t="shared" si="9"/>
        <v>#REF!</v>
      </c>
      <c r="AJ20" s="106" t="e">
        <f t="shared" si="9"/>
        <v>#REF!</v>
      </c>
      <c r="AK20" s="106" t="e">
        <f t="shared" si="9"/>
        <v>#REF!</v>
      </c>
      <c r="AL20" s="106" t="e">
        <f t="shared" si="9"/>
        <v>#REF!</v>
      </c>
      <c r="AM20" s="106" t="e">
        <f t="shared" si="9"/>
        <v>#REF!</v>
      </c>
      <c r="AN20" s="106" t="e">
        <f t="shared" si="9"/>
        <v>#REF!</v>
      </c>
      <c r="AO20" s="106" t="e">
        <f t="shared" si="9"/>
        <v>#REF!</v>
      </c>
      <c r="AP20" s="106" t="e">
        <f t="shared" si="9"/>
        <v>#REF!</v>
      </c>
      <c r="AQ20" s="106" t="e">
        <f t="shared" si="9"/>
        <v>#REF!</v>
      </c>
      <c r="AR20" s="106" t="e">
        <f t="shared" si="9"/>
        <v>#REF!</v>
      </c>
      <c r="AS20" s="106" t="e">
        <f t="shared" si="10"/>
        <v>#REF!</v>
      </c>
      <c r="AT20" s="106" t="e">
        <f t="shared" si="10"/>
        <v>#REF!</v>
      </c>
      <c r="AU20" s="106" t="e">
        <f t="shared" si="10"/>
        <v>#REF!</v>
      </c>
      <c r="AV20" s="106" t="e">
        <f t="shared" si="10"/>
        <v>#REF!</v>
      </c>
      <c r="AW20" s="106" t="e">
        <f t="shared" si="10"/>
        <v>#REF!</v>
      </c>
      <c r="AX20" s="106" t="e">
        <f t="shared" si="10"/>
        <v>#REF!</v>
      </c>
      <c r="AY20" s="106" t="e">
        <f t="shared" si="10"/>
        <v>#REF!</v>
      </c>
      <c r="AZ20" s="106" t="e">
        <f t="shared" si="10"/>
        <v>#REF!</v>
      </c>
      <c r="BA20" s="106" t="e">
        <f t="shared" si="10"/>
        <v>#REF!</v>
      </c>
      <c r="BB20" s="106" t="e">
        <f t="shared" si="10"/>
        <v>#REF!</v>
      </c>
      <c r="BC20" s="106" t="e">
        <f t="shared" si="10"/>
        <v>#REF!</v>
      </c>
      <c r="BD20" s="106" t="e">
        <f t="shared" si="10"/>
        <v>#REF!</v>
      </c>
      <c r="BE20" s="106" t="e">
        <f t="shared" si="10"/>
        <v>#REF!</v>
      </c>
      <c r="BF20" s="106" t="e">
        <f t="shared" si="10"/>
        <v>#REF!</v>
      </c>
      <c r="BG20" s="106" t="e">
        <f t="shared" si="10"/>
        <v>#REF!</v>
      </c>
      <c r="BH20" s="106" t="e">
        <f t="shared" si="10"/>
        <v>#REF!</v>
      </c>
      <c r="BI20" s="106" t="e">
        <f t="shared" si="10"/>
        <v>#REF!</v>
      </c>
      <c r="BJ20" s="106" t="e">
        <f t="shared" si="10"/>
        <v>#REF!</v>
      </c>
      <c r="BK20" s="106" t="e">
        <f t="shared" si="10"/>
        <v>#REF!</v>
      </c>
      <c r="BL20" s="106" t="e">
        <f t="shared" si="10"/>
        <v>#REF!</v>
      </c>
      <c r="BM20" s="106" t="e">
        <f t="shared" si="10"/>
        <v>#REF!</v>
      </c>
      <c r="BN20" s="106" t="e">
        <f t="shared" si="10"/>
        <v>#REF!</v>
      </c>
      <c r="BO20" s="106" t="e">
        <f t="shared" si="10"/>
        <v>#REF!</v>
      </c>
      <c r="BP20" s="106" t="e">
        <f t="shared" si="10"/>
        <v>#REF!</v>
      </c>
      <c r="BQ20" s="106" t="e">
        <f t="shared" si="10"/>
        <v>#REF!</v>
      </c>
      <c r="BR20" s="106" t="e">
        <f t="shared" si="10"/>
        <v>#REF!</v>
      </c>
      <c r="BS20" s="106" t="e">
        <f t="shared" si="10"/>
        <v>#REF!</v>
      </c>
      <c r="BT20" s="106" t="e">
        <f t="shared" si="10"/>
        <v>#REF!</v>
      </c>
      <c r="BU20" s="106" t="e">
        <f t="shared" si="10"/>
        <v>#REF!</v>
      </c>
      <c r="BV20" s="106" t="e">
        <f t="shared" si="10"/>
        <v>#REF!</v>
      </c>
      <c r="BW20" s="106" t="e">
        <f t="shared" si="10"/>
        <v>#REF!</v>
      </c>
      <c r="BX20" s="106" t="e">
        <f t="shared" si="10"/>
        <v>#REF!</v>
      </c>
      <c r="BY20" s="106" t="e">
        <f t="shared" si="10"/>
        <v>#REF!</v>
      </c>
      <c r="BZ20" s="106" t="e">
        <f t="shared" si="10"/>
        <v>#REF!</v>
      </c>
      <c r="CA20" s="106" t="e">
        <f t="shared" si="10"/>
        <v>#REF!</v>
      </c>
      <c r="CB20" s="106" t="e">
        <f t="shared" si="10"/>
        <v>#REF!</v>
      </c>
      <c r="CC20" s="106" t="e">
        <f t="shared" si="10"/>
        <v>#REF!</v>
      </c>
      <c r="CD20" s="106" t="e">
        <f t="shared" si="10"/>
        <v>#REF!</v>
      </c>
      <c r="CE20" s="106" t="e">
        <f t="shared" si="10"/>
        <v>#REF!</v>
      </c>
      <c r="CF20" s="106" t="e">
        <f t="shared" si="10"/>
        <v>#REF!</v>
      </c>
      <c r="CG20" s="106" t="e">
        <f t="shared" si="10"/>
        <v>#REF!</v>
      </c>
      <c r="CH20" s="106" t="e">
        <f t="shared" si="10"/>
        <v>#REF!</v>
      </c>
      <c r="CI20" s="106" t="e">
        <f t="shared" si="10"/>
        <v>#REF!</v>
      </c>
      <c r="CJ20" s="106" t="e">
        <f t="shared" si="10"/>
        <v>#REF!</v>
      </c>
      <c r="CK20" s="106" t="e">
        <f t="shared" si="10"/>
        <v>#REF!</v>
      </c>
      <c r="CL20" s="106" t="e">
        <f t="shared" si="10"/>
        <v>#REF!</v>
      </c>
      <c r="CM20" s="106" t="e">
        <f t="shared" si="10"/>
        <v>#REF!</v>
      </c>
      <c r="CN20" s="106" t="e">
        <f t="shared" si="10"/>
        <v>#REF!</v>
      </c>
      <c r="CO20" s="106" t="e">
        <f t="shared" si="10"/>
        <v>#REF!</v>
      </c>
      <c r="CP20" s="106" t="e">
        <f t="shared" si="10"/>
        <v>#REF!</v>
      </c>
      <c r="CQ20" s="106" t="e">
        <f t="shared" si="10"/>
        <v>#REF!</v>
      </c>
      <c r="CR20" s="106" t="e">
        <f t="shared" si="10"/>
        <v>#REF!</v>
      </c>
      <c r="CS20" s="106" t="e">
        <f t="shared" si="10"/>
        <v>#REF!</v>
      </c>
      <c r="CT20" s="106" t="e">
        <f t="shared" si="10"/>
        <v>#REF!</v>
      </c>
      <c r="CU20" s="106" t="e">
        <f t="shared" si="10"/>
        <v>#REF!</v>
      </c>
      <c r="CV20" s="106" t="e">
        <f t="shared" si="10"/>
        <v>#REF!</v>
      </c>
      <c r="CW20" s="106" t="e">
        <f t="shared" si="10"/>
        <v>#REF!</v>
      </c>
      <c r="CX20" s="106" t="e">
        <f t="shared" si="10"/>
        <v>#REF!</v>
      </c>
      <c r="CY20" s="106" t="e">
        <f t="shared" si="10"/>
        <v>#REF!</v>
      </c>
      <c r="CZ20" s="106" t="e">
        <f t="shared" si="10"/>
        <v>#REF!</v>
      </c>
      <c r="DA20" s="106" t="e">
        <f t="shared" si="10"/>
        <v>#REF!</v>
      </c>
      <c r="DB20" s="106" t="e">
        <f t="shared" si="10"/>
        <v>#REF!</v>
      </c>
      <c r="DC20" s="106" t="e">
        <f t="shared" ref="DC20:DD20" si="13">IF(DC$5=$C20, $B20,"DELETE")</f>
        <v>#REF!</v>
      </c>
      <c r="DD20" s="106" t="e">
        <f t="shared" si="13"/>
        <v>#REF!</v>
      </c>
      <c r="DE20" s="106" t="e">
        <f t="shared" si="7"/>
        <v>#REF!</v>
      </c>
      <c r="DF20" s="106" t="e">
        <f t="shared" si="7"/>
        <v>#REF!</v>
      </c>
      <c r="DG20" s="106" t="e">
        <f t="shared" si="7"/>
        <v>#REF!</v>
      </c>
      <c r="DH20" s="106" t="e">
        <f t="shared" si="7"/>
        <v>#REF!</v>
      </c>
      <c r="DI20" s="106" t="e">
        <f t="shared" si="7"/>
        <v>#REF!</v>
      </c>
      <c r="DJ20" s="106" t="e">
        <f t="shared" si="7"/>
        <v>#REF!</v>
      </c>
      <c r="DK20" s="106" t="e">
        <f t="shared" si="7"/>
        <v>#REF!</v>
      </c>
      <c r="DL20" s="106" t="e">
        <f t="shared" si="7"/>
        <v>#REF!</v>
      </c>
      <c r="DM20" s="106" t="e">
        <f t="shared" si="7"/>
        <v>#REF!</v>
      </c>
      <c r="DN20" s="106" t="e">
        <f t="shared" si="7"/>
        <v>#REF!</v>
      </c>
      <c r="DO20" s="106" t="e">
        <f t="shared" ref="DO20:ED20" si="14">IF(DO$5=$C20, $B20,"DELETE")</f>
        <v>#REF!</v>
      </c>
      <c r="DP20" s="106" t="e">
        <f t="shared" si="14"/>
        <v>#REF!</v>
      </c>
      <c r="DQ20" s="106" t="e">
        <f t="shared" si="14"/>
        <v>#REF!</v>
      </c>
      <c r="DR20" s="106" t="e">
        <f t="shared" si="14"/>
        <v>#REF!</v>
      </c>
      <c r="DS20" s="106" t="e">
        <f t="shared" si="14"/>
        <v>#REF!</v>
      </c>
      <c r="DT20" s="106" t="e">
        <f t="shared" si="14"/>
        <v>#REF!</v>
      </c>
      <c r="DU20" s="106" t="e">
        <f t="shared" si="14"/>
        <v>#REF!</v>
      </c>
      <c r="DV20" s="106" t="e">
        <f t="shared" si="14"/>
        <v>#REF!</v>
      </c>
      <c r="DW20" s="106" t="e">
        <f t="shared" si="14"/>
        <v>#REF!</v>
      </c>
      <c r="DX20" s="106" t="e">
        <f t="shared" si="14"/>
        <v>#REF!</v>
      </c>
      <c r="DY20" s="106" t="e">
        <f t="shared" si="14"/>
        <v>#REF!</v>
      </c>
      <c r="DZ20" s="106" t="e">
        <f t="shared" si="14"/>
        <v>#REF!</v>
      </c>
      <c r="EA20" s="106" t="e">
        <f t="shared" si="14"/>
        <v>#REF!</v>
      </c>
      <c r="EB20" s="106" t="e">
        <f t="shared" si="14"/>
        <v>#REF!</v>
      </c>
      <c r="EC20" s="106" t="e">
        <f t="shared" si="14"/>
        <v>#REF!</v>
      </c>
      <c r="ED20" s="106" t="e">
        <f t="shared" si="14"/>
        <v>#REF!</v>
      </c>
      <c r="EE20" s="106" t="e">
        <f t="shared" ref="EE20:EM20" si="15">IF(EE$5=$C20, $B20,"DELETE")</f>
        <v>#REF!</v>
      </c>
      <c r="EF20" s="106" t="e">
        <f t="shared" si="15"/>
        <v>#REF!</v>
      </c>
      <c r="EG20" s="106" t="e">
        <f t="shared" si="15"/>
        <v>#REF!</v>
      </c>
      <c r="EH20" s="106" t="e">
        <f t="shared" si="15"/>
        <v>#REF!</v>
      </c>
      <c r="EI20" s="106" t="e">
        <f t="shared" si="15"/>
        <v>#REF!</v>
      </c>
      <c r="EJ20" s="106" t="e">
        <f t="shared" si="15"/>
        <v>#REF!</v>
      </c>
      <c r="EK20" s="106" t="e">
        <f t="shared" si="15"/>
        <v>#REF!</v>
      </c>
      <c r="EL20" s="106" t="e">
        <f t="shared" si="15"/>
        <v>#REF!</v>
      </c>
      <c r="EM20" s="107" t="e">
        <f t="shared" si="15"/>
        <v>#REF!</v>
      </c>
    </row>
    <row r="21" spans="1:143" x14ac:dyDescent="0.35">
      <c r="A21" s="15" t="str">
        <f>IF(ISBLANK(assessments!C3),"",assessments!C3)</f>
        <v>bca_rp2</v>
      </c>
      <c r="B21" s="15" t="str">
        <f>IF(ISBLANK(assessments!D3),"",assessments!D3)</f>
        <v>Literature review</v>
      </c>
      <c r="C21" s="67">
        <f>IF(ISBLANK(assessments!E3),"",assessments!E3)</f>
        <v>43160</v>
      </c>
      <c r="D21" s="67">
        <f>IF(ISBLANK(assessments!F3),"",assessments!F3)</f>
        <v>43174</v>
      </c>
      <c r="E21" s="56" t="str">
        <f t="shared" si="11"/>
        <v/>
      </c>
      <c r="F21" s="63"/>
      <c r="G21" s="63"/>
      <c r="H21" s="63"/>
      <c r="I21" s="63"/>
      <c r="J21" s="63"/>
      <c r="K21" s="63"/>
      <c r="L21" s="63"/>
      <c r="M21" s="63" t="str">
        <f t="shared" ref="M21" si="16">IF(M$5=$C21, $B21,"DELETE")</f>
        <v>DELETE</v>
      </c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108"/>
      <c r="AB21" s="106"/>
      <c r="AC21" s="106"/>
      <c r="AD21" s="106" t="str">
        <f t="shared" si="9"/>
        <v>Literature review</v>
      </c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06"/>
      <c r="DH21" s="106"/>
      <c r="DI21" s="106"/>
      <c r="DJ21" s="106"/>
      <c r="DK21" s="106"/>
      <c r="DL21" s="106"/>
      <c r="DM21" s="106"/>
      <c r="DN21" s="106"/>
      <c r="DO21" s="106"/>
      <c r="DP21" s="106"/>
      <c r="DQ21" s="106"/>
      <c r="DR21" s="106"/>
      <c r="DS21" s="106"/>
      <c r="DT21" s="106"/>
      <c r="DU21" s="106"/>
      <c r="DV21" s="106"/>
      <c r="DW21" s="106"/>
      <c r="DX21" s="106"/>
      <c r="DY21" s="106"/>
      <c r="DZ21" s="106"/>
      <c r="EA21" s="106"/>
      <c r="EB21" s="106"/>
      <c r="EC21" s="106"/>
      <c r="ED21" s="106"/>
      <c r="EE21" s="106"/>
      <c r="EF21" s="106"/>
      <c r="EG21" s="106"/>
      <c r="EH21" s="106"/>
      <c r="EI21" s="106"/>
      <c r="EJ21" s="106"/>
      <c r="EK21" s="106"/>
      <c r="EL21" s="106"/>
      <c r="EM21" s="111"/>
    </row>
    <row r="22" spans="1:143" x14ac:dyDescent="0.35">
      <c r="A22" s="15" t="str">
        <f>IF(ISBLANK(assessments!C4),"",assessments!C4)</f>
        <v>bca_rp2</v>
      </c>
      <c r="B22" s="15" t="str">
        <f>IF(ISBLANK(assessments!D4),"",assessments!D4)</f>
        <v>Meeting</v>
      </c>
      <c r="C22" s="67">
        <f>IF(ISBLANK(assessments!E4),"",assessments!E4)</f>
        <v>43174</v>
      </c>
      <c r="D22" s="67">
        <f>IF(ISBLANK(assessments!F4),"",assessments!F4)</f>
        <v>43174</v>
      </c>
      <c r="E22" s="56" t="str">
        <f t="shared" si="11"/>
        <v/>
      </c>
      <c r="F22" s="63"/>
      <c r="G22" s="63"/>
      <c r="H22" s="63"/>
      <c r="I22" s="63"/>
      <c r="J22" s="63" t="str">
        <f t="shared" ref="J22:V24" si="17">IF(J$5=$C22, $B22,"DELETE")</f>
        <v>DELETE</v>
      </c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108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 t="str">
        <f t="shared" si="9"/>
        <v>Meeting</v>
      </c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106"/>
      <c r="CS22" s="106"/>
      <c r="CT22" s="106"/>
      <c r="CU22" s="106"/>
      <c r="CV22" s="106"/>
      <c r="CW22" s="106"/>
      <c r="CX22" s="106"/>
      <c r="CY22" s="106"/>
      <c r="CZ22" s="106"/>
      <c r="DA22" s="106"/>
      <c r="DB22" s="106"/>
      <c r="DC22" s="106"/>
      <c r="DD22" s="106"/>
      <c r="DE22" s="106"/>
      <c r="DF22" s="106"/>
      <c r="DG22" s="106"/>
      <c r="DH22" s="106"/>
      <c r="DI22" s="106"/>
      <c r="DJ22" s="106"/>
      <c r="DK22" s="106"/>
      <c r="DL22" s="106"/>
      <c r="DM22" s="106"/>
      <c r="DN22" s="106"/>
      <c r="DO22" s="106"/>
      <c r="DP22" s="106"/>
      <c r="DQ22" s="106"/>
      <c r="DR22" s="106"/>
      <c r="DS22" s="106"/>
      <c r="DT22" s="106"/>
      <c r="DU22" s="106"/>
      <c r="DV22" s="106"/>
      <c r="DW22" s="106"/>
      <c r="DX22" s="106"/>
      <c r="DY22" s="106"/>
      <c r="DZ22" s="106"/>
      <c r="EA22" s="106"/>
      <c r="EB22" s="106"/>
      <c r="EC22" s="106"/>
      <c r="ED22" s="106"/>
      <c r="EE22" s="106"/>
      <c r="EF22" s="106"/>
      <c r="EG22" s="106"/>
      <c r="EH22" s="106"/>
      <c r="EI22" s="106"/>
      <c r="EJ22" s="106"/>
      <c r="EK22" s="106"/>
      <c r="EL22" s="106"/>
      <c r="EM22" s="111"/>
    </row>
    <row r="23" spans="1:143" x14ac:dyDescent="0.35">
      <c r="A23" s="15" t="str">
        <f>IF(ISBLANK(assessments!C5),"",assessments!C5)</f>
        <v>bca_rp2</v>
      </c>
      <c r="B23" s="15" t="str">
        <f>IF(ISBLANK(assessments!D5),"",assessments!D5)</f>
        <v>Prepare and share proposal for new power calculation function</v>
      </c>
      <c r="C23" s="67">
        <f>IF(ISBLANK(assessments!E5),"",assessments!E5)</f>
        <v>43174</v>
      </c>
      <c r="D23" s="67">
        <f>IF(ISBLANK(assessments!F5),"",assessments!F5)</f>
        <v>43188</v>
      </c>
      <c r="E23" s="56" t="str">
        <f t="shared" si="11"/>
        <v/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 t="str">
        <f t="shared" si="17"/>
        <v>DELETE</v>
      </c>
      <c r="W23" s="63"/>
      <c r="X23" s="63"/>
      <c r="Y23" s="63"/>
      <c r="Z23" s="63"/>
      <c r="AA23" s="108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 t="str">
        <f t="shared" si="9"/>
        <v>Prepare and share proposal for new power calculation function</v>
      </c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6"/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106"/>
      <c r="CS23" s="106"/>
      <c r="CT23" s="106"/>
      <c r="CU23" s="106"/>
      <c r="CV23" s="106"/>
      <c r="CW23" s="106"/>
      <c r="CX23" s="106"/>
      <c r="CY23" s="106"/>
      <c r="CZ23" s="106"/>
      <c r="DA23" s="106"/>
      <c r="DB23" s="106"/>
      <c r="DC23" s="106"/>
      <c r="DD23" s="106"/>
      <c r="DE23" s="106"/>
      <c r="DF23" s="106"/>
      <c r="DG23" s="106"/>
      <c r="DH23" s="106"/>
      <c r="DI23" s="106"/>
      <c r="DJ23" s="106"/>
      <c r="DK23" s="106"/>
      <c r="DL23" s="106"/>
      <c r="DM23" s="106"/>
      <c r="DN23" s="106"/>
      <c r="DO23" s="106"/>
      <c r="DP23" s="106"/>
      <c r="DQ23" s="106"/>
      <c r="DR23" s="106"/>
      <c r="DS23" s="106"/>
      <c r="DT23" s="106"/>
      <c r="DU23" s="106"/>
      <c r="DV23" s="106"/>
      <c r="DW23" s="106"/>
      <c r="DX23" s="106"/>
      <c r="DY23" s="106"/>
      <c r="DZ23" s="106"/>
      <c r="EA23" s="106"/>
      <c r="EB23" s="106"/>
      <c r="EC23" s="106"/>
      <c r="ED23" s="106"/>
      <c r="EE23" s="106"/>
      <c r="EF23" s="106"/>
      <c r="EG23" s="106"/>
      <c r="EH23" s="106"/>
      <c r="EI23" s="106"/>
      <c r="EJ23" s="106"/>
      <c r="EK23" s="106"/>
      <c r="EL23" s="106"/>
      <c r="EM23" s="111"/>
    </row>
    <row r="24" spans="1:143" x14ac:dyDescent="0.35">
      <c r="A24" s="15" t="str">
        <f>IF(ISBLANK(assessments!C6),"",assessments!C6)</f>
        <v>bca_rp2</v>
      </c>
      <c r="B24" s="15" t="str">
        <f>IF(ISBLANK(assessments!D6),"",assessments!D6)</f>
        <v>Meeting</v>
      </c>
      <c r="C24" s="67">
        <f>IF(ISBLANK(assessments!E6),"",assessments!E6)</f>
        <v>43181</v>
      </c>
      <c r="D24" s="67">
        <f>IF(ISBLANK(assessments!F6),"",assessments!F6)</f>
        <v>43181</v>
      </c>
      <c r="E24" s="56" t="str">
        <f t="shared" si="11"/>
        <v/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 t="str">
        <f t="shared" si="17"/>
        <v>DELETE</v>
      </c>
      <c r="R24" s="63"/>
      <c r="S24" s="63"/>
      <c r="T24" s="63"/>
      <c r="U24" s="63"/>
      <c r="V24" s="63"/>
      <c r="W24" s="63"/>
      <c r="X24" s="63"/>
      <c r="Y24" s="63"/>
      <c r="Z24" s="63"/>
      <c r="AA24" s="108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 t="str">
        <f t="shared" ref="AS23:BH46" si="18">IF(AY$5=$C24, $B24,"DELETE")</f>
        <v>Meeting</v>
      </c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6"/>
      <c r="CC24" s="106"/>
      <c r="CD24" s="106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  <c r="CO24" s="106"/>
      <c r="CP24" s="106"/>
      <c r="CQ24" s="106"/>
      <c r="CR24" s="106"/>
      <c r="CS24" s="106"/>
      <c r="CT24" s="106"/>
      <c r="CU24" s="106"/>
      <c r="CV24" s="106"/>
      <c r="CW24" s="106"/>
      <c r="CX24" s="106"/>
      <c r="CY24" s="106"/>
      <c r="CZ24" s="106"/>
      <c r="DA24" s="106"/>
      <c r="DB24" s="106"/>
      <c r="DC24" s="106"/>
      <c r="DD24" s="106"/>
      <c r="DE24" s="106"/>
      <c r="DF24" s="106"/>
      <c r="DG24" s="106"/>
      <c r="DH24" s="106"/>
      <c r="DI24" s="106"/>
      <c r="DJ24" s="106"/>
      <c r="DK24" s="106"/>
      <c r="DL24" s="106"/>
      <c r="DM24" s="106"/>
      <c r="DN24" s="106"/>
      <c r="DO24" s="106"/>
      <c r="DP24" s="106"/>
      <c r="DQ24" s="106"/>
      <c r="DR24" s="106"/>
      <c r="DS24" s="106"/>
      <c r="DT24" s="106"/>
      <c r="DU24" s="106"/>
      <c r="DV24" s="106"/>
      <c r="DW24" s="106"/>
      <c r="DX24" s="106"/>
      <c r="DY24" s="106"/>
      <c r="DZ24" s="106"/>
      <c r="EA24" s="106"/>
      <c r="EB24" s="106"/>
      <c r="EC24" s="106"/>
      <c r="ED24" s="106"/>
      <c r="EE24" s="106"/>
      <c r="EF24" s="106"/>
      <c r="EG24" s="106"/>
      <c r="EH24" s="106"/>
      <c r="EI24" s="106"/>
      <c r="EJ24" s="106"/>
      <c r="EK24" s="106"/>
      <c r="EL24" s="106"/>
      <c r="EM24" s="111"/>
    </row>
    <row r="25" spans="1:143" s="1" customFormat="1" x14ac:dyDescent="0.35">
      <c r="A25" s="15" t="str">
        <f>IF(ISBLANK(assessments!C8),"",assessments!C8)</f>
        <v>bca_rp2</v>
      </c>
      <c r="B25" s="15" t="str">
        <f>IF(ISBLANK(assessments!D7),"",assessments!D7)</f>
        <v>Meeting</v>
      </c>
      <c r="C25" s="67">
        <f>IF(ISBLANK(assessments!E7),"",assessments!E7)</f>
        <v>43188</v>
      </c>
      <c r="D25" s="67">
        <f>IF(ISBLANK(assessments!F7),"",assessments!F7)</f>
        <v>43188</v>
      </c>
      <c r="E25" s="56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108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 t="str">
        <f t="shared" si="18"/>
        <v>Meeting</v>
      </c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106"/>
      <c r="CS25" s="106"/>
      <c r="CT25" s="106"/>
      <c r="CU25" s="106"/>
      <c r="CV25" s="106"/>
      <c r="CW25" s="106"/>
      <c r="CX25" s="106"/>
      <c r="CY25" s="106"/>
      <c r="CZ25" s="106"/>
      <c r="DA25" s="106"/>
      <c r="DB25" s="106"/>
      <c r="DC25" s="106"/>
      <c r="DD25" s="106"/>
      <c r="DE25" s="106"/>
      <c r="DF25" s="106"/>
      <c r="DG25" s="106"/>
      <c r="DH25" s="106"/>
      <c r="DI25" s="106"/>
      <c r="DJ25" s="106"/>
      <c r="DK25" s="106"/>
      <c r="DL25" s="106"/>
      <c r="DM25" s="106"/>
      <c r="DN25" s="106"/>
      <c r="DO25" s="106"/>
      <c r="DP25" s="106"/>
      <c r="DQ25" s="106"/>
      <c r="DR25" s="106"/>
      <c r="DS25" s="106"/>
      <c r="DT25" s="106"/>
      <c r="DU25" s="106"/>
      <c r="DV25" s="106"/>
      <c r="DW25" s="106"/>
      <c r="DX25" s="106"/>
      <c r="DY25" s="106"/>
      <c r="DZ25" s="106"/>
      <c r="EA25" s="106"/>
      <c r="EB25" s="106"/>
      <c r="EC25" s="106"/>
      <c r="ED25" s="106"/>
      <c r="EE25" s="106"/>
      <c r="EF25" s="106"/>
      <c r="EG25" s="106"/>
      <c r="EH25" s="106"/>
      <c r="EI25" s="106"/>
      <c r="EJ25" s="106"/>
      <c r="EK25" s="106"/>
      <c r="EL25" s="106"/>
      <c r="EM25" s="111"/>
    </row>
    <row r="26" spans="1:143" s="1" customFormat="1" x14ac:dyDescent="0.35">
      <c r="A26" s="15" t="str">
        <f>IF(ISBLANK(assessments!C9),"",assessments!C9)</f>
        <v>bca_rp2</v>
      </c>
      <c r="B26" s="15" t="str">
        <f>IF(ISBLANK(assessments!D8),"",assessments!D8)</f>
        <v>Draft methods sections</v>
      </c>
      <c r="C26" s="67">
        <f>IF(ISBLANK(assessments!E8),"",assessments!E8)</f>
        <v>43188</v>
      </c>
      <c r="D26" s="67">
        <f>IF(ISBLANK(assessments!F8),"",assessments!F8)</f>
        <v>43202</v>
      </c>
      <c r="E26" s="56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108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 t="str">
        <f t="shared" si="18"/>
        <v>Draft methods sections</v>
      </c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06"/>
      <c r="DH26" s="106"/>
      <c r="DI26" s="106"/>
      <c r="DJ26" s="106"/>
      <c r="DK26" s="106"/>
      <c r="DL26" s="106"/>
      <c r="DM26" s="106"/>
      <c r="DN26" s="106"/>
      <c r="DO26" s="106"/>
      <c r="DP26" s="106"/>
      <c r="DQ26" s="106"/>
      <c r="DR26" s="106"/>
      <c r="DS26" s="106"/>
      <c r="DT26" s="106"/>
      <c r="DU26" s="106"/>
      <c r="DV26" s="106"/>
      <c r="DW26" s="106"/>
      <c r="DX26" s="106"/>
      <c r="DY26" s="106"/>
      <c r="DZ26" s="106"/>
      <c r="EA26" s="106"/>
      <c r="EB26" s="106"/>
      <c r="EC26" s="106"/>
      <c r="ED26" s="106"/>
      <c r="EE26" s="106"/>
      <c r="EF26" s="106"/>
      <c r="EG26" s="106"/>
      <c r="EH26" s="106"/>
      <c r="EI26" s="106"/>
      <c r="EJ26" s="106"/>
      <c r="EK26" s="106"/>
      <c r="EL26" s="106"/>
      <c r="EM26" s="111"/>
    </row>
    <row r="27" spans="1:143" s="1" customFormat="1" x14ac:dyDescent="0.35">
      <c r="A27" s="15" t="str">
        <f>IF(ISBLANK(assessments!C10),"",assessments!C10)</f>
        <v>bca_rp2</v>
      </c>
      <c r="B27" s="15" t="str">
        <f>IF(ISBLANK(assessments!D9),"",assessments!D9)</f>
        <v>Meeting</v>
      </c>
      <c r="C27" s="67">
        <f>IF(ISBLANK(assessments!E9),"",assessments!E9)</f>
        <v>43195</v>
      </c>
      <c r="D27" s="67">
        <f>IF(ISBLANK(assessments!F9),"",assessments!F9)</f>
        <v>43195</v>
      </c>
      <c r="E27" s="56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108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 t="str">
        <f t="shared" ref="BJ22:BY46" si="19">IF(BM$5=$C27, $B27,"DELETE")</f>
        <v>Meeting</v>
      </c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106"/>
      <c r="CS27" s="106"/>
      <c r="CT27" s="106"/>
      <c r="CU27" s="106"/>
      <c r="CV27" s="106"/>
      <c r="CW27" s="106"/>
      <c r="CX27" s="106"/>
      <c r="CY27" s="106"/>
      <c r="CZ27" s="106"/>
      <c r="DA27" s="106"/>
      <c r="DB27" s="106"/>
      <c r="DC27" s="106"/>
      <c r="DD27" s="106"/>
      <c r="DE27" s="106"/>
      <c r="DF27" s="106"/>
      <c r="DG27" s="106"/>
      <c r="DH27" s="106"/>
      <c r="DI27" s="106"/>
      <c r="DJ27" s="106"/>
      <c r="DK27" s="106"/>
      <c r="DL27" s="106"/>
      <c r="DM27" s="106"/>
      <c r="DN27" s="106"/>
      <c r="DO27" s="106"/>
      <c r="DP27" s="106"/>
      <c r="DQ27" s="106"/>
      <c r="DR27" s="106"/>
      <c r="DS27" s="106"/>
      <c r="DT27" s="106"/>
      <c r="DU27" s="106"/>
      <c r="DV27" s="106"/>
      <c r="DW27" s="106"/>
      <c r="DX27" s="106"/>
      <c r="DY27" s="106"/>
      <c r="DZ27" s="106"/>
      <c r="EA27" s="106"/>
      <c r="EB27" s="106"/>
      <c r="EC27" s="106"/>
      <c r="ED27" s="106"/>
      <c r="EE27" s="106"/>
      <c r="EF27" s="106"/>
      <c r="EG27" s="106"/>
      <c r="EH27" s="106"/>
      <c r="EI27" s="106"/>
      <c r="EJ27" s="106"/>
      <c r="EK27" s="106"/>
      <c r="EL27" s="106"/>
      <c r="EM27" s="111"/>
    </row>
    <row r="28" spans="1:143" s="1" customFormat="1" x14ac:dyDescent="0.35">
      <c r="A28" s="15" t="str">
        <f>IF(ISBLANK(assessments!C12),"",assessments!C12)</f>
        <v>bca_rp2</v>
      </c>
      <c r="B28" s="15" t="str">
        <f>IF(ISBLANK(assessments!D10),"",assessments!D10)</f>
        <v>Code up method comparison / simulation</v>
      </c>
      <c r="C28" s="67">
        <f>IF(ISBLANK(assessments!E10),"",assessments!E10)</f>
        <v>43202</v>
      </c>
      <c r="D28" s="67">
        <f>IF(ISBLANK(assessments!F10),"",assessments!F10)</f>
        <v>43216</v>
      </c>
      <c r="E28" s="56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108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 t="str">
        <f t="shared" si="19"/>
        <v>Code up method comparison / simulation</v>
      </c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06"/>
      <c r="DH28" s="106"/>
      <c r="DI28" s="106"/>
      <c r="DJ28" s="106"/>
      <c r="DK28" s="106"/>
      <c r="DL28" s="106"/>
      <c r="DM28" s="106"/>
      <c r="DN28" s="106"/>
      <c r="DO28" s="106"/>
      <c r="DP28" s="106"/>
      <c r="DQ28" s="106"/>
      <c r="DR28" s="106"/>
      <c r="DS28" s="106"/>
      <c r="DT28" s="106"/>
      <c r="DU28" s="106"/>
      <c r="DV28" s="106"/>
      <c r="DW28" s="106"/>
      <c r="DX28" s="106"/>
      <c r="DY28" s="106"/>
      <c r="DZ28" s="106"/>
      <c r="EA28" s="106"/>
      <c r="EB28" s="106"/>
      <c r="EC28" s="106"/>
      <c r="ED28" s="106"/>
      <c r="EE28" s="106"/>
      <c r="EF28" s="106"/>
      <c r="EG28" s="106"/>
      <c r="EH28" s="106"/>
      <c r="EI28" s="106"/>
      <c r="EJ28" s="106"/>
      <c r="EK28" s="106"/>
      <c r="EL28" s="106"/>
      <c r="EM28" s="111"/>
    </row>
    <row r="29" spans="1:143" s="1" customFormat="1" x14ac:dyDescent="0.35">
      <c r="A29" s="15" t="str">
        <f>IF(ISBLANK(assessments!C14),"",assessments!C14)</f>
        <v>bca_rp2</v>
      </c>
      <c r="B29" s="15" t="str">
        <f>IF(ISBLANK(assessments!D11),"",assessments!D11)</f>
        <v>Meeting</v>
      </c>
      <c r="C29" s="67">
        <f>IF(ISBLANK(assessments!E11),"",assessments!E11)</f>
        <v>43202</v>
      </c>
      <c r="D29" s="67">
        <f>IF(ISBLANK(assessments!F11),"",assessments!F11)</f>
        <v>43202</v>
      </c>
      <c r="E29" s="56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108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 t="str">
        <f t="shared" si="19"/>
        <v>Meeting</v>
      </c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106"/>
      <c r="CS29" s="106"/>
      <c r="CT29" s="106"/>
      <c r="CU29" s="106"/>
      <c r="CV29" s="106"/>
      <c r="CW29" s="106"/>
      <c r="CX29" s="106"/>
      <c r="CY29" s="106"/>
      <c r="CZ29" s="106"/>
      <c r="DA29" s="106"/>
      <c r="DB29" s="106"/>
      <c r="DC29" s="106"/>
      <c r="DD29" s="106"/>
      <c r="DE29" s="106"/>
      <c r="DF29" s="106"/>
      <c r="DG29" s="106"/>
      <c r="DH29" s="106"/>
      <c r="DI29" s="106"/>
      <c r="DJ29" s="106"/>
      <c r="DK29" s="106"/>
      <c r="DL29" s="106"/>
      <c r="DM29" s="106"/>
      <c r="DN29" s="106"/>
      <c r="DO29" s="106"/>
      <c r="DP29" s="106"/>
      <c r="DQ29" s="106"/>
      <c r="DR29" s="106"/>
      <c r="DS29" s="106"/>
      <c r="DT29" s="106"/>
      <c r="DU29" s="106"/>
      <c r="DV29" s="106"/>
      <c r="DW29" s="106"/>
      <c r="DX29" s="106"/>
      <c r="DY29" s="106"/>
      <c r="DZ29" s="106"/>
      <c r="EA29" s="106"/>
      <c r="EB29" s="106"/>
      <c r="EC29" s="106"/>
      <c r="ED29" s="106"/>
      <c r="EE29" s="106"/>
      <c r="EF29" s="106"/>
      <c r="EG29" s="106"/>
      <c r="EH29" s="106"/>
      <c r="EI29" s="106"/>
      <c r="EJ29" s="106"/>
      <c r="EK29" s="106"/>
      <c r="EL29" s="106"/>
      <c r="EM29" s="111"/>
    </row>
    <row r="30" spans="1:143" s="1" customFormat="1" x14ac:dyDescent="0.35">
      <c r="A30" s="15" t="str">
        <f>IF(ISBLANK(assessments!C18),"",assessments!C18)</f>
        <v>bca_rp2</v>
      </c>
      <c r="B30" s="15" t="str">
        <f>IF(ISBLANK(assessments!D12),"",assessments!D12)</f>
        <v>Meeting</v>
      </c>
      <c r="C30" s="67">
        <f>IF(ISBLANK(assessments!E12),"",assessments!E12)</f>
        <v>43209</v>
      </c>
      <c r="D30" s="67">
        <f>IF(ISBLANK(assessments!F12),"",assessments!F12)</f>
        <v>43209</v>
      </c>
      <c r="E30" s="56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108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 t="str">
        <f t="shared" ref="BZ22:CO46" si="20">IF(CA$5=$C30, $B30,"DELETE")</f>
        <v>Meeting</v>
      </c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06"/>
      <c r="DH30" s="106"/>
      <c r="DI30" s="106"/>
      <c r="DJ30" s="106"/>
      <c r="DK30" s="106"/>
      <c r="DL30" s="106"/>
      <c r="DM30" s="106"/>
      <c r="DN30" s="106"/>
      <c r="DO30" s="106"/>
      <c r="DP30" s="106"/>
      <c r="DQ30" s="106"/>
      <c r="DR30" s="106"/>
      <c r="DS30" s="106"/>
      <c r="DT30" s="106"/>
      <c r="DU30" s="106"/>
      <c r="DV30" s="106"/>
      <c r="DW30" s="106"/>
      <c r="DX30" s="106"/>
      <c r="DY30" s="106"/>
      <c r="DZ30" s="106"/>
      <c r="EA30" s="106"/>
      <c r="EB30" s="106"/>
      <c r="EC30" s="106"/>
      <c r="ED30" s="106"/>
      <c r="EE30" s="106"/>
      <c r="EF30" s="106"/>
      <c r="EG30" s="106"/>
      <c r="EH30" s="106"/>
      <c r="EI30" s="106"/>
      <c r="EJ30" s="106"/>
      <c r="EK30" s="106"/>
      <c r="EL30" s="106"/>
      <c r="EM30" s="111"/>
    </row>
    <row r="31" spans="1:143" s="1" customFormat="1" x14ac:dyDescent="0.35">
      <c r="A31" s="15" t="str">
        <f>IF(ISBLANK(assessments!C17),"",assessments!C17)</f>
        <v>bca_rp2</v>
      </c>
      <c r="B31" s="15" t="str">
        <f>IF(ISBLANK(assessments!D13),"",assessments!D13)</f>
        <v>Meeting</v>
      </c>
      <c r="C31" s="67">
        <f>IF(ISBLANK(assessments!E13),"",assessments!E13)</f>
        <v>43216</v>
      </c>
      <c r="D31" s="67">
        <f>IF(ISBLANK(assessments!F13),"",assessments!F13)</f>
        <v>43216</v>
      </c>
      <c r="E31" s="56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108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/>
      <c r="CD31" s="106"/>
      <c r="CE31" s="106"/>
      <c r="CF31" s="106"/>
      <c r="CG31" s="106"/>
      <c r="CH31" s="106" t="str">
        <f t="shared" si="20"/>
        <v>Meeting</v>
      </c>
      <c r="CI31" s="106"/>
      <c r="CJ31" s="106"/>
      <c r="CK31" s="106"/>
      <c r="CL31" s="106"/>
      <c r="CM31" s="106"/>
      <c r="CN31" s="106"/>
      <c r="CO31" s="106"/>
      <c r="CP31" s="106"/>
      <c r="CQ31" s="106"/>
      <c r="CR31" s="106"/>
      <c r="CS31" s="106"/>
      <c r="CT31" s="106"/>
      <c r="CU31" s="106"/>
      <c r="CV31" s="106"/>
      <c r="CW31" s="106"/>
      <c r="CX31" s="106"/>
      <c r="CY31" s="106"/>
      <c r="CZ31" s="106"/>
      <c r="DA31" s="106"/>
      <c r="DB31" s="106"/>
      <c r="DC31" s="106"/>
      <c r="DD31" s="106"/>
      <c r="DE31" s="106"/>
      <c r="DF31" s="106"/>
      <c r="DG31" s="106"/>
      <c r="DH31" s="106"/>
      <c r="DI31" s="106"/>
      <c r="DJ31" s="106"/>
      <c r="DK31" s="106"/>
      <c r="DL31" s="106"/>
      <c r="DM31" s="106"/>
      <c r="DN31" s="106"/>
      <c r="DO31" s="106"/>
      <c r="DP31" s="106"/>
      <c r="DQ31" s="106"/>
      <c r="DR31" s="106"/>
      <c r="DS31" s="106"/>
      <c r="DT31" s="106"/>
      <c r="DU31" s="106"/>
      <c r="DV31" s="106"/>
      <c r="DW31" s="106"/>
      <c r="DX31" s="106"/>
      <c r="DY31" s="106"/>
      <c r="DZ31" s="106"/>
      <c r="EA31" s="106"/>
      <c r="EB31" s="106"/>
      <c r="EC31" s="106"/>
      <c r="ED31" s="106"/>
      <c r="EE31" s="106"/>
      <c r="EF31" s="106"/>
      <c r="EG31" s="106"/>
      <c r="EH31" s="106"/>
      <c r="EI31" s="106"/>
      <c r="EJ31" s="106"/>
      <c r="EK31" s="106"/>
      <c r="EL31" s="106"/>
      <c r="EM31" s="111"/>
    </row>
    <row r="32" spans="1:143" s="1" customFormat="1" x14ac:dyDescent="0.35">
      <c r="A32" s="15" t="str">
        <f>IF(ISBLANK(assessments!C19),"",assessments!C19)</f>
        <v>bca_rp2</v>
      </c>
      <c r="B32" s="15" t="str">
        <f>IF(ISBLANK(assessments!D14),"",assessments!D14)</f>
        <v>Run and analyse simulation study</v>
      </c>
      <c r="C32" s="67">
        <f>IF(ISBLANK(assessments!E14),"",assessments!E14)</f>
        <v>43216</v>
      </c>
      <c r="D32" s="67">
        <f>IF(ISBLANK(assessments!F14),"",assessments!F14)</f>
        <v>43223</v>
      </c>
      <c r="E32" s="56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108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 t="str">
        <f t="shared" si="20"/>
        <v>Run and analyse simulation study</v>
      </c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  <c r="DA32" s="106"/>
      <c r="DB32" s="106"/>
      <c r="DC32" s="106"/>
      <c r="DD32" s="106"/>
      <c r="DE32" s="106"/>
      <c r="DF32" s="106"/>
      <c r="DG32" s="106"/>
      <c r="DH32" s="106"/>
      <c r="DI32" s="106"/>
      <c r="DJ32" s="106"/>
      <c r="DK32" s="106"/>
      <c r="DL32" s="106"/>
      <c r="DM32" s="106"/>
      <c r="DN32" s="106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6"/>
      <c r="DZ32" s="106"/>
      <c r="EA32" s="106"/>
      <c r="EB32" s="106"/>
      <c r="EC32" s="106"/>
      <c r="ED32" s="106"/>
      <c r="EE32" s="106"/>
      <c r="EF32" s="106"/>
      <c r="EG32" s="106"/>
      <c r="EH32" s="106"/>
      <c r="EI32" s="106"/>
      <c r="EJ32" s="106"/>
      <c r="EK32" s="106"/>
      <c r="EL32" s="106"/>
      <c r="EM32" s="111"/>
    </row>
    <row r="33" spans="1:143" s="1" customFormat="1" x14ac:dyDescent="0.35">
      <c r="A33" s="15" t="str">
        <f>IF(ISBLANK(assessments!C20),"",assessments!C20)</f>
        <v>bca_rp2</v>
      </c>
      <c r="B33" s="15" t="str">
        <f>IF(ISBLANK(assessments!D15),"",assessments!D15)</f>
        <v>Meeting</v>
      </c>
      <c r="C33" s="67">
        <f>IF(ISBLANK(assessments!E15),"",assessments!E15)</f>
        <v>43223</v>
      </c>
      <c r="D33" s="67">
        <f>IF(ISBLANK(assessments!F15),"",assessments!F15)</f>
        <v>43223</v>
      </c>
      <c r="E33" s="56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108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 t="str">
        <f t="shared" si="20"/>
        <v>Meeting</v>
      </c>
      <c r="CP33" s="106"/>
      <c r="CQ33" s="106"/>
      <c r="CR33" s="106"/>
      <c r="CS33" s="106"/>
      <c r="CT33" s="106"/>
      <c r="CU33" s="106"/>
      <c r="CV33" s="106"/>
      <c r="CW33" s="106"/>
      <c r="CX33" s="106"/>
      <c r="CY33" s="106"/>
      <c r="CZ33" s="106"/>
      <c r="DA33" s="106"/>
      <c r="DB33" s="106"/>
      <c r="DC33" s="106"/>
      <c r="DD33" s="106"/>
      <c r="DE33" s="106"/>
      <c r="DF33" s="106"/>
      <c r="DG33" s="106"/>
      <c r="DH33" s="106"/>
      <c r="DI33" s="106"/>
      <c r="DJ33" s="106"/>
      <c r="DK33" s="106"/>
      <c r="DL33" s="106"/>
      <c r="DM33" s="106"/>
      <c r="DN33" s="106"/>
      <c r="DO33" s="106"/>
      <c r="DP33" s="106"/>
      <c r="DQ33" s="106"/>
      <c r="DR33" s="106"/>
      <c r="DS33" s="106"/>
      <c r="DT33" s="106"/>
      <c r="DU33" s="106"/>
      <c r="DV33" s="106"/>
      <c r="DW33" s="106"/>
      <c r="DX33" s="106"/>
      <c r="DY33" s="106"/>
      <c r="DZ33" s="106"/>
      <c r="EA33" s="106"/>
      <c r="EB33" s="106"/>
      <c r="EC33" s="106"/>
      <c r="ED33" s="106"/>
      <c r="EE33" s="106"/>
      <c r="EF33" s="106"/>
      <c r="EG33" s="106"/>
      <c r="EH33" s="106"/>
      <c r="EI33" s="106"/>
      <c r="EJ33" s="106"/>
      <c r="EK33" s="106"/>
      <c r="EL33" s="106"/>
      <c r="EM33" s="111"/>
    </row>
    <row r="34" spans="1:143" s="1" customFormat="1" x14ac:dyDescent="0.35">
      <c r="A34" s="15" t="str">
        <f>IF(ISBLANK(assessments!C22),"",assessments!C22)</f>
        <v>bca_rp2</v>
      </c>
      <c r="B34" s="15" t="str">
        <f>IF(ISBLANK(assessments!D16),"",assessments!D16)</f>
        <v>Camping (its my birthday!)</v>
      </c>
      <c r="C34" s="67">
        <f>IF(ISBLANK(assessments!E16),"",assessments!E16)</f>
        <v>43224</v>
      </c>
      <c r="D34" s="67">
        <f>IF(ISBLANK(assessments!F16),"",assessments!F16)</f>
        <v>43228</v>
      </c>
      <c r="E34" s="56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108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6"/>
      <c r="CC34" s="106"/>
      <c r="CD34" s="106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  <c r="CO34" s="106"/>
      <c r="CP34" s="106" t="str">
        <f t="shared" ref="CP22:DE46" si="21">IF(CP$5=$C34, $B34,"DELETE")</f>
        <v>Camping (its my birthday!)</v>
      </c>
      <c r="CQ34" s="106"/>
      <c r="CR34" s="106"/>
      <c r="CS34" s="106"/>
      <c r="CT34" s="106"/>
      <c r="CU34" s="106"/>
      <c r="CV34" s="106"/>
      <c r="CW34" s="106"/>
      <c r="CX34" s="106"/>
      <c r="CY34" s="106"/>
      <c r="CZ34" s="106"/>
      <c r="DA34" s="106"/>
      <c r="DB34" s="106"/>
      <c r="DC34" s="106"/>
      <c r="DD34" s="106"/>
      <c r="DE34" s="106"/>
      <c r="DF34" s="106"/>
      <c r="DG34" s="106"/>
      <c r="DH34" s="106"/>
      <c r="DI34" s="106"/>
      <c r="DJ34" s="106"/>
      <c r="DK34" s="106"/>
      <c r="DL34" s="106"/>
      <c r="DM34" s="106"/>
      <c r="DN34" s="106"/>
      <c r="DO34" s="106"/>
      <c r="DP34" s="106"/>
      <c r="DQ34" s="106"/>
      <c r="DR34" s="106"/>
      <c r="DS34" s="106"/>
      <c r="DT34" s="106"/>
      <c r="DU34" s="106"/>
      <c r="DV34" s="106"/>
      <c r="DW34" s="106"/>
      <c r="DX34" s="106"/>
      <c r="DY34" s="106"/>
      <c r="DZ34" s="106"/>
      <c r="EA34" s="106"/>
      <c r="EB34" s="106"/>
      <c r="EC34" s="106"/>
      <c r="ED34" s="106"/>
      <c r="EE34" s="106"/>
      <c r="EF34" s="106"/>
      <c r="EG34" s="106"/>
      <c r="EH34" s="106"/>
      <c r="EI34" s="106"/>
      <c r="EJ34" s="106"/>
      <c r="EK34" s="106"/>
      <c r="EL34" s="106"/>
      <c r="EM34" s="111"/>
    </row>
    <row r="35" spans="1:143" s="1" customFormat="1" x14ac:dyDescent="0.35">
      <c r="A35" s="15" t="s">
        <v>32</v>
      </c>
      <c r="B35" s="15" t="str">
        <f>IF(ISBLANK(assessments!D17),"",assessments!D17)</f>
        <v>Prepare presentation</v>
      </c>
      <c r="C35" s="67">
        <f>IF(ISBLANK(assessments!E17),"",assessments!E17)</f>
        <v>43229</v>
      </c>
      <c r="D35" s="67">
        <f>IF(ISBLANK(assessments!F17),"",assessments!F17)</f>
        <v>43234</v>
      </c>
      <c r="E35" s="56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108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  <c r="CO35" s="106"/>
      <c r="CP35" s="106"/>
      <c r="CQ35" s="106"/>
      <c r="CR35" s="106"/>
      <c r="CS35" s="106"/>
      <c r="CT35" s="106"/>
      <c r="CU35" s="106" t="str">
        <f t="shared" si="21"/>
        <v>Prepare presentation</v>
      </c>
      <c r="CV35" s="106"/>
      <c r="CW35" s="106"/>
      <c r="CX35" s="106"/>
      <c r="CY35" s="106"/>
      <c r="CZ35" s="106"/>
      <c r="DA35" s="106"/>
      <c r="DB35" s="106"/>
      <c r="DC35" s="106"/>
      <c r="DD35" s="106"/>
      <c r="DE35" s="106"/>
      <c r="DF35" s="106"/>
      <c r="DG35" s="106"/>
      <c r="DH35" s="106"/>
      <c r="DI35" s="106"/>
      <c r="DJ35" s="106"/>
      <c r="DK35" s="106"/>
      <c r="DL35" s="106"/>
      <c r="DM35" s="106"/>
      <c r="DN35" s="106"/>
      <c r="DO35" s="106"/>
      <c r="DP35" s="106"/>
      <c r="DQ35" s="106"/>
      <c r="DR35" s="106"/>
      <c r="DS35" s="106"/>
      <c r="DT35" s="106"/>
      <c r="DU35" s="106"/>
      <c r="DV35" s="106"/>
      <c r="DW35" s="106"/>
      <c r="DX35" s="106"/>
      <c r="DY35" s="106"/>
      <c r="DZ35" s="106"/>
      <c r="EA35" s="106"/>
      <c r="EB35" s="106"/>
      <c r="EC35" s="106"/>
      <c r="ED35" s="106"/>
      <c r="EE35" s="106"/>
      <c r="EF35" s="106"/>
      <c r="EG35" s="106"/>
      <c r="EH35" s="106"/>
      <c r="EI35" s="106"/>
      <c r="EJ35" s="106"/>
      <c r="EK35" s="106"/>
      <c r="EL35" s="106"/>
      <c r="EM35" s="111"/>
    </row>
    <row r="36" spans="1:143" s="1" customFormat="1" x14ac:dyDescent="0.35">
      <c r="A36" s="15" t="s">
        <v>32</v>
      </c>
      <c r="B36" s="15" t="str">
        <f>IF(ISBLANK(assessments!D18),"",assessments!D18)</f>
        <v>Meeting</v>
      </c>
      <c r="C36" s="67">
        <f>IF(ISBLANK(assessments!E18),"",assessments!E18)</f>
        <v>43230</v>
      </c>
      <c r="D36" s="67">
        <f>IF(ISBLANK(assessments!F18),"",assessments!F18)</f>
        <v>43230</v>
      </c>
      <c r="E36" s="56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108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106"/>
      <c r="CS36" s="106"/>
      <c r="CT36" s="106"/>
      <c r="CU36" s="106"/>
      <c r="CV36" s="106" t="str">
        <f t="shared" si="21"/>
        <v>Meeting</v>
      </c>
      <c r="CW36" s="106"/>
      <c r="CX36" s="106"/>
      <c r="CY36" s="106"/>
      <c r="CZ36" s="106"/>
      <c r="DA36" s="106"/>
      <c r="DB36" s="106"/>
      <c r="DC36" s="106"/>
      <c r="DD36" s="106"/>
      <c r="DE36" s="106"/>
      <c r="DF36" s="106"/>
      <c r="DG36" s="106"/>
      <c r="DH36" s="106"/>
      <c r="DI36" s="106"/>
      <c r="DJ36" s="106"/>
      <c r="DK36" s="106"/>
      <c r="DL36" s="106"/>
      <c r="DM36" s="106"/>
      <c r="DN36" s="106"/>
      <c r="DO36" s="106"/>
      <c r="DP36" s="106"/>
      <c r="DQ36" s="106"/>
      <c r="DR36" s="106"/>
      <c r="DS36" s="106"/>
      <c r="DT36" s="106"/>
      <c r="DU36" s="106"/>
      <c r="DV36" s="106"/>
      <c r="DW36" s="106"/>
      <c r="DX36" s="106"/>
      <c r="DY36" s="106"/>
      <c r="DZ36" s="106"/>
      <c r="EA36" s="106"/>
      <c r="EB36" s="106"/>
      <c r="EC36" s="106"/>
      <c r="ED36" s="106"/>
      <c r="EE36" s="106"/>
      <c r="EF36" s="106"/>
      <c r="EG36" s="106"/>
      <c r="EH36" s="106"/>
      <c r="EI36" s="106"/>
      <c r="EJ36" s="106"/>
      <c r="EK36" s="106"/>
      <c r="EL36" s="106"/>
      <c r="EM36" s="111"/>
    </row>
    <row r="37" spans="1:143" s="1" customFormat="1" x14ac:dyDescent="0.35">
      <c r="A37" s="15" t="s">
        <v>32</v>
      </c>
      <c r="B37" s="15" t="str">
        <f>IF(ISBLANK(assessments!D19),"",assessments!D19)</f>
        <v>Rehearse presentation</v>
      </c>
      <c r="C37" s="67">
        <f>IF(ISBLANK(assessments!E19),"",assessments!E19)</f>
        <v>43234</v>
      </c>
      <c r="D37" s="67">
        <f>IF(ISBLANK(assessments!F19),"",assessments!F19)</f>
        <v>43236</v>
      </c>
      <c r="E37" s="56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108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6"/>
      <c r="CC37" s="106"/>
      <c r="CD37" s="106"/>
      <c r="CE37" s="106"/>
      <c r="CF37" s="106"/>
      <c r="CG37" s="106"/>
      <c r="CH37" s="106"/>
      <c r="CI37" s="106"/>
      <c r="CJ37" s="106"/>
      <c r="CK37" s="106"/>
      <c r="CL37" s="106"/>
      <c r="CM37" s="106"/>
      <c r="CN37" s="106"/>
      <c r="CO37" s="106"/>
      <c r="CP37" s="106"/>
      <c r="CQ37" s="106"/>
      <c r="CR37" s="106"/>
      <c r="CS37" s="106"/>
      <c r="CT37" s="106"/>
      <c r="CU37" s="106"/>
      <c r="CV37" s="106"/>
      <c r="CW37" s="106"/>
      <c r="CX37" s="106"/>
      <c r="CY37" s="106"/>
      <c r="CZ37" s="106" t="str">
        <f t="shared" si="21"/>
        <v>Rehearse presentation</v>
      </c>
      <c r="DA37" s="106"/>
      <c r="DB37" s="106"/>
      <c r="DC37" s="106"/>
      <c r="DD37" s="106"/>
      <c r="DE37" s="106"/>
      <c r="DF37" s="106"/>
      <c r="DG37" s="106"/>
      <c r="DH37" s="106"/>
      <c r="DI37" s="106"/>
      <c r="DJ37" s="106"/>
      <c r="DK37" s="106"/>
      <c r="DL37" s="106"/>
      <c r="DM37" s="106"/>
      <c r="DN37" s="106"/>
      <c r="DO37" s="106"/>
      <c r="DP37" s="106"/>
      <c r="DQ37" s="106"/>
      <c r="DR37" s="106"/>
      <c r="DS37" s="106"/>
      <c r="DT37" s="106"/>
      <c r="DU37" s="106"/>
      <c r="DV37" s="106"/>
      <c r="DW37" s="106"/>
      <c r="DX37" s="106"/>
      <c r="DY37" s="106"/>
      <c r="DZ37" s="106"/>
      <c r="EA37" s="106"/>
      <c r="EB37" s="106"/>
      <c r="EC37" s="106"/>
      <c r="ED37" s="106"/>
      <c r="EE37" s="106"/>
      <c r="EF37" s="106"/>
      <c r="EG37" s="106"/>
      <c r="EH37" s="106"/>
      <c r="EI37" s="106"/>
      <c r="EJ37" s="106"/>
      <c r="EK37" s="106"/>
      <c r="EL37" s="106"/>
      <c r="EM37" s="111"/>
    </row>
    <row r="38" spans="1:143" s="1" customFormat="1" x14ac:dyDescent="0.35">
      <c r="A38" s="15" t="s">
        <v>32</v>
      </c>
      <c r="B38" s="15" t="str">
        <f>IF(ISBLANK(assessments!D20),"",assessments!D20)</f>
        <v>Oral Presentation</v>
      </c>
      <c r="C38" s="67">
        <f>IF(ISBLANK(assessments!E20),"",assessments!E20)</f>
        <v>43236</v>
      </c>
      <c r="D38" s="67">
        <f>IF(ISBLANK(assessments!F20),"",assessments!F20)</f>
        <v>43236</v>
      </c>
      <c r="E38" s="56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108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6"/>
      <c r="CC38" s="106"/>
      <c r="CD38" s="106"/>
      <c r="CE38" s="106"/>
      <c r="CF38" s="106"/>
      <c r="CG38" s="106"/>
      <c r="CH38" s="106"/>
      <c r="CI38" s="106"/>
      <c r="CJ38" s="106"/>
      <c r="CK38" s="106"/>
      <c r="CL38" s="106"/>
      <c r="CM38" s="106"/>
      <c r="CN38" s="106"/>
      <c r="CO38" s="106"/>
      <c r="CP38" s="106"/>
      <c r="CQ38" s="106"/>
      <c r="CR38" s="106"/>
      <c r="CS38" s="106"/>
      <c r="CT38" s="106"/>
      <c r="CU38" s="106"/>
      <c r="CV38" s="106"/>
      <c r="CW38" s="106"/>
      <c r="CX38" s="106"/>
      <c r="CY38" s="106"/>
      <c r="CZ38" s="106"/>
      <c r="DA38" s="106"/>
      <c r="DB38" s="106" t="str">
        <f t="shared" ref="CS38:DH46" si="22">IF(DB$5=$C38, $B38,"DELETE")</f>
        <v>Oral Presentation</v>
      </c>
      <c r="DC38" s="106"/>
      <c r="DD38" s="106"/>
      <c r="DE38" s="106"/>
      <c r="DF38" s="106"/>
      <c r="DG38" s="106"/>
      <c r="DH38" s="106"/>
      <c r="DI38" s="106"/>
      <c r="DJ38" s="106"/>
      <c r="DK38" s="106"/>
      <c r="DL38" s="106"/>
      <c r="DM38" s="106"/>
      <c r="DN38" s="106"/>
      <c r="DO38" s="106"/>
      <c r="DP38" s="106"/>
      <c r="DQ38" s="106"/>
      <c r="DR38" s="106"/>
      <c r="DS38" s="106"/>
      <c r="DT38" s="106"/>
      <c r="DU38" s="106"/>
      <c r="DV38" s="106"/>
      <c r="DW38" s="106"/>
      <c r="DX38" s="106"/>
      <c r="DY38" s="106"/>
      <c r="DZ38" s="106"/>
      <c r="EA38" s="106"/>
      <c r="EB38" s="106"/>
      <c r="EC38" s="106"/>
      <c r="ED38" s="106"/>
      <c r="EE38" s="106"/>
      <c r="EF38" s="106"/>
      <c r="EG38" s="106"/>
      <c r="EH38" s="106"/>
      <c r="EI38" s="106"/>
      <c r="EJ38" s="106"/>
      <c r="EK38" s="106"/>
      <c r="EL38" s="106"/>
      <c r="EM38" s="111"/>
    </row>
    <row r="39" spans="1:143" s="1" customFormat="1" x14ac:dyDescent="0.35">
      <c r="A39" s="15" t="s">
        <v>32</v>
      </c>
      <c r="B39" s="15" t="str">
        <f>IF(ISBLANK(assessments!D21),"",assessments!D21)</f>
        <v>Meeting</v>
      </c>
      <c r="C39" s="67">
        <f>IF(ISBLANK(assessments!E21),"",assessments!E21)</f>
        <v>43237</v>
      </c>
      <c r="D39" s="67">
        <f>IF(ISBLANK(assessments!F21),"",assessments!F21)</f>
        <v>43237</v>
      </c>
      <c r="E39" s="56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108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6"/>
      <c r="CC39" s="106"/>
      <c r="CD39" s="106"/>
      <c r="CE39" s="106"/>
      <c r="CF39" s="106"/>
      <c r="CG39" s="106"/>
      <c r="CH39" s="106"/>
      <c r="CI39" s="106"/>
      <c r="CJ39" s="106"/>
      <c r="CK39" s="106"/>
      <c r="CL39" s="106"/>
      <c r="CM39" s="106"/>
      <c r="CN39" s="106"/>
      <c r="CO39" s="106"/>
      <c r="CP39" s="106"/>
      <c r="CQ39" s="106"/>
      <c r="CR39" s="106"/>
      <c r="CS39" s="106"/>
      <c r="CT39" s="106"/>
      <c r="CU39" s="106"/>
      <c r="CV39" s="106"/>
      <c r="CW39" s="106"/>
      <c r="CX39" s="106"/>
      <c r="CY39" s="106"/>
      <c r="CZ39" s="106"/>
      <c r="DA39" s="106"/>
      <c r="DB39" s="106"/>
      <c r="DC39" s="106" t="str">
        <f t="shared" ref="CP39:DD46" si="23">IF(DC$5=$C39, $B39,"DELETE")</f>
        <v>Meeting</v>
      </c>
      <c r="DD39" s="106"/>
      <c r="DE39" s="106"/>
      <c r="DF39" s="106"/>
      <c r="DG39" s="106"/>
      <c r="DH39" s="106"/>
      <c r="DI39" s="106"/>
      <c r="DJ39" s="106"/>
      <c r="DK39" s="106"/>
      <c r="DL39" s="106"/>
      <c r="DM39" s="106"/>
      <c r="DN39" s="106"/>
      <c r="DO39" s="106"/>
      <c r="DP39" s="106"/>
      <c r="DQ39" s="106"/>
      <c r="DR39" s="106"/>
      <c r="DS39" s="106"/>
      <c r="DT39" s="106"/>
      <c r="DU39" s="106"/>
      <c r="DV39" s="106"/>
      <c r="DW39" s="106"/>
      <c r="DX39" s="106"/>
      <c r="DY39" s="106"/>
      <c r="DZ39" s="106"/>
      <c r="EA39" s="106"/>
      <c r="EB39" s="106"/>
      <c r="EC39" s="106"/>
      <c r="ED39" s="106"/>
      <c r="EE39" s="106"/>
      <c r="EF39" s="106"/>
      <c r="EG39" s="106"/>
      <c r="EH39" s="106"/>
      <c r="EI39" s="106"/>
      <c r="EJ39" s="106"/>
      <c r="EK39" s="106"/>
      <c r="EL39" s="106"/>
      <c r="EM39" s="111"/>
    </row>
    <row r="40" spans="1:143" s="1" customFormat="1" x14ac:dyDescent="0.35">
      <c r="A40" s="15" t="s">
        <v>32</v>
      </c>
      <c r="B40" s="15" t="str">
        <f>IF(ISBLANK(assessments!D22),"",assessments!D22)</f>
        <v>Finalise app and / or functions</v>
      </c>
      <c r="C40" s="67">
        <f>IF(ISBLANK(assessments!E22),"",assessments!E22)</f>
        <v>43237</v>
      </c>
      <c r="D40" s="67">
        <f>IF(ISBLANK(assessments!F22),"",assessments!F22)</f>
        <v>43244</v>
      </c>
      <c r="E40" s="56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108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/>
      <c r="CC40" s="106"/>
      <c r="CD40" s="106"/>
      <c r="CE40" s="106"/>
      <c r="CF40" s="106"/>
      <c r="CG40" s="106"/>
      <c r="CH40" s="106"/>
      <c r="CI40" s="106"/>
      <c r="CJ40" s="106"/>
      <c r="CK40" s="106"/>
      <c r="CL40" s="106"/>
      <c r="CM40" s="106"/>
      <c r="CN40" s="106"/>
      <c r="CO40" s="106"/>
      <c r="CP40" s="106"/>
      <c r="CQ40" s="106"/>
      <c r="CR40" s="106"/>
      <c r="CS40" s="106"/>
      <c r="CT40" s="106"/>
      <c r="CU40" s="106"/>
      <c r="CV40" s="106"/>
      <c r="CW40" s="106"/>
      <c r="CX40" s="106"/>
      <c r="CY40" s="106"/>
      <c r="CZ40" s="106"/>
      <c r="DA40" s="106"/>
      <c r="DB40" s="106"/>
      <c r="DC40" s="106" t="str">
        <f t="shared" si="23"/>
        <v>Finalise app and / or functions</v>
      </c>
      <c r="DD40" s="106"/>
      <c r="DE40" s="106"/>
      <c r="DF40" s="106"/>
      <c r="DG40" s="106"/>
      <c r="DH40" s="106"/>
      <c r="DI40" s="106"/>
      <c r="DJ40" s="106"/>
      <c r="DK40" s="106"/>
      <c r="DL40" s="106"/>
      <c r="DM40" s="106"/>
      <c r="DN40" s="106"/>
      <c r="DO40" s="106"/>
      <c r="DP40" s="106"/>
      <c r="DQ40" s="106"/>
      <c r="DR40" s="106"/>
      <c r="DS40" s="106"/>
      <c r="DT40" s="106"/>
      <c r="DU40" s="106"/>
      <c r="DV40" s="106"/>
      <c r="DW40" s="106"/>
      <c r="DX40" s="106"/>
      <c r="DY40" s="106"/>
      <c r="DZ40" s="106"/>
      <c r="EA40" s="106"/>
      <c r="EB40" s="106"/>
      <c r="EC40" s="106"/>
      <c r="ED40" s="106"/>
      <c r="EE40" s="106"/>
      <c r="EF40" s="106"/>
      <c r="EG40" s="106"/>
      <c r="EH40" s="106"/>
      <c r="EI40" s="106"/>
      <c r="EJ40" s="106"/>
      <c r="EK40" s="106"/>
      <c r="EL40" s="106"/>
      <c r="EM40" s="111"/>
    </row>
    <row r="41" spans="1:143" s="1" customFormat="1" x14ac:dyDescent="0.35">
      <c r="A41" s="15" t="s">
        <v>32</v>
      </c>
      <c r="B41" s="15" t="str">
        <f>IF(ISBLANK(assessments!D23),"",assessments!D23)</f>
        <v>Meeting</v>
      </c>
      <c r="C41" s="67">
        <f>IF(ISBLANK(assessments!E23),"",assessments!E23)</f>
        <v>43244</v>
      </c>
      <c r="D41" s="67">
        <f>IF(ISBLANK(assessments!F23),"",assessments!F23)</f>
        <v>43244</v>
      </c>
      <c r="E41" s="56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108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/>
      <c r="BX41" s="106"/>
      <c r="BY41" s="106"/>
      <c r="BZ41" s="106"/>
      <c r="CA41" s="106"/>
      <c r="CB41" s="106"/>
      <c r="CC41" s="106"/>
      <c r="CD41" s="106"/>
      <c r="CE41" s="106"/>
      <c r="CF41" s="106"/>
      <c r="CG41" s="106"/>
      <c r="CH41" s="106"/>
      <c r="CI41" s="106"/>
      <c r="CJ41" s="106"/>
      <c r="CK41" s="106"/>
      <c r="CL41" s="106"/>
      <c r="CM41" s="106"/>
      <c r="CN41" s="106"/>
      <c r="CO41" s="106"/>
      <c r="CP41" s="106"/>
      <c r="CQ41" s="106"/>
      <c r="CR41" s="106"/>
      <c r="CS41" s="106"/>
      <c r="CT41" s="106"/>
      <c r="CU41" s="106"/>
      <c r="CV41" s="106"/>
      <c r="CW41" s="106"/>
      <c r="CX41" s="106"/>
      <c r="CY41" s="106"/>
      <c r="CZ41" s="106"/>
      <c r="DA41" s="106"/>
      <c r="DB41" s="106"/>
      <c r="DC41" s="106"/>
      <c r="DD41" s="106"/>
      <c r="DE41" s="106"/>
      <c r="DF41" s="106"/>
      <c r="DG41" s="106"/>
      <c r="DH41" s="106"/>
      <c r="DI41" s="106"/>
      <c r="DJ41" s="106" t="str">
        <f t="shared" ref="DF26:DU46" si="24">IF(DJ$5=$C41, $B41,"DELETE")</f>
        <v>Meeting</v>
      </c>
      <c r="DK41" s="106"/>
      <c r="DL41" s="106"/>
      <c r="DM41" s="106"/>
      <c r="DN41" s="106"/>
      <c r="DO41" s="106"/>
      <c r="DP41" s="106"/>
      <c r="DQ41" s="106"/>
      <c r="DR41" s="106"/>
      <c r="DS41" s="106"/>
      <c r="DT41" s="106"/>
      <c r="DU41" s="106"/>
      <c r="DV41" s="106"/>
      <c r="DW41" s="106"/>
      <c r="DX41" s="106"/>
      <c r="DY41" s="106"/>
      <c r="DZ41" s="106"/>
      <c r="EA41" s="106"/>
      <c r="EB41" s="106"/>
      <c r="EC41" s="106"/>
      <c r="ED41" s="106"/>
      <c r="EE41" s="106"/>
      <c r="EF41" s="106"/>
      <c r="EG41" s="106"/>
      <c r="EH41" s="106"/>
      <c r="EI41" s="106"/>
      <c r="EJ41" s="106"/>
      <c r="EK41" s="106"/>
      <c r="EL41" s="106"/>
      <c r="EM41" s="111"/>
    </row>
    <row r="42" spans="1:143" s="1" customFormat="1" x14ac:dyDescent="0.35">
      <c r="A42" s="15" t="s">
        <v>32</v>
      </c>
      <c r="B42" s="15" t="str">
        <f>IF(ISBLANK(assessments!D24),"",assessments!D24)</f>
        <v>Finish report/article</v>
      </c>
      <c r="C42" s="67">
        <f>IF(ISBLANK(assessments!E24),"",assessments!E24)</f>
        <v>43244</v>
      </c>
      <c r="D42" s="67">
        <f>IF(ISBLANK(assessments!F24),"",assessments!F24)</f>
        <v>42895</v>
      </c>
      <c r="E42" s="56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108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/>
      <c r="BX42" s="106"/>
      <c r="BY42" s="106"/>
      <c r="BZ42" s="106"/>
      <c r="CA42" s="106"/>
      <c r="CB42" s="106"/>
      <c r="CC42" s="106"/>
      <c r="CD42" s="106"/>
      <c r="CE42" s="106"/>
      <c r="CF42" s="106"/>
      <c r="CG42" s="106"/>
      <c r="CH42" s="106"/>
      <c r="CI42" s="106"/>
      <c r="CJ42" s="106"/>
      <c r="CK42" s="106"/>
      <c r="CL42" s="106"/>
      <c r="CM42" s="106"/>
      <c r="CN42" s="106"/>
      <c r="CO42" s="106"/>
      <c r="CP42" s="106"/>
      <c r="CQ42" s="106"/>
      <c r="CR42" s="106"/>
      <c r="CS42" s="106"/>
      <c r="CT42" s="106"/>
      <c r="CU42" s="106"/>
      <c r="CV42" s="106"/>
      <c r="CW42" s="106"/>
      <c r="CX42" s="106"/>
      <c r="CY42" s="106"/>
      <c r="CZ42" s="106"/>
      <c r="DA42" s="106"/>
      <c r="DB42" s="106"/>
      <c r="DC42" s="106"/>
      <c r="DD42" s="106"/>
      <c r="DE42" s="106"/>
      <c r="DF42" s="106"/>
      <c r="DG42" s="106"/>
      <c r="DH42" s="106"/>
      <c r="DI42" s="106"/>
      <c r="DJ42" s="106" t="str">
        <f t="shared" si="24"/>
        <v>Finish report/article</v>
      </c>
      <c r="DK42" s="106"/>
      <c r="DL42" s="106"/>
      <c r="DM42" s="106"/>
      <c r="DN42" s="106"/>
      <c r="DO42" s="106"/>
      <c r="DP42" s="106"/>
      <c r="DQ42" s="106"/>
      <c r="DR42" s="106"/>
      <c r="DS42" s="106"/>
      <c r="DT42" s="106"/>
      <c r="DU42" s="106"/>
      <c r="DV42" s="106"/>
      <c r="DW42" s="106"/>
      <c r="DX42" s="106"/>
      <c r="DY42" s="106"/>
      <c r="DZ42" s="106"/>
      <c r="EA42" s="106"/>
      <c r="EB42" s="106"/>
      <c r="EC42" s="106"/>
      <c r="ED42" s="106"/>
      <c r="EE42" s="106"/>
      <c r="EF42" s="106"/>
      <c r="EG42" s="106"/>
      <c r="EH42" s="106"/>
      <c r="EI42" s="106"/>
      <c r="EJ42" s="106"/>
      <c r="EK42" s="106"/>
      <c r="EL42" s="106"/>
      <c r="EM42" s="111"/>
    </row>
    <row r="43" spans="1:143" s="1" customFormat="1" x14ac:dyDescent="0.35">
      <c r="A43" s="15" t="s">
        <v>32</v>
      </c>
      <c r="B43" s="15" t="str">
        <f>IF(ISBLANK(assessments!D25),"",assessments!D25)</f>
        <v>Meeting</v>
      </c>
      <c r="C43" s="67">
        <f>IF(ISBLANK(assessments!E25),"",assessments!E25)</f>
        <v>43251</v>
      </c>
      <c r="D43" s="67">
        <f>IF(ISBLANK(assessments!F25),"",assessments!F25)</f>
        <v>43251</v>
      </c>
      <c r="E43" s="56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108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  <c r="CC43" s="106"/>
      <c r="CD43" s="106"/>
      <c r="CE43" s="106"/>
      <c r="CF43" s="106"/>
      <c r="CG43" s="106"/>
      <c r="CH43" s="106"/>
      <c r="CI43" s="106"/>
      <c r="CJ43" s="106"/>
      <c r="CK43" s="106"/>
      <c r="CL43" s="106"/>
      <c r="CM43" s="106"/>
      <c r="CN43" s="106"/>
      <c r="CO43" s="106"/>
      <c r="CP43" s="106"/>
      <c r="CQ43" s="106"/>
      <c r="CR43" s="106"/>
      <c r="CS43" s="106"/>
      <c r="CT43" s="106"/>
      <c r="CU43" s="106"/>
      <c r="CV43" s="106"/>
      <c r="CW43" s="106"/>
      <c r="CX43" s="106"/>
      <c r="CY43" s="106"/>
      <c r="CZ43" s="106"/>
      <c r="DA43" s="106"/>
      <c r="DB43" s="106"/>
      <c r="DC43" s="106"/>
      <c r="DD43" s="106"/>
      <c r="DE43" s="106"/>
      <c r="DF43" s="106"/>
      <c r="DG43" s="106"/>
      <c r="DH43" s="106"/>
      <c r="DI43" s="106"/>
      <c r="DJ43" s="106"/>
      <c r="DK43" s="106"/>
      <c r="DL43" s="106"/>
      <c r="DM43" s="106"/>
      <c r="DN43" s="106"/>
      <c r="DO43" s="106"/>
      <c r="DP43" s="106"/>
      <c r="DQ43" s="106" t="str">
        <f t="shared" ref="DI43:DX46" si="25">IF(DQ$5=$C43, $B43,"DELETE")</f>
        <v>Meeting</v>
      </c>
      <c r="DR43" s="106"/>
      <c r="DS43" s="106"/>
      <c r="DT43" s="106"/>
      <c r="DU43" s="106"/>
      <c r="DV43" s="106"/>
      <c r="DW43" s="106"/>
      <c r="DX43" s="106"/>
      <c r="DY43" s="106"/>
      <c r="DZ43" s="106"/>
      <c r="EA43" s="106"/>
      <c r="EB43" s="106"/>
      <c r="EC43" s="106"/>
      <c r="ED43" s="106"/>
      <c r="EE43" s="106"/>
      <c r="EF43" s="106"/>
      <c r="EG43" s="106"/>
      <c r="EH43" s="106"/>
      <c r="EI43" s="106"/>
      <c r="EJ43" s="106"/>
      <c r="EK43" s="106"/>
      <c r="EL43" s="106"/>
      <c r="EM43" s="111"/>
    </row>
    <row r="44" spans="1:143" s="1" customFormat="1" x14ac:dyDescent="0.35">
      <c r="A44" s="15" t="s">
        <v>32</v>
      </c>
      <c r="B44" s="15" t="str">
        <f>IF(ISBLANK(assessments!D26),"",assessments!D26)</f>
        <v>Final Meeting</v>
      </c>
      <c r="C44" s="67">
        <f>IF(ISBLANK(assessments!E26),"",assessments!E26)</f>
        <v>43258</v>
      </c>
      <c r="D44" s="67">
        <f>IF(ISBLANK(assessments!F26),"",assessments!F26)</f>
        <v>43258</v>
      </c>
      <c r="E44" s="56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108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6"/>
      <c r="CC44" s="106"/>
      <c r="CD44" s="106"/>
      <c r="CE44" s="106"/>
      <c r="CF44" s="106"/>
      <c r="CG44" s="106"/>
      <c r="CH44" s="106"/>
      <c r="CI44" s="106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CV44" s="106"/>
      <c r="CW44" s="106"/>
      <c r="CX44" s="106"/>
      <c r="CY44" s="106"/>
      <c r="CZ44" s="106"/>
      <c r="DA44" s="106"/>
      <c r="DB44" s="106"/>
      <c r="DC44" s="106"/>
      <c r="DD44" s="106"/>
      <c r="DE44" s="106"/>
      <c r="DF44" s="106"/>
      <c r="DG44" s="106"/>
      <c r="DH44" s="106"/>
      <c r="DI44" s="106"/>
      <c r="DJ44" s="106"/>
      <c r="DK44" s="106"/>
      <c r="DL44" s="106"/>
      <c r="DM44" s="106"/>
      <c r="DN44" s="106"/>
      <c r="DO44" s="106"/>
      <c r="DP44" s="106"/>
      <c r="DQ44" s="106"/>
      <c r="DR44" s="106"/>
      <c r="DS44" s="106"/>
      <c r="DT44" s="106"/>
      <c r="DU44" s="106"/>
      <c r="DV44" s="106"/>
      <c r="DW44" s="106"/>
      <c r="DX44" s="106" t="str">
        <f t="shared" si="25"/>
        <v>Final Meeting</v>
      </c>
      <c r="DY44" s="106"/>
      <c r="DZ44" s="106"/>
      <c r="EA44" s="106"/>
      <c r="EB44" s="106"/>
      <c r="EC44" s="106"/>
      <c r="ED44" s="106"/>
      <c r="EE44" s="106"/>
      <c r="EF44" s="106"/>
      <c r="EG44" s="106"/>
      <c r="EH44" s="106"/>
      <c r="EI44" s="106"/>
      <c r="EJ44" s="106"/>
      <c r="EK44" s="106"/>
      <c r="EL44" s="106"/>
      <c r="EM44" s="111"/>
    </row>
    <row r="45" spans="1:143" s="1" customFormat="1" x14ac:dyDescent="0.35">
      <c r="A45" s="15" t="s">
        <v>32</v>
      </c>
      <c r="B45" s="15" t="str">
        <f>IF(ISBLANK(assessments!D27),"",assessments!D27)</f>
        <v>Print report</v>
      </c>
      <c r="C45" s="67">
        <f>IF(ISBLANK(assessments!E27),"",assessments!E27)</f>
        <v>43260</v>
      </c>
      <c r="D45" s="67">
        <f>IF(ISBLANK(assessments!F27),"",assessments!F27)</f>
        <v>43262</v>
      </c>
      <c r="E45" s="56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108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/>
      <c r="BX45" s="106"/>
      <c r="BY45" s="106"/>
      <c r="BZ45" s="106"/>
      <c r="CA45" s="106"/>
      <c r="CB45" s="106"/>
      <c r="CC45" s="106"/>
      <c r="CD45" s="106"/>
      <c r="CE45" s="106"/>
      <c r="CF45" s="106"/>
      <c r="CG45" s="106"/>
      <c r="CH45" s="106"/>
      <c r="CI45" s="106"/>
      <c r="CJ45" s="106"/>
      <c r="CK45" s="106"/>
      <c r="CL45" s="106"/>
      <c r="CM45" s="106"/>
      <c r="CN45" s="106"/>
      <c r="CO45" s="106"/>
      <c r="CP45" s="106"/>
      <c r="CQ45" s="106"/>
      <c r="CR45" s="106"/>
      <c r="CS45" s="106"/>
      <c r="CT45" s="106"/>
      <c r="CU45" s="106"/>
      <c r="CV45" s="106"/>
      <c r="CW45" s="106"/>
      <c r="CX45" s="106"/>
      <c r="CY45" s="106"/>
      <c r="CZ45" s="106"/>
      <c r="DA45" s="106"/>
      <c r="DB45" s="106"/>
      <c r="DC45" s="106"/>
      <c r="DD45" s="106"/>
      <c r="DE45" s="106"/>
      <c r="DF45" s="106"/>
      <c r="DG45" s="106"/>
      <c r="DH45" s="106"/>
      <c r="DI45" s="106"/>
      <c r="DJ45" s="106"/>
      <c r="DK45" s="106"/>
      <c r="DL45" s="106"/>
      <c r="DM45" s="106"/>
      <c r="DN45" s="106"/>
      <c r="DO45" s="106"/>
      <c r="DP45" s="106"/>
      <c r="DQ45" s="106"/>
      <c r="DR45" s="106"/>
      <c r="DS45" s="106"/>
      <c r="DT45" s="106"/>
      <c r="DU45" s="106"/>
      <c r="DV45" s="106"/>
      <c r="DW45" s="106"/>
      <c r="DX45" s="106"/>
      <c r="DY45" s="106"/>
      <c r="DZ45" s="106" t="str">
        <f t="shared" ref="DT42:EI46" si="26">IF(DZ$5=$C45, $B45,"DELETE")</f>
        <v>Print report</v>
      </c>
      <c r="EA45" s="106"/>
      <c r="EB45" s="106"/>
      <c r="EC45" s="106"/>
      <c r="ED45" s="106"/>
      <c r="EE45" s="106"/>
      <c r="EF45" s="106"/>
      <c r="EG45" s="106"/>
      <c r="EH45" s="106"/>
      <c r="EI45" s="106"/>
      <c r="EJ45" s="106"/>
      <c r="EK45" s="106"/>
      <c r="EL45" s="106"/>
      <c r="EM45" s="111"/>
    </row>
    <row r="46" spans="1:143" s="1" customFormat="1" x14ac:dyDescent="0.35">
      <c r="A46" s="15" t="s">
        <v>32</v>
      </c>
      <c r="B46" s="15" t="str">
        <f>IF(ISBLANK(assessments!D28),"",assessments!D28)</f>
        <v>Submit</v>
      </c>
      <c r="C46" s="67">
        <f>IF(ISBLANK(assessments!E28),"",assessments!E28)</f>
        <v>43262</v>
      </c>
      <c r="D46" s="67">
        <f>IF(ISBLANK(assessments!F28),"",assessments!F28)</f>
        <v>43262</v>
      </c>
      <c r="E46" s="56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109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 t="str">
        <f t="shared" si="26"/>
        <v>Submit</v>
      </c>
      <c r="EC46" s="110"/>
      <c r="ED46" s="110"/>
      <c r="EE46" s="110"/>
      <c r="EF46" s="110"/>
      <c r="EG46" s="110"/>
      <c r="EH46" s="110"/>
      <c r="EI46" s="110"/>
      <c r="EJ46" s="110"/>
      <c r="EK46" s="110"/>
      <c r="EL46" s="110"/>
      <c r="EM46" s="112"/>
    </row>
  </sheetData>
  <mergeCells count="45">
    <mergeCell ref="DU2:EA2"/>
    <mergeCell ref="EB2:EH2"/>
    <mergeCell ref="EI2:EM2"/>
    <mergeCell ref="EH1:EM1"/>
    <mergeCell ref="AN1:AT1"/>
    <mergeCell ref="DT1:DZ1"/>
    <mergeCell ref="EA1:EG1"/>
    <mergeCell ref="BQ2:BW2"/>
    <mergeCell ref="DG2:DM2"/>
    <mergeCell ref="DN2:DT2"/>
    <mergeCell ref="BX2:CD2"/>
    <mergeCell ref="CE2:CK2"/>
    <mergeCell ref="CL2:CR2"/>
    <mergeCell ref="CS2:CY2"/>
    <mergeCell ref="CZ2:DF2"/>
    <mergeCell ref="DM1:DS1"/>
    <mergeCell ref="A5:B5"/>
    <mergeCell ref="CY1:DE1"/>
    <mergeCell ref="DF1:DL1"/>
    <mergeCell ref="CK1:CQ1"/>
    <mergeCell ref="CR1:CX1"/>
    <mergeCell ref="AU1:BA1"/>
    <mergeCell ref="BB1:BH1"/>
    <mergeCell ref="BI1:BO1"/>
    <mergeCell ref="BP1:BV1"/>
    <mergeCell ref="BW1:CC1"/>
    <mergeCell ref="CD1:CJ1"/>
    <mergeCell ref="E1:K1"/>
    <mergeCell ref="L1:R1"/>
    <mergeCell ref="AO2:AU2"/>
    <mergeCell ref="AV2:BB2"/>
    <mergeCell ref="BC2:BI2"/>
    <mergeCell ref="BJ2:BP2"/>
    <mergeCell ref="Z1:AF1"/>
    <mergeCell ref="AG1:AM1"/>
    <mergeCell ref="L2:R2"/>
    <mergeCell ref="S2:Y2"/>
    <mergeCell ref="AA2:AG2"/>
    <mergeCell ref="AH2:AN2"/>
    <mergeCell ref="S1:Y1"/>
    <mergeCell ref="C1:D1"/>
    <mergeCell ref="C2:D2"/>
    <mergeCell ref="C3:D3"/>
    <mergeCell ref="C4:D4"/>
    <mergeCell ref="E2:K2"/>
  </mergeCells>
  <conditionalFormatting sqref="E7:DZ12 EA7:EM11 E6:EM6 E13:EM46">
    <cfRule type="expression" dxfId="17" priority="464">
      <formula>(E$5&gt;=$C6)*(E$5&lt;=$D6)*($A6="Events")</formula>
    </cfRule>
  </conditionalFormatting>
  <conditionalFormatting sqref="E7:DZ12 EA7:EM11 E13:EM46">
    <cfRule type="expression" dxfId="16" priority="472">
      <formula>(E$5&gt;=$C7)*(E$5&lt;=$D7)*($A7="TACP")</formula>
    </cfRule>
    <cfRule type="expression" dxfId="15" priority="473">
      <formula>(E$5&gt;=$C7)*(E$5&lt;=$D7)*($A7="Epidemiology3")</formula>
    </cfRule>
    <cfRule type="expression" dxfId="14" priority="474">
      <formula>(E$5&gt;=$C7)*(E$5&lt;=$D7)*($A7="MathematicsBackground")</formula>
    </cfRule>
    <cfRule type="expression" dxfId="13" priority="475">
      <formula>(E$5&gt;=$C7)*(E$5&lt;=$D7)*($A7="Spatial Info")</formula>
    </cfRule>
    <cfRule type="expression" dxfId="12" priority="476">
      <formula>(E$5&gt;=$C7)*(E$5&lt;=$D7)*($A7="Epi-o-Epi")</formula>
    </cfRule>
    <cfRule type="expression" dxfId="11" priority="478">
      <formula>(E$5&gt;=$C7)*(E$5&lt;=$D7)*($A7="DP&amp;C")</formula>
    </cfRule>
  </conditionalFormatting>
  <conditionalFormatting sqref="AA5:EM46">
    <cfRule type="expression" dxfId="10" priority="1">
      <formula>AA$5&lt;TODAY()</formula>
    </cfRule>
  </conditionalFormatting>
  <conditionalFormatting sqref="E2:EI2">
    <cfRule type="colorScale" priority="515">
      <colorScale>
        <cfvo type="min"/>
        <cfvo type="max"/>
        <color rgb="FFFFEF9C"/>
        <color rgb="FF63BE7B"/>
      </colorScale>
    </cfRule>
  </conditionalFormatting>
  <conditionalFormatting sqref="E7:EM46">
    <cfRule type="expression" dxfId="9" priority="477">
      <formula>(E$5&gt;=$C7)*(E$5&lt;=$D7)*($A7="bca_rp2")</formula>
    </cfRule>
  </conditionalFormatting>
  <pageMargins left="0.25" right="0.25" top="0.75" bottom="0.75" header="0.3" footer="0.3"/>
  <pageSetup paperSize="8" scale="4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7"/>
  <sheetViews>
    <sheetView workbookViewId="0">
      <selection activeCell="C7" sqref="C7"/>
    </sheetView>
  </sheetViews>
  <sheetFormatPr defaultRowHeight="14.5" x14ac:dyDescent="0.35"/>
  <cols>
    <col min="1" max="1" width="19.7265625" style="31" customWidth="1"/>
    <col min="2" max="2" width="13" customWidth="1"/>
    <col min="3" max="3" width="25" customWidth="1"/>
    <col min="4" max="4" width="13.1796875" customWidth="1"/>
    <col min="5" max="6" width="11.7265625" customWidth="1"/>
  </cols>
  <sheetData>
    <row r="1" spans="1:6" s="23" customFormat="1" ht="15" customHeight="1" x14ac:dyDescent="0.3">
      <c r="A1" s="22" t="s">
        <v>8</v>
      </c>
      <c r="B1" s="22" t="s">
        <v>17</v>
      </c>
      <c r="C1" s="23" t="s">
        <v>9</v>
      </c>
      <c r="D1" s="23" t="s">
        <v>10</v>
      </c>
      <c r="E1" s="24" t="s">
        <v>11</v>
      </c>
      <c r="F1" s="24" t="s">
        <v>12</v>
      </c>
    </row>
    <row r="2" spans="1:6" s="23" customFormat="1" ht="15" customHeight="1" x14ac:dyDescent="0.3">
      <c r="A2" s="29" t="s">
        <v>20</v>
      </c>
      <c r="B2" s="5" t="s">
        <v>20</v>
      </c>
      <c r="C2" s="5" t="s">
        <v>19</v>
      </c>
      <c r="D2" s="5" t="s">
        <v>20</v>
      </c>
      <c r="E2" s="12">
        <v>43189</v>
      </c>
      <c r="F2" s="12">
        <v>43198</v>
      </c>
    </row>
    <row r="3" spans="1:6" s="23" customFormat="1" ht="15" customHeight="1" x14ac:dyDescent="0.3">
      <c r="A3" s="29" t="s">
        <v>20</v>
      </c>
      <c r="B3" s="5" t="s">
        <v>20</v>
      </c>
      <c r="C3" s="5" t="s">
        <v>31</v>
      </c>
      <c r="D3" s="5" t="s">
        <v>20</v>
      </c>
      <c r="E3" s="12">
        <v>43215</v>
      </c>
      <c r="F3" s="12">
        <v>43215</v>
      </c>
    </row>
    <row r="4" spans="1:6" s="23" customFormat="1" ht="15" customHeight="1" x14ac:dyDescent="0.3">
      <c r="A4" s="29" t="s">
        <v>20</v>
      </c>
      <c r="B4" s="5" t="s">
        <v>20</v>
      </c>
      <c r="C4" s="5" t="s">
        <v>38</v>
      </c>
      <c r="D4" s="5" t="s">
        <v>20</v>
      </c>
      <c r="E4" s="12">
        <v>43224</v>
      </c>
      <c r="F4" s="12">
        <v>43228</v>
      </c>
    </row>
    <row r="5" spans="1:6" s="23" customFormat="1" ht="15" customHeight="1" x14ac:dyDescent="0.3">
      <c r="A5" s="29" t="s">
        <v>20</v>
      </c>
      <c r="B5" s="5" t="s">
        <v>20</v>
      </c>
      <c r="C5" s="5" t="s">
        <v>1</v>
      </c>
      <c r="D5" s="5" t="s">
        <v>20</v>
      </c>
      <c r="E5" s="12">
        <v>43248</v>
      </c>
      <c r="F5" s="12">
        <v>43252</v>
      </c>
    </row>
    <row r="6" spans="1:6" s="23" customFormat="1" ht="15" customHeight="1" x14ac:dyDescent="0.3">
      <c r="A6" s="29" t="s">
        <v>20</v>
      </c>
      <c r="B6" s="5" t="s">
        <v>20</v>
      </c>
      <c r="C6" s="5" t="s">
        <v>48</v>
      </c>
      <c r="D6" s="5" t="s">
        <v>20</v>
      </c>
      <c r="E6" s="12">
        <v>43273</v>
      </c>
      <c r="F6" s="12">
        <v>43273</v>
      </c>
    </row>
    <row r="7" spans="1:6" s="1" customFormat="1" x14ac:dyDescent="0.35">
      <c r="A7" s="30" t="s">
        <v>0</v>
      </c>
      <c r="B7" s="21" t="s">
        <v>18</v>
      </c>
      <c r="C7" s="5" t="s">
        <v>32</v>
      </c>
      <c r="D7" s="26" t="s">
        <v>21</v>
      </c>
      <c r="E7" s="27">
        <v>42065</v>
      </c>
      <c r="F7" s="27">
        <v>43273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3"/>
  <sheetViews>
    <sheetView workbookViewId="0">
      <selection activeCell="D27" sqref="D27"/>
    </sheetView>
  </sheetViews>
  <sheetFormatPr defaultColWidth="9.1796875" defaultRowHeight="15" customHeight="1" x14ac:dyDescent="0.3"/>
  <cols>
    <col min="1" max="1" width="19.81640625" style="22" customWidth="1"/>
    <col min="2" max="2" width="19.81640625" style="23" customWidth="1"/>
    <col min="3" max="3" width="24.7265625" style="23" customWidth="1"/>
    <col min="4" max="4" width="67.26953125" style="28" customWidth="1"/>
    <col min="5" max="5" width="12.7265625" style="28" customWidth="1"/>
    <col min="6" max="6" width="9.26953125" style="23" customWidth="1"/>
    <col min="7" max="16384" width="9.1796875" style="23"/>
  </cols>
  <sheetData>
    <row r="1" spans="1:7" ht="15" customHeight="1" x14ac:dyDescent="0.3">
      <c r="A1" s="22" t="s">
        <v>8</v>
      </c>
      <c r="B1" s="23" t="s">
        <v>17</v>
      </c>
      <c r="C1" s="23" t="s">
        <v>9</v>
      </c>
      <c r="D1" s="23" t="s">
        <v>10</v>
      </c>
      <c r="E1" s="24" t="s">
        <v>11</v>
      </c>
      <c r="F1" s="24" t="s">
        <v>12</v>
      </c>
      <c r="G1" s="25" t="s">
        <v>13</v>
      </c>
    </row>
    <row r="2" spans="1:7" ht="15" customHeight="1" x14ac:dyDescent="0.3">
      <c r="A2" s="20" t="s">
        <v>0</v>
      </c>
      <c r="B2" s="4" t="s">
        <v>18</v>
      </c>
      <c r="C2" s="4" t="s">
        <v>32</v>
      </c>
      <c r="D2" s="4" t="s">
        <v>26</v>
      </c>
      <c r="E2" s="73">
        <v>43160</v>
      </c>
      <c r="F2" s="73">
        <v>43160</v>
      </c>
      <c r="G2" s="74"/>
    </row>
    <row r="3" spans="1:7" ht="15" customHeight="1" x14ac:dyDescent="0.3">
      <c r="A3" s="20" t="s">
        <v>0</v>
      </c>
      <c r="B3" s="4" t="s">
        <v>18</v>
      </c>
      <c r="C3" s="4" t="s">
        <v>32</v>
      </c>
      <c r="D3" s="4" t="s">
        <v>33</v>
      </c>
      <c r="E3" s="19">
        <v>43160</v>
      </c>
      <c r="F3" s="19">
        <f>Table1[[#This Row],[start]]+14</f>
        <v>43174</v>
      </c>
      <c r="G3" s="4"/>
    </row>
    <row r="4" spans="1:7" ht="15" customHeight="1" x14ac:dyDescent="0.3">
      <c r="A4" s="20" t="s">
        <v>0</v>
      </c>
      <c r="B4" s="4" t="s">
        <v>18</v>
      </c>
      <c r="C4" s="4" t="s">
        <v>32</v>
      </c>
      <c r="D4" s="4" t="s">
        <v>26</v>
      </c>
      <c r="E4" s="13">
        <f>F2+14</f>
        <v>43174</v>
      </c>
      <c r="F4" s="13">
        <f>Table1[[#This Row],[start]]</f>
        <v>43174</v>
      </c>
      <c r="G4" s="4"/>
    </row>
    <row r="5" spans="1:7" ht="15" customHeight="1" x14ac:dyDescent="0.3">
      <c r="A5" s="20" t="s">
        <v>0</v>
      </c>
      <c r="B5" s="4" t="s">
        <v>18</v>
      </c>
      <c r="C5" s="4" t="s">
        <v>32</v>
      </c>
      <c r="D5" s="4" t="s">
        <v>34</v>
      </c>
      <c r="E5" s="52">
        <f>F3</f>
        <v>43174</v>
      </c>
      <c r="F5" s="52">
        <f>Table1[[#This Row],[start]]+14</f>
        <v>43188</v>
      </c>
      <c r="G5" s="51"/>
    </row>
    <row r="6" spans="1:7" ht="15" customHeight="1" x14ac:dyDescent="0.3">
      <c r="A6" s="20" t="s">
        <v>0</v>
      </c>
      <c r="B6" s="4" t="s">
        <v>18</v>
      </c>
      <c r="C6" s="4" t="s">
        <v>32</v>
      </c>
      <c r="D6" s="4" t="s">
        <v>26</v>
      </c>
      <c r="E6" s="13">
        <f>F4+7</f>
        <v>43181</v>
      </c>
      <c r="F6" s="13">
        <f>Table1[[#This Row],[start]]</f>
        <v>43181</v>
      </c>
      <c r="G6" s="4"/>
    </row>
    <row r="7" spans="1:7" ht="15" customHeight="1" x14ac:dyDescent="0.3">
      <c r="A7" s="95" t="s">
        <v>0</v>
      </c>
      <c r="B7" s="96" t="s">
        <v>18</v>
      </c>
      <c r="C7" s="96" t="s">
        <v>32</v>
      </c>
      <c r="D7" s="4" t="s">
        <v>26</v>
      </c>
      <c r="E7" s="97">
        <f>F6+7</f>
        <v>43188</v>
      </c>
      <c r="F7" s="97">
        <f>Table1[[#This Row],[start]]</f>
        <v>43188</v>
      </c>
      <c r="G7" s="96"/>
    </row>
    <row r="8" spans="1:7" ht="15" customHeight="1" x14ac:dyDescent="0.3">
      <c r="A8" s="20" t="s">
        <v>0</v>
      </c>
      <c r="B8" s="4" t="s">
        <v>18</v>
      </c>
      <c r="C8" s="4" t="s">
        <v>32</v>
      </c>
      <c r="D8" s="13" t="s">
        <v>36</v>
      </c>
      <c r="E8" s="13">
        <f>F5</f>
        <v>43188</v>
      </c>
      <c r="F8" s="13">
        <f>Table1[[#This Row],[start]]+14</f>
        <v>43202</v>
      </c>
      <c r="G8" s="4"/>
    </row>
    <row r="9" spans="1:7" ht="15" customHeight="1" x14ac:dyDescent="0.3">
      <c r="A9" s="20" t="s">
        <v>0</v>
      </c>
      <c r="B9" s="4" t="s">
        <v>18</v>
      </c>
      <c r="C9" s="4" t="s">
        <v>32</v>
      </c>
      <c r="D9" s="4" t="s">
        <v>26</v>
      </c>
      <c r="E9" s="13">
        <f>F7+7</f>
        <v>43195</v>
      </c>
      <c r="F9" s="13">
        <f>Table1[[#This Row],[start]]</f>
        <v>43195</v>
      </c>
      <c r="G9" s="4"/>
    </row>
    <row r="10" spans="1:7" ht="15" customHeight="1" x14ac:dyDescent="0.3">
      <c r="A10" s="20" t="s">
        <v>0</v>
      </c>
      <c r="B10" s="4" t="s">
        <v>18</v>
      </c>
      <c r="C10" s="4" t="s">
        <v>32</v>
      </c>
      <c r="D10" s="4" t="s">
        <v>45</v>
      </c>
      <c r="E10" s="13">
        <f>F8</f>
        <v>43202</v>
      </c>
      <c r="F10" s="13">
        <f>Table1[[#This Row],[start]]+14</f>
        <v>43216</v>
      </c>
      <c r="G10" s="4"/>
    </row>
    <row r="11" spans="1:7" ht="15" customHeight="1" x14ac:dyDescent="0.3">
      <c r="A11" s="20" t="s">
        <v>0</v>
      </c>
      <c r="B11" s="4" t="s">
        <v>18</v>
      </c>
      <c r="C11" s="4" t="s">
        <v>32</v>
      </c>
      <c r="D11" s="4" t="s">
        <v>26</v>
      </c>
      <c r="E11" s="13">
        <f>F9+7</f>
        <v>43202</v>
      </c>
      <c r="F11" s="13">
        <f>Table1[[#This Row],[start]]</f>
        <v>43202</v>
      </c>
      <c r="G11" s="96"/>
    </row>
    <row r="12" spans="1:7" ht="15" customHeight="1" x14ac:dyDescent="0.3">
      <c r="A12" s="20" t="s">
        <v>0</v>
      </c>
      <c r="B12" s="4" t="s">
        <v>18</v>
      </c>
      <c r="C12" s="4" t="s">
        <v>32</v>
      </c>
      <c r="D12" s="4" t="s">
        <v>26</v>
      </c>
      <c r="E12" s="13">
        <f>F11+7</f>
        <v>43209</v>
      </c>
      <c r="F12" s="13">
        <f>Table1[[#This Row],[start]]</f>
        <v>43209</v>
      </c>
      <c r="G12" s="4"/>
    </row>
    <row r="13" spans="1:7" ht="15" customHeight="1" x14ac:dyDescent="0.3">
      <c r="A13" s="20" t="s">
        <v>0</v>
      </c>
      <c r="B13" s="4" t="s">
        <v>18</v>
      </c>
      <c r="C13" s="4" t="s">
        <v>32</v>
      </c>
      <c r="D13" s="4" t="s">
        <v>26</v>
      </c>
      <c r="E13" s="13">
        <f>F12+7</f>
        <v>43216</v>
      </c>
      <c r="F13" s="13">
        <f>Table1[[#This Row],[start]]</f>
        <v>43216</v>
      </c>
      <c r="G13" s="96"/>
    </row>
    <row r="14" spans="1:7" ht="15" customHeight="1" x14ac:dyDescent="0.3">
      <c r="A14" s="20" t="s">
        <v>0</v>
      </c>
      <c r="B14" s="4" t="s">
        <v>18</v>
      </c>
      <c r="C14" s="4" t="s">
        <v>32</v>
      </c>
      <c r="D14" s="4" t="s">
        <v>44</v>
      </c>
      <c r="E14" s="13">
        <f>F10</f>
        <v>43216</v>
      </c>
      <c r="F14" s="13">
        <v>43223</v>
      </c>
      <c r="G14" s="4"/>
    </row>
    <row r="15" spans="1:7" ht="15" customHeight="1" x14ac:dyDescent="0.3">
      <c r="A15" s="20" t="s">
        <v>0</v>
      </c>
      <c r="B15" s="4" t="s">
        <v>18</v>
      </c>
      <c r="C15" s="4" t="s">
        <v>32</v>
      </c>
      <c r="D15" s="4" t="s">
        <v>26</v>
      </c>
      <c r="E15" s="13">
        <f>F13+7</f>
        <v>43223</v>
      </c>
      <c r="F15" s="13">
        <f>Table1[[#This Row],[start]]</f>
        <v>43223</v>
      </c>
      <c r="G15" s="4"/>
    </row>
    <row r="16" spans="1:7" ht="15" customHeight="1" x14ac:dyDescent="0.3">
      <c r="A16" s="95" t="s">
        <v>0</v>
      </c>
      <c r="B16" s="96" t="s">
        <v>18</v>
      </c>
      <c r="C16" s="96" t="s">
        <v>32</v>
      </c>
      <c r="D16" s="4" t="s">
        <v>40</v>
      </c>
      <c r="E16" s="97">
        <v>43224</v>
      </c>
      <c r="F16" s="97">
        <v>43228</v>
      </c>
      <c r="G16" s="96"/>
    </row>
    <row r="17" spans="1:7" ht="15" customHeight="1" x14ac:dyDescent="0.3">
      <c r="A17" s="20" t="s">
        <v>0</v>
      </c>
      <c r="B17" s="4" t="s">
        <v>18</v>
      </c>
      <c r="C17" s="4" t="s">
        <v>32</v>
      </c>
      <c r="D17" s="13" t="s">
        <v>37</v>
      </c>
      <c r="E17" s="13">
        <v>43229</v>
      </c>
      <c r="F17" s="13">
        <v>43234</v>
      </c>
      <c r="G17" s="4"/>
    </row>
    <row r="18" spans="1:7" ht="15" customHeight="1" x14ac:dyDescent="0.3">
      <c r="A18" s="20" t="s">
        <v>0</v>
      </c>
      <c r="B18" s="4" t="s">
        <v>18</v>
      </c>
      <c r="C18" s="4" t="s">
        <v>32</v>
      </c>
      <c r="D18" s="4" t="s">
        <v>26</v>
      </c>
      <c r="E18" s="13">
        <f>F15+7</f>
        <v>43230</v>
      </c>
      <c r="F18" s="13">
        <f>Table1[[#This Row],[start]]</f>
        <v>43230</v>
      </c>
      <c r="G18" s="4"/>
    </row>
    <row r="19" spans="1:7" ht="15" customHeight="1" x14ac:dyDescent="0.3">
      <c r="A19" s="20" t="s">
        <v>0</v>
      </c>
      <c r="B19" s="4" t="s">
        <v>18</v>
      </c>
      <c r="C19" s="4" t="s">
        <v>32</v>
      </c>
      <c r="D19" s="13" t="s">
        <v>39</v>
      </c>
      <c r="E19" s="13">
        <v>43234</v>
      </c>
      <c r="F19" s="13">
        <f>Table1[[#This Row],[start]]+2</f>
        <v>43236</v>
      </c>
      <c r="G19" s="4"/>
    </row>
    <row r="20" spans="1:7" ht="15" customHeight="1" x14ac:dyDescent="0.3">
      <c r="A20" s="20" t="s">
        <v>0</v>
      </c>
      <c r="B20" s="4" t="s">
        <v>18</v>
      </c>
      <c r="C20" s="4" t="s">
        <v>32</v>
      </c>
      <c r="D20" s="4" t="s">
        <v>35</v>
      </c>
      <c r="E20" s="52">
        <v>43236</v>
      </c>
      <c r="F20" s="52">
        <f>Table1[[#This Row],[start]]</f>
        <v>43236</v>
      </c>
      <c r="G20" s="51"/>
    </row>
    <row r="21" spans="1:7" ht="15" customHeight="1" x14ac:dyDescent="0.3">
      <c r="A21" s="20" t="s">
        <v>0</v>
      </c>
      <c r="B21" s="4" t="s">
        <v>18</v>
      </c>
      <c r="C21" s="4" t="s">
        <v>32</v>
      </c>
      <c r="D21" s="4" t="s">
        <v>26</v>
      </c>
      <c r="E21" s="13">
        <f>F18+7</f>
        <v>43237</v>
      </c>
      <c r="F21" s="13">
        <f>Table1[[#This Row],[start]]</f>
        <v>43237</v>
      </c>
      <c r="G21" s="96"/>
    </row>
    <row r="22" spans="1:7" ht="15" customHeight="1" x14ac:dyDescent="0.3">
      <c r="A22" s="20" t="s">
        <v>0</v>
      </c>
      <c r="B22" s="4" t="s">
        <v>18</v>
      </c>
      <c r="C22" s="4" t="s">
        <v>32</v>
      </c>
      <c r="D22" s="4" t="s">
        <v>42</v>
      </c>
      <c r="E22" s="52">
        <f>F21</f>
        <v>43237</v>
      </c>
      <c r="F22" s="52">
        <f>Table1[[#This Row],[start]]+7</f>
        <v>43244</v>
      </c>
      <c r="G22" s="51"/>
    </row>
    <row r="23" spans="1:7" ht="15" customHeight="1" x14ac:dyDescent="0.3">
      <c r="A23" s="20" t="s">
        <v>0</v>
      </c>
      <c r="B23" s="4" t="s">
        <v>18</v>
      </c>
      <c r="C23" s="4" t="s">
        <v>32</v>
      </c>
      <c r="D23" s="4" t="s">
        <v>26</v>
      </c>
      <c r="E23" s="13">
        <f>F21+7</f>
        <v>43244</v>
      </c>
      <c r="F23" s="13">
        <f>Table1[[#This Row],[start]]</f>
        <v>43244</v>
      </c>
      <c r="G23" s="96"/>
    </row>
    <row r="24" spans="1:7" ht="15" customHeight="1" x14ac:dyDescent="0.3">
      <c r="A24" s="20" t="s">
        <v>0</v>
      </c>
      <c r="B24" s="4" t="s">
        <v>18</v>
      </c>
      <c r="C24" s="4" t="s">
        <v>32</v>
      </c>
      <c r="D24" s="4" t="s">
        <v>43</v>
      </c>
      <c r="E24" s="52">
        <f>F22</f>
        <v>43244</v>
      </c>
      <c r="F24" s="52">
        <v>42895</v>
      </c>
      <c r="G24" s="51"/>
    </row>
    <row r="25" spans="1:7" ht="15" customHeight="1" x14ac:dyDescent="0.3">
      <c r="A25" s="20" t="s">
        <v>0</v>
      </c>
      <c r="B25" s="4" t="s">
        <v>18</v>
      </c>
      <c r="C25" s="4" t="s">
        <v>32</v>
      </c>
      <c r="D25" s="4" t="s">
        <v>26</v>
      </c>
      <c r="E25" s="13">
        <f>F23+7</f>
        <v>43251</v>
      </c>
      <c r="F25" s="13">
        <f>Table1[[#This Row],[start]]</f>
        <v>43251</v>
      </c>
      <c r="G25" s="96"/>
    </row>
    <row r="26" spans="1:7" ht="15" customHeight="1" x14ac:dyDescent="0.3">
      <c r="A26" s="20" t="s">
        <v>0</v>
      </c>
      <c r="B26" s="4" t="s">
        <v>18</v>
      </c>
      <c r="C26" s="4" t="s">
        <v>32</v>
      </c>
      <c r="D26" s="4" t="s">
        <v>47</v>
      </c>
      <c r="E26" s="13">
        <f>F25+7</f>
        <v>43258</v>
      </c>
      <c r="F26" s="13">
        <f>Table1[[#This Row],[start]]</f>
        <v>43258</v>
      </c>
      <c r="G26" s="96"/>
    </row>
    <row r="27" spans="1:7" ht="15" customHeight="1" x14ac:dyDescent="0.3">
      <c r="A27" s="20" t="s">
        <v>0</v>
      </c>
      <c r="B27" s="4" t="s">
        <v>18</v>
      </c>
      <c r="C27" s="4" t="s">
        <v>32</v>
      </c>
      <c r="D27" s="4" t="s">
        <v>41</v>
      </c>
      <c r="E27" s="52">
        <v>43260</v>
      </c>
      <c r="F27" s="52">
        <v>43262</v>
      </c>
      <c r="G27" s="96"/>
    </row>
    <row r="28" spans="1:7" ht="15" customHeight="1" x14ac:dyDescent="0.3">
      <c r="A28" s="20" t="s">
        <v>0</v>
      </c>
      <c r="B28" s="4" t="s">
        <v>18</v>
      </c>
      <c r="C28" s="4" t="s">
        <v>32</v>
      </c>
      <c r="D28" s="4" t="s">
        <v>46</v>
      </c>
      <c r="E28" s="52">
        <v>43262</v>
      </c>
      <c r="F28" s="52">
        <f>Table1[[#This Row],[start]]</f>
        <v>43262</v>
      </c>
      <c r="G28" s="51"/>
    </row>
    <row r="29" spans="1:7" ht="15" customHeight="1" x14ac:dyDescent="0.3">
      <c r="A29" s="20"/>
      <c r="B29" s="4"/>
      <c r="C29" s="4"/>
      <c r="D29" s="13"/>
      <c r="E29" s="13"/>
      <c r="F29" s="13"/>
      <c r="G29" s="4"/>
    </row>
    <row r="30" spans="1:7" ht="15" customHeight="1" x14ac:dyDescent="0.3">
      <c r="A30" s="20"/>
      <c r="B30" s="4"/>
      <c r="C30" s="4"/>
      <c r="D30" s="13"/>
      <c r="E30" s="13"/>
      <c r="F30" s="13"/>
      <c r="G30" s="4"/>
    </row>
    <row r="31" spans="1:7" ht="15" customHeight="1" x14ac:dyDescent="0.3">
      <c r="A31" s="20"/>
      <c r="B31" s="4"/>
      <c r="C31" s="4"/>
      <c r="D31" s="13"/>
      <c r="E31" s="13"/>
      <c r="F31" s="13"/>
      <c r="G31" s="4"/>
    </row>
    <row r="32" spans="1:7" ht="15" customHeight="1" x14ac:dyDescent="0.3">
      <c r="A32" s="20"/>
      <c r="B32" s="4"/>
      <c r="C32" s="4"/>
      <c r="D32" s="13"/>
      <c r="E32" s="13"/>
      <c r="F32" s="13"/>
      <c r="G32" s="4"/>
    </row>
    <row r="33" spans="1:7" ht="15" customHeight="1" x14ac:dyDescent="0.3">
      <c r="A33" s="20"/>
      <c r="B33" s="4"/>
      <c r="C33" s="4"/>
      <c r="D33" s="13"/>
      <c r="E33" s="13"/>
      <c r="F33" s="13"/>
      <c r="G33" s="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calendar</vt:lpstr>
      <vt:lpstr>subjects and events</vt:lpstr>
      <vt:lpstr>assessments</vt:lpstr>
      <vt:lpstr>calendar!Print_Area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Christopher Higgs</dc:creator>
  <cp:lastModifiedBy>Carl Higgs</cp:lastModifiedBy>
  <cp:lastPrinted>2018-02-28T12:42:24Z</cp:lastPrinted>
  <dcterms:created xsi:type="dcterms:W3CDTF">2015-02-28T12:00:19Z</dcterms:created>
  <dcterms:modified xsi:type="dcterms:W3CDTF">2018-03-06T10:58:50Z</dcterms:modified>
</cp:coreProperties>
</file>