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codeName="ThisWorkbook" defaultThemeVersion="166925"/>
  <mc:AlternateContent xmlns:mc="http://schemas.openxmlformats.org/markup-compatibility/2006">
    <mc:Choice Requires="x15">
      <x15ac:absPath xmlns:x15ac="http://schemas.microsoft.com/office/spreadsheetml/2010/11/ac" url="D:\ind_bangkok\process\"/>
    </mc:Choice>
  </mc:AlternateContent>
  <xr:revisionPtr revIDLastSave="0" documentId="13_ncr:1_{AC9E2A41-D042-4308-9F03-01479BECFD7C}" xr6:coauthVersionLast="45" xr6:coauthVersionMax="45" xr10:uidLastSave="{00000000-0000-0000-0000-000000000000}"/>
  <bookViews>
    <workbookView xWindow="28680" yWindow="-120" windowWidth="29040" windowHeight="15990" activeTab="4" xr2:uid="{00000000-000D-0000-FFFF-FFFF00000000}"/>
  </bookViews>
  <sheets>
    <sheet name="About" sheetId="16" r:id="rId1"/>
    <sheet name="detailed explanation" sheetId="21" r:id="rId2"/>
    <sheet name="Indicators" sheetId="18" r:id="rId3"/>
    <sheet name="Parameters" sheetId="20" r:id="rId4"/>
    <sheet name="Datasets" sheetId="5" r:id="rId5"/>
    <sheet name="osm_destinations" sheetId="25" r:id="rId6"/>
    <sheet name="osm_open_space" sheetId="24" r:id="rId7"/>
    <sheet name="Glossary" sheetId="12" r:id="rId8"/>
  </sheets>
  <definedNames>
    <definedName name="_xlnm._FilterDatabase" localSheetId="4" hidden="1">Datasets!$A$1:$AV$142</definedName>
    <definedName name="_xlnm._FilterDatabase" localSheetId="7" hidden="1">Glossary!$A$1:$C$1</definedName>
    <definedName name="_xlnm._FilterDatabase" localSheetId="2" hidden="1">Indicators!#REF!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38" i="5" l="1"/>
  <c r="F39" i="5"/>
  <c r="F37" i="5"/>
  <c r="AA12" i="5"/>
  <c r="AN10" i="5" l="1"/>
  <c r="AN9" i="5"/>
  <c r="AN8" i="5" l="1"/>
  <c r="G32" i="20"/>
  <c r="F32" i="20"/>
  <c r="J33" i="5" l="1"/>
  <c r="J32" i="5"/>
  <c r="J31" i="5"/>
  <c r="J30" i="5"/>
  <c r="J29" i="5"/>
  <c r="G24" i="5" l="1"/>
  <c r="F24" i="5"/>
  <c r="G23" i="5"/>
  <c r="F23" i="5"/>
  <c r="E32" i="20" l="1"/>
  <c r="D32" i="20"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tc={E667B356-B175-4D0C-8A54-D51EA4558812}</author>
    <author>tc={D52FF28B-5CE6-4F14-9B92-65F700826438}</author>
    <author>tc={1A28977B-6800-433D-BA0F-EFFA46B00CDA}</author>
    <author>tc={85A4B684-40ED-49CC-AA2C-362670E4F406}</author>
  </authors>
  <commentList>
    <comment ref="Y1" authorId="0" shapeId="0" xr:uid="{E667B356-B175-4D0C-8A54-D51EA4558812}">
      <text>
        <t>[Threaded comment]
Your version of Excel allows you to read this threaded comment; however, any edits to it will get removed if the file is opened in a newer version of Excel. Learn more: https://go.microsoft.com/fwlink/?linkid=870924
Comment:
    I am not sure if this column is actively used in any current scripts (at time of writing); however, it could be useful for indicators of access at multiple distance thresholds.  Specify distance here, then expand</t>
      </text>
    </comment>
    <comment ref="AF1" authorId="1" shapeId="0" xr:uid="{D52FF28B-5CE6-4F14-9B92-65F700826438}">
      <text>
        <t>[Threaded comment]
Your version of Excel allows you to read this threaded comment; however, any edits to it will get removed if the file is opened in a newer version of Excel. Learn more: https://go.microsoft.com/fwlink/?linkid=870924
Comment:
    When mapping, if not applicable (NA) values are present these can be replaced with a value if listed below; else, they will be displayed as NA (e.g. light grey)</t>
      </text>
    </comment>
    <comment ref="AG1" authorId="2" shapeId="0" xr:uid="{1A28977B-6800-433D-BA0F-EFFA46B00CDA}">
      <text>
        <t>[Threaded comment]
Your version of Excel allows you to read this threaded comment; however, any edits to it will get removed if the file is opened in a newer version of Excel. Learn more: https://go.microsoft.com/fwlink/?linkid=870924
Comment:
    This field is used to parameterise the Python Pandas function forward-fill fillna method (https://pandas.pydata.org/pandas-docs/stable/reference/api/pandas.DataFrame.fillna.html) to replace blanks with the previous row value for specified fields</t>
      </text>
    </comment>
    <comment ref="Y8" authorId="3" shapeId="0" xr:uid="{85A4B684-40ED-49CC-AA2C-362670E4F406}">
      <text>
        <t>[Threaded comment]
Your version of Excel allows you to read this threaded comment; however, any edits to it will get removed if the file is opened in a newer version of Excel. Learn more: https://go.microsoft.com/fwlink/?linkid=870924
Comment:
    Need to check what this means - is it used anywhere?</t>
      </text>
    </comment>
  </commentList>
</comments>
</file>

<file path=xl/sharedStrings.xml><?xml version="1.0" encoding="utf-8"?>
<sst xmlns="http://schemas.openxmlformats.org/spreadsheetml/2006/main" count="3868" uniqueCount="1739">
  <si>
    <t>notes</t>
  </si>
  <si>
    <t>url</t>
  </si>
  <si>
    <t>location</t>
  </si>
  <si>
    <t>NASA SEDAC</t>
  </si>
  <si>
    <t>Indicator</t>
  </si>
  <si>
    <t>Most useful measure</t>
  </si>
  <si>
    <t>Criminal cases per 100,000 persons</t>
  </si>
  <si>
    <t>National Statistical Office</t>
  </si>
  <si>
    <t xml:space="preserve">Number of green areas </t>
  </si>
  <si>
    <t>Nitrogen dioxide in the air (ppm)</t>
  </si>
  <si>
    <r>
      <t>Dust/suspended particles in the air – micrograms/m</t>
    </r>
    <r>
      <rPr>
        <vertAlign val="superscript"/>
        <sz val="11"/>
        <color theme="1"/>
        <rFont val="Arial"/>
        <family val="2"/>
      </rPr>
      <t>3</t>
    </r>
  </si>
  <si>
    <t>Number of canal water quality testing points showing dissolved oxygen content of ≥ 2.0 mL/L</t>
  </si>
  <si>
    <t>Number of floods per year</t>
  </si>
  <si>
    <t>Number of temples per district area</t>
  </si>
  <si>
    <t>Average volume (kg) per household of non-recyclable garbage</t>
  </si>
  <si>
    <t xml:space="preserve">Ratio of community population to district population </t>
  </si>
  <si>
    <t>Unemployment rate</t>
  </si>
  <si>
    <t>Average monthly household income</t>
  </si>
  <si>
    <t>Percentage of residents with a primary school education</t>
  </si>
  <si>
    <t>Average life expectancy</t>
  </si>
  <si>
    <t>Number of cases of mental and behavioural disorders</t>
  </si>
  <si>
    <t>Percentage of residents living and working in the same district</t>
  </si>
  <si>
    <t>Percentage of samples of food that is in accordance with health and hygiene standards</t>
  </si>
  <si>
    <t>Number of vehicles per kilometre of city roads</t>
  </si>
  <si>
    <t>Percentage of population with sewerage at their dwelling</t>
  </si>
  <si>
    <r>
      <t xml:space="preserve">Percentage of residents living </t>
    </r>
    <r>
      <rPr>
        <u/>
        <sz val="11"/>
        <color theme="1"/>
        <rFont val="Arial"/>
        <family val="2"/>
      </rPr>
      <t>&lt;</t>
    </r>
    <r>
      <rPr>
        <sz val="11"/>
        <color theme="1"/>
        <rFont val="Arial"/>
        <family val="2"/>
      </rPr>
      <t xml:space="preserve"> 400 m of public open space</t>
    </r>
  </si>
  <si>
    <r>
      <t xml:space="preserve">Percentage of residents living </t>
    </r>
    <r>
      <rPr>
        <u/>
        <sz val="11"/>
        <color theme="1"/>
        <rFont val="Arial"/>
        <family val="2"/>
      </rPr>
      <t>&lt;</t>
    </r>
    <r>
      <rPr>
        <sz val="11"/>
        <color theme="1"/>
        <rFont val="Arial"/>
        <family val="2"/>
      </rPr>
      <t xml:space="preserve"> 400 m of a large park (&gt; 1.5 hectares)</t>
    </r>
  </si>
  <si>
    <r>
      <t xml:space="preserve">Percentage of residents living </t>
    </r>
    <r>
      <rPr>
        <u/>
        <sz val="11"/>
        <color theme="1"/>
        <rFont val="Arial"/>
        <family val="2"/>
      </rPr>
      <t>&lt;</t>
    </r>
    <r>
      <rPr>
        <sz val="11"/>
        <color theme="1"/>
        <rFont val="Arial"/>
        <family val="2"/>
      </rPr>
      <t xml:space="preserve"> 400 m of local park</t>
    </r>
  </si>
  <si>
    <r>
      <t xml:space="preserve">Percentage of residents living </t>
    </r>
    <r>
      <rPr>
        <u/>
        <sz val="11"/>
        <color theme="1"/>
        <rFont val="Arial"/>
        <family val="2"/>
      </rPr>
      <t>&lt;</t>
    </r>
    <r>
      <rPr>
        <sz val="11"/>
        <color theme="1"/>
        <rFont val="Arial"/>
        <family val="2"/>
      </rPr>
      <t xml:space="preserve"> 400 m of a local bus stop</t>
    </r>
  </si>
  <si>
    <r>
      <t xml:space="preserve">Percentage of residents living </t>
    </r>
    <r>
      <rPr>
        <u/>
        <sz val="11"/>
        <color theme="1"/>
        <rFont val="Arial"/>
        <family val="2"/>
      </rPr>
      <t>&lt;</t>
    </r>
    <r>
      <rPr>
        <sz val="11"/>
        <color theme="1"/>
        <rFont val="Arial"/>
        <family val="2"/>
      </rPr>
      <t xml:space="preserve"> 800 m of train station</t>
    </r>
  </si>
  <si>
    <t>Percentage of land being used for informal housing</t>
  </si>
  <si>
    <t>Number of hours of working per day and per week</t>
  </si>
  <si>
    <t>Number of hours per week engaged in leisure activities</t>
  </si>
  <si>
    <r>
      <t xml:space="preserve">Percentage of residents living </t>
    </r>
    <r>
      <rPr>
        <u/>
        <sz val="11"/>
        <color theme="1"/>
        <rFont val="Arial"/>
        <family val="2"/>
      </rPr>
      <t>&lt;</t>
    </r>
    <r>
      <rPr>
        <sz val="11"/>
        <color theme="1"/>
        <rFont val="Arial"/>
        <family val="2"/>
      </rPr>
      <t xml:space="preserve"> 400 m of community centre</t>
    </r>
  </si>
  <si>
    <t>Percentage of residents living near locally-defined ‘social infrastructure’ (37)</t>
  </si>
  <si>
    <t>Percentage of population with piped water</t>
  </si>
  <si>
    <t>Liquefied petroleum gas connections per household</t>
  </si>
  <si>
    <t>Priority</t>
  </si>
  <si>
    <t>1 - immediate</t>
  </si>
  <si>
    <t>2 - medium-term</t>
  </si>
  <si>
    <t>Tree coverage</t>
  </si>
  <si>
    <t xml:space="preserve">Crime </t>
  </si>
  <si>
    <t>Air quality</t>
  </si>
  <si>
    <t>Access to temples</t>
  </si>
  <si>
    <t>Waste management</t>
  </si>
  <si>
    <t>Sense of community</t>
  </si>
  <si>
    <t>Income</t>
  </si>
  <si>
    <t>Education</t>
  </si>
  <si>
    <t>Health</t>
  </si>
  <si>
    <t>Traffic congestion</t>
  </si>
  <si>
    <t>Sewerage*</t>
  </si>
  <si>
    <t>Areas for passive recreation and physical activity</t>
  </si>
  <si>
    <t>Public transport</t>
  </si>
  <si>
    <t>Housing affordability</t>
  </si>
  <si>
    <t>Access to community centres</t>
  </si>
  <si>
    <t>Neighbourhood amenity</t>
  </si>
  <si>
    <t>UN</t>
  </si>
  <si>
    <t>?</t>
  </si>
  <si>
    <t>x</t>
  </si>
  <si>
    <t>Number of secondary schools per 1,000 residents</t>
  </si>
  <si>
    <t>Number of primary schools per 1,000 residents</t>
  </si>
  <si>
    <t>licence</t>
  </si>
  <si>
    <t>provider</t>
  </si>
  <si>
    <t>WorldPop</t>
  </si>
  <si>
    <t>year_target</t>
  </si>
  <si>
    <t>CC4 int'l attribution</t>
  </si>
  <si>
    <t>OSM</t>
  </si>
  <si>
    <t>2020 (predicted, based on 2010 census; adjusted to match UN national estimates)</t>
  </si>
  <si>
    <t>OpenStreetMap</t>
  </si>
  <si>
    <t>data_dir</t>
  </si>
  <si>
    <t>citations</t>
  </si>
  <si>
    <t>Asia population count data: Gaughan AE, Stevens FR, Linard C, Jia P and Tatem AJ, 2013, High resolution population distribution maps for Southeast Asia in 2010 and 2015, PLoS ONE, 8(2): e55882.</t>
  </si>
  <si>
    <t>Births and pregnancies data: Tatem AJ, Campbell J, Guerra-Arias M, de Bernis L, Moran A, Matthews Z, 2014, Mapping for maternal and newborn health: the distributions of women of childbearing age, pregnancies and births, International Journal of Health Geographics, 13:2</t>
  </si>
  <si>
    <t>Urban change data: A Schneider, C M Mertes, A J Tatem, B Tan, D Sulla-Menashe, S J Graves, N N Patel, J A Horton, A E Gaughan, J T Rollo, I H Schelly, F R Stevens and A Dastur, 2015, A new urban landscape in East-Southeast Asia, 2000-2010, Environmental Research Letters, 10 034002</t>
  </si>
  <si>
    <t>Thai provincial boundaries, including the boundary for Bangkok (administrative level 1)</t>
  </si>
  <si>
    <t>Thai international boundary (administrative level 0)</t>
  </si>
  <si>
    <t>Thai district boundaries (administrative level 2)</t>
  </si>
  <si>
    <t>source_url</t>
  </si>
  <si>
    <t>date_acquired</t>
  </si>
  <si>
    <t>Thai sub-district boundaries (administrative level 3)</t>
  </si>
  <si>
    <t>OpenStreetMap sourced road network</t>
  </si>
  <si>
    <t>ODbL</t>
  </si>
  <si>
    <t>OpenStreetMap contributors</t>
  </si>
  <si>
    <t xml:space="preserve"> Transportation network of Thailand</t>
  </si>
  <si>
    <t>Acronym</t>
  </si>
  <si>
    <t>Description</t>
  </si>
  <si>
    <t>NASA</t>
  </si>
  <si>
    <t>National Aeronautics and Space Administration (US space agency)</t>
  </si>
  <si>
    <t>HDX</t>
  </si>
  <si>
    <t>Humanitarian Data Exchange (UN OCHA)</t>
  </si>
  <si>
    <t>United Nations</t>
  </si>
  <si>
    <t>OCHA</t>
  </si>
  <si>
    <t>Office for the Coordination of Humanitarian Affairs (UN)</t>
  </si>
  <si>
    <t>OSMnx</t>
  </si>
  <si>
    <t>Python library for analysis of OSM road network data using the NetworkX package</t>
  </si>
  <si>
    <t>OpenStreetMap (open-licenced user-contributed map of the world)</t>
  </si>
  <si>
    <t>resolution (m)</t>
  </si>
  <si>
    <t>province</t>
  </si>
  <si>
    <t>district</t>
  </si>
  <si>
    <t>subdistrict</t>
  </si>
  <si>
    <t>continuous</t>
  </si>
  <si>
    <t>national</t>
  </si>
  <si>
    <t>none specified</t>
  </si>
  <si>
    <t>Can be used to cross-check OSM sourced roads</t>
  </si>
  <si>
    <t>non-commercial</t>
  </si>
  <si>
    <t>GISTA (via OCHA / HDX)</t>
  </si>
  <si>
    <t>Thailand - Demographic, Health, Education and Transport indicators</t>
  </si>
  <si>
    <t>NSO</t>
  </si>
  <si>
    <t>http://statbbi.nso.go.th/nso/nso_center/project/table/files/C-pop/2553/000/10_C-pop_2553_000_010000_00300.xls</t>
  </si>
  <si>
    <t>Population by sex, household by type of household and amphoe, Bangkok: 2010</t>
  </si>
  <si>
    <t>Population by single year of age and sex, Bangkok: 2010</t>
  </si>
  <si>
    <t>Population by age group and sex, Bangkok: 2010</t>
  </si>
  <si>
    <t>Population by religion and sex, Bangkok: 2010</t>
  </si>
  <si>
    <t>Population by nationality and sex, Bangkok: 2010</t>
  </si>
  <si>
    <t>Population by house-registration and sex, Bangkok: 2010</t>
  </si>
  <si>
    <t>Population by usual languages spoken at home and sex, Bangkok: 2010</t>
  </si>
  <si>
    <t>Population 3 years of age and over by educational attendance, age group and sex, Bangkok: 2010</t>
  </si>
  <si>
    <t>Population 3 years of age and over by educational attainment, age group and sex, Bangkok: 2010</t>
  </si>
  <si>
    <t>Population 10 years of age and over by literacy, age group and sex, Bangkok: 2010</t>
  </si>
  <si>
    <t>Population 13 years of age and over by marital status, age group and sex, Bangkok: 2010</t>
  </si>
  <si>
    <t>Ever-married women 13 years of age and over by number of children ever born, average number of children ever born and age group of women, Bangkok: 2010</t>
  </si>
  <si>
    <t>Ever-married women 13 years of age and over by number of children still living, average number of children still living and age group of women, Bangkok: 2010</t>
  </si>
  <si>
    <t>Population by type of disability and sex, Bangkok: 2010</t>
  </si>
  <si>
    <t>Usually economically active population 15 years of age and over by occupation, age group and sex, Bangkok: 2010</t>
  </si>
  <si>
    <t>Usually economically active population 15 years of age and over by industry, age group and sex, Bangkok: 2010</t>
  </si>
  <si>
    <t>Usually economically active population 15 years of age and over by work status, age group and sex, Bangkok: 2010</t>
  </si>
  <si>
    <t>Population by place of birth and sex, Bangkok: 2010</t>
  </si>
  <si>
    <t>Population by type of migration and sex, Bangkok: 2010</t>
  </si>
  <si>
    <t>Population who migrated within previous five years by previous place of residence, age group and sex, Bangkok: 2010</t>
  </si>
  <si>
    <t>Population who migrated within previous five years by reasons for moving and sex, Bangkok: 2010</t>
  </si>
  <si>
    <t>Private households by age group of household head and sex, Bangkok: 2010</t>
  </si>
  <si>
    <t>http://statbbi.nso.go.th/nso/nso_center/project/table/files/C-pop/2553/000/10_C-pop_2553_000_010000_00100.xls</t>
  </si>
  <si>
    <t>http://statbbi.nso.go.th/nso/nso_center/project/table/files/C-pop/2553/000/10_C-pop_2553_000_010000_00200.xls</t>
  </si>
  <si>
    <t>http://statbbi.nso.go.th/nso/nso_center/project/table/files/C-pop/2553/000/10_C-pop_2553_000_010000_00400.xls</t>
  </si>
  <si>
    <t>http://statbbi.nso.go.th/nso/nso_center/project/table/files/C-pop/2553/000/10_C-pop_2553_000_010000_00500.xls</t>
  </si>
  <si>
    <t>http://statbbi.nso.go.th/nso/nso_center/project/table/files/C-pop/2553/000/10_C-pop_2553_000_010000_00600.xls</t>
  </si>
  <si>
    <t>http://statbbi.nso.go.th/nso/nso_center/project/table/files/C-pop/2553/000/10_C-pop_2553_000_010000_00700.xls</t>
  </si>
  <si>
    <t>http://statbbi.nso.go.th/nso/nso_center/project/table/files/C-pop/2553/000/10_C-pop_2553_000_010000_00800.xls</t>
  </si>
  <si>
    <t>http://statbbi.nso.go.th/nso/nso_center/project/table/files/C-pop/2553/000/10_C-pop_2553_000_010000_00900.xls</t>
  </si>
  <si>
    <t>http://statbbi.nso.go.th/nso/nso_center/project/table/files/C-pop/2553/000/10_C-pop_2553_000_010000_01000.xls</t>
  </si>
  <si>
    <t>http://statbbi.nso.go.th/nso/nso_center/project/table/files/C-pop/2553/000/10_C-pop_2553_000_010000_01100.xls</t>
  </si>
  <si>
    <t>http://statbbi.nso.go.th/nso/nso_center/project/table/files/C-pop/2553/000/10_C-pop_2553_000_010000_01200.xls</t>
  </si>
  <si>
    <t>http://statbbi.nso.go.th/nso/nso_center/project/table/files/C-pop/2553/000/10_C-pop_2553_000_010000_01300.xls</t>
  </si>
  <si>
    <t>http://statbbi.nso.go.th/nso/nso_center/project/table/files/C-pop/2553/000/10_C-pop_2553_000_010000_01400.xls</t>
  </si>
  <si>
    <t>http://statbbi.nso.go.th/nso/nso_center/project/table/files/C-pop/2553/000/10_C-pop_2553_000_010000_01500.xls</t>
  </si>
  <si>
    <t>http://statbbi.nso.go.th/nso/nso_center/project/table/files/C-pop/2553/000/10_C-pop_2553_000_010000_01600.xls</t>
  </si>
  <si>
    <t>http://statbbi.nso.go.th/nso/nso_center/project/table/files/C-pop/2553/000/10_C-pop_2553_000_010000_01700.xls</t>
  </si>
  <si>
    <t>http://statbbi.nso.go.th/nso/nso_center/project/table/files/C-pop/2553/000/10_C-pop_2553_000_010000_01800.xls</t>
  </si>
  <si>
    <t>http://statbbi.nso.go.th/nso/nso_center/project/table/files/C-pop/2553/000/10_C-pop_2553_000_010000_01900.xls</t>
  </si>
  <si>
    <t>http://statbbi.nso.go.th/nso/nso_center/project/table/files/C-pop/2553/000/10_C-pop_2553_000_010000_02000.xls</t>
  </si>
  <si>
    <t>http://statbbi.nso.go.th/nso/nso_center/project/table/files/C-pop/2553/000/10_C-pop_2553_000_010000_02100.xls</t>
  </si>
  <si>
    <t>http://statbbi.nso.go.th/nso/nso_center/project/table/files/C-pop/2553/000/10_C-pop_2553_000_010000_02200.xls</t>
  </si>
  <si>
    <t>http://statbbi.nso.go.th/nso/nso_center/project/table/files/C-pop/2553/000/10_C-pop_2553_000_020000_00100.xls</t>
  </si>
  <si>
    <t>http://statbbi.nso.go.th/nso/nso_center/project/table/files/C-pop/2553/000/10_C-pop_2553_000_020000_00200.xls</t>
  </si>
  <si>
    <t>http://statbbi.nso.go.th/nso/nso_center/project/table/files/C-pop/2553/000/10_C-pop_2553_000_020000_00300.xls</t>
  </si>
  <si>
    <t>http://statbbi.nso.go.th/nso/nso_center/project/table/files/C-pop/2553/000/10_C-pop_2553_000_020000_00400.xls</t>
  </si>
  <si>
    <t>http://statbbi.nso.go.th/nso/nso_center/project/table/files/C-pop/2553/000/10_C-pop_2553_000_020000_00500.xls</t>
  </si>
  <si>
    <t>http://statbbi.nso.go.th/nso/nso_center/project/table/files/C-pop/2553/000/10_C-pop_2553_000_020000_00600.xls</t>
  </si>
  <si>
    <t>http://statbbi.nso.go.th/nso/nso_center/project/table/files/C-pop/2553/000/10_C-pop_2553_000_020000_00700.xls</t>
  </si>
  <si>
    <t>http://statbbi.nso.go.th/nso/nso_center/project/table/files/C-pop/2553/000/10_C-pop_2553_000_020000_00800.xls</t>
  </si>
  <si>
    <t>province (Bangkok)</t>
  </si>
  <si>
    <t>Private households by type of living quarters and tenure of living quarters, Bangkok: 2010</t>
  </si>
  <si>
    <t>Private households by type of living quarters and construction materials of dwelling unit, Bangkok: 2010</t>
  </si>
  <si>
    <t>Private households by size of household and type of living quarters, Bangkok: 2010</t>
  </si>
  <si>
    <t>Private households by land ownership, Bangkok: 2010</t>
  </si>
  <si>
    <t>Private households by major source of cooking fuel and type of living quarters, Bangkok: 2010</t>
  </si>
  <si>
    <t>Private households by toilet facility and type of living quarters, Bangkok: 2010</t>
  </si>
  <si>
    <t>Private households by major source of drinking water and water supply and type of living quarters, Bangkok: 2010</t>
  </si>
  <si>
    <t>Private households by ownership of appliance and have technology, Bangkok: 2010</t>
  </si>
  <si>
    <t>User contributed data; Please note licence implications involving usage of OSM data when combined with other data sets</t>
  </si>
  <si>
    <t>Air quality measures for key pollutants at Bangkok monitoring stations, January 2019</t>
  </si>
  <si>
    <t>Air quality measures for key pollutants at Bangkok monitoring stations, October 2018</t>
  </si>
  <si>
    <t>Air quality measures for key pollutants at Thailand monitoring stations, October 2018</t>
  </si>
  <si>
    <t>Air quality measures for key pollutants at Thailand monitoring stations, January 2019</t>
  </si>
  <si>
    <t>Point data from monitoring stations; may have to interpolate.  Restricted to Bangkok.</t>
  </si>
  <si>
    <t>Point data from monitoring stations; may have to interpolate.  All of Thailand data may be useful for edge effects if some stations are close to, but just outside Bangkok</t>
  </si>
  <si>
    <t>http://air4thai.pcd.go.th/services/getAQI_JSON.php</t>
  </si>
  <si>
    <t>http://air4thai.pcd.go.th/services/getNewAQI_JSON.php</t>
  </si>
  <si>
    <t>http://air4thai.pcd.go.th/services/getAQI_JSON.php?region=1</t>
  </si>
  <si>
    <t>http://air4thai.pcd.go.th/services/getNewAQI_JSON.php?region=1</t>
  </si>
  <si>
    <t xml:space="preserve">Air and Noise Quality Management Division, Pollution Control Department </t>
  </si>
  <si>
    <t>point (Bangkok)</t>
  </si>
  <si>
    <t>point (Thailand)</t>
  </si>
  <si>
    <t>https://data.humdata.org/dataset/4c0cc9f6-6d26-4c0f-b810-5193eeecdef2/resource/b04324d1-aa2b-4ecd-b1f2-6472b86fcfc2/download/indicator_data_th.csv</t>
  </si>
  <si>
    <t>Public Domain Dedication and Licence</t>
  </si>
  <si>
    <t>UNHABITAT (via HDX)</t>
  </si>
  <si>
    <t>1950 - 2050</t>
  </si>
  <si>
    <t>1950 - 2018</t>
  </si>
  <si>
    <t>Amanda noted Bang Phlat district may be of particular interest (see ASEAN report, BMA - Plan to drive Bangkok forward in the ASEAN context 2019 – 2025  - 2018.pdf vis. 'the Bang Phlat model')</t>
  </si>
  <si>
    <t>Thailand 100m Urban change</t>
  </si>
  <si>
    <t>Thailand 1km Pregnancies</t>
  </si>
  <si>
    <t>Thailand 100m Population</t>
  </si>
  <si>
    <t>Thailand 1km Births</t>
  </si>
  <si>
    <t>http://www.worldpop.org.uk/data/summary?doi=10.5258/SOTON/WP00268</t>
  </si>
  <si>
    <t>http://www.worldpop.org.uk/data/summary?doi=10.5258/SOTON/WP00634</t>
  </si>
  <si>
    <t>http://www.worldpop.org.uk/data/summary?doi=10.5258/SOTON/WP00583</t>
  </si>
  <si>
    <t>https://data.humdata.org/dataset/b6706d04-a4d8-4e62-bc9f-7c563b30c802/resource/28da93ea-78e3-41a3-89e3-0bfdb8afb8a5/download/trans.zip</t>
  </si>
  <si>
    <t>Global Annual PM2.5 Grids from MODIS, MISR and SeaWiFS Aerosol Optical Depth (AOD) with GWR, v1 ( 2016)</t>
  </si>
  <si>
    <t>.01 degrees (approx. 1km)</t>
  </si>
  <si>
    <t>http://sedac.ciesin.columbia.edu/downloads/data/sdei/sdei-global-annual-gwr-pm2-5-modis-misr-seawifs-aod/sdei-global-annual-gwr-pm2-5-modis-misr-seawifs-aod-2016-geotiff.zip</t>
  </si>
  <si>
    <t>reacquire at commencement of analysis</t>
  </si>
  <si>
    <t>http://www.bangkokgis.com/modules.php?m=download_shapefile</t>
  </si>
  <si>
    <t>http://www.bangkokgis.com/bangkokgis_2008/userfiles/files/download/Shapefile/</t>
  </si>
  <si>
    <t>http://www.bangkokgis.com/bangkokgis_2008/userfiles/files/download/Shapefile/preve/flood_point.rar</t>
  </si>
  <si>
    <t>Bangkok Metropolitan Administration</t>
  </si>
  <si>
    <t>name_brief</t>
  </si>
  <si>
    <t>name_full</t>
  </si>
  <si>
    <t>air quality (Jan 2019, Bangkok)</t>
  </si>
  <si>
    <t>air quality (Jan 2019, Thailand)</t>
  </si>
  <si>
    <t>http://pitc.police.go.th/dirlist/dl.php?ph=/home/pitc/public_html/statistics/crimes/2561/%E0%B8%99%E0%B8%84%E0%B8%A3%E0%B8%9A%E0%B8%B2%E0%B8%A5.pdf</t>
  </si>
  <si>
    <t>year_published</t>
  </si>
  <si>
    <t>Criminal base statistics - Metropolitan Police Bureau - 1 Jan 2018 to 31 July 2018</t>
  </si>
  <si>
    <t>van Donkelaar, A., R. V. Martin, M. Brauer, N. C. Hsu, R. A. Kahn, R. C. Levy, A. Lyapustin, A. M. Sayer, and D. M. Winker. 2018. Global Annual PM2.5 Grids from MODIS, MISR and SeaWiFS Aerosol Optical Depth (AOD) with GWR, 1998-2016. Palisades, NY: NASA Socioeconomic Data and Applications Center (SEDAC). https://doi.org/10.7927/H4ZK5DQS. Accessed 17 January 2019</t>
  </si>
  <si>
    <t>Royal Thai Police</t>
  </si>
  <si>
    <t>2018 (Jan to Jul)</t>
  </si>
  <si>
    <t>Criminal base statistics - Metropolitan Police Bureau - 1 Jan 2017 to 31 Dec 2017</t>
  </si>
  <si>
    <t>Summary crime classes 1 (violent crimes) and 2 (property crimes) are probably the two relevant statistics.  Note that this is a whole of province statistic</t>
  </si>
  <si>
    <t>Includes wellbeing, prosperity and built environment measures - e.g. suburban and urban street connectivity for Bangkok; could be useful for comparison purposes); also contains historical and future projected data</t>
  </si>
  <si>
    <t>https://dds.cr.usgs.gov/ltaauth/hsm/lta4/archive/emodis/distribution/CentralAsia6/historical/AQUA/2018/comp_354/CA_eMAH_NDVI.2018.345-354.QKM.COMPRES.006.2018361000215.zip?id=a53egrns5ibqrru3tj3vvbra2t&amp;iid=EMCAA20181211201812206&amp;did=480094247&amp;ver=production</t>
  </si>
  <si>
    <t>250m</t>
  </si>
  <si>
    <t>USGS EROS (via USGS Earth Explorer)</t>
  </si>
  <si>
    <t>Public domain; give credit to USGS EROS.  Based on composite of satellite images from 11 to 20 December 2018.  There is a caution with this dataset: " As a warning to users, we have noted a problem with the NDVI where occasional high NDVI spikes appear  that were not present in the Collection 5 NDVI.  The high NDVI spikes have been traced back to processing of daily level 2 Collection 6 surface reflectance where a minimum blue band correction leads to selecting an observation with very low red reflectance that then magnifies the NDVI. Our eMODIS code selects for high NDVI values during a composite period."</t>
  </si>
  <si>
    <t>USGS Earth Resources Observation and Science (EROS)</t>
  </si>
  <si>
    <t>USGS</t>
  </si>
  <si>
    <t>EROS</t>
  </si>
  <si>
    <t>United States Geological Survey</t>
  </si>
  <si>
    <t>MCD12Q1: MODIS/Terra and Aqua Combined Land Cover Type Yearly Global 500 m SIN Grid V006</t>
  </si>
  <si>
    <t>MYD13Q1: MODIS/Aqua Vegetation Indices 16-Day L3 Global 250 m SIN Grid V006</t>
  </si>
  <si>
    <t>https://e4ftl01.cr.usgs.gov/MODV6_Cmp_C/MOTA/MCD12Q1.006/2017.01.01/MCD12Q1.A2017001.h27v07.006.2018257173308.hdf</t>
  </si>
  <si>
    <t>https://e4ftl01.cr.usgs.gov/DP107/MOLA/MYD13Q1.006/2018.12.27/MYD13Q1.A2018361.h27v07.006.2019015131724.hdf</t>
  </si>
  <si>
    <t>Friedl, M., Sulla-Menashe, D. (2015). MCD12Q1 MODIS/Terra+Aqua Land Cover Type Yearly L3 Global 500m SIN Grid V006 [Data set]. NASA EOSDIS Land Processes DAAC. doi: 10.5067/MODIS/MCD12Q1.006</t>
  </si>
  <si>
    <t>Didan, K. (2015). MYD13Q1 MODIS/Aqua Vegetation Indices 16-Day L3 Global 250m SIN Grid V006 [Data set]. NASA EOSDIS LP DAAC. doi: 10.5067/MODIS/MYD13Q1.006</t>
  </si>
  <si>
    <t>500m</t>
  </si>
  <si>
    <t xml:space="preserve">Public domain; give credit to USGS EROS. </t>
  </si>
  <si>
    <t>BMA transport data</t>
  </si>
  <si>
    <t xml:space="preserve">BMA GIS </t>
  </si>
  <si>
    <t>Data appears to be from 2014; however, should confirm with BMA</t>
  </si>
  <si>
    <t>Bangkok flood vulnerability</t>
  </si>
  <si>
    <t>Tree coverage percent</t>
  </si>
  <si>
    <t>Vegetation Index</t>
  </si>
  <si>
    <t>Geo-Informatics and Space Technology Development Agency</t>
  </si>
  <si>
    <t>Annual flood area (2016)</t>
  </si>
  <si>
    <t>Flood frequency (2005 - 2015)</t>
  </si>
  <si>
    <t>http://tile.gistda.or.th/geoserver/flood/wms?service=WMS&amp;version=1.1.0&amp;request=GetMap&amp;layers=flood:flood_freq_2005_2015_box&amp;styles=&amp;bbox=97.81485662718026,5.658071957224223,105.88272662718026,20.69923195722422&amp;width=411&amp;height=768&amp;srs=EPSG:4326&amp;format=image%2Fgeotiff</t>
  </si>
  <si>
    <t>Flood area percent</t>
  </si>
  <si>
    <t>other flood processing options (e.g. Google Earth Engine with Sentinel 1 data)</t>
  </si>
  <si>
    <t>http://www.cesbio.ups-tlse.fr/multitemp/?p=7717</t>
  </si>
  <si>
    <t>Religious buildings from the BMA GIS datasets (2014)</t>
  </si>
  <si>
    <t>Relgious buildings from OpenStreetMap</t>
  </si>
  <si>
    <t>Could derive a combined layer based on OSM and BMA data --- only retain points where not within some distance (to avoid double counting)</t>
  </si>
  <si>
    <t>polygon</t>
  </si>
  <si>
    <t>polygon (Thailand)</t>
  </si>
  <si>
    <t>School buildings (by level of education) from BMA</t>
  </si>
  <si>
    <t>School buildings (by level of education) from OSM</t>
  </si>
  <si>
    <t>Bangkok Liveability</t>
  </si>
  <si>
    <t>Centre for Urban Research, RMIT University</t>
  </si>
  <si>
    <t>Spreadsheet</t>
  </si>
  <si>
    <t xml:space="preserve">Description </t>
  </si>
  <si>
    <t>datasets</t>
  </si>
  <si>
    <t>indicators</t>
  </si>
  <si>
    <t>Informal Employment Survey (2018)</t>
  </si>
  <si>
    <t>http://www.nso.go.th/sites/2014/DocLib13/%e0%b8%94%e0%b9%89%e0%b8%b2%e0%b8%99%e0%b8%aa%e0%b8%b1%e0%b8%87%e0%b8%84%e0%b8%a1/%e0%b8%aa%e0%b8%b2%e0%b8%82%e0%b8%b2%e0%b9%81%e0%b8%a3%e0%b8%87%e0%b8%87%e0%b8%b2%e0%b8%99/%e0%b9%81%e0%b8%a3%e0%b8%87%e0%b8%87%e0%b8%b2%e0%b8%99%e0%b8%99%e0%b8%ad%e0%b8%81%e0%b8%a3%e0%b8%b0%e0%b8%9a%e0%b8%9a/%e0%b9%81%e0%b8%a3%e0%b8%87%e0%b8%87%e0%b8%b2%e0%b8%99%e0%b8%99%e0%b8%ad%e0%b8%81%e0%b8%a3%e0%b8%b0%e0%b8%9a%e0%b8%9a_2561/2561_Full_Report.pdf</t>
  </si>
  <si>
    <t>Province level summaries (including Bangkok) of formal and informal employment by sector</t>
  </si>
  <si>
    <t>non-reclyable garbage</t>
  </si>
  <si>
    <t>Canal water monitoring</t>
  </si>
  <si>
    <t>Number of registered vehicles as of December 31 2018</t>
  </si>
  <si>
    <t>https://web.dlt.go.th/statistics/plugins/UploadiFive/uploads/20a13653002060cb982289db5acc3733e19755051189ac84e1629e3c05e3a3ba.xls</t>
  </si>
  <si>
    <t>Department of Land Transport</t>
  </si>
  <si>
    <t>Province level summaries (including Bangkok) of vehicle registrations by vehicle type</t>
  </si>
  <si>
    <t>http://www.nso.go.th/sites/2014/DocLib8/2560/central/urban/10_bangkok.xls</t>
  </si>
  <si>
    <t>subdistrict (Bangkok)</t>
  </si>
  <si>
    <t>Poverty Indicators 2017: Cost Dimensions</t>
  </si>
  <si>
    <t>http://www.nso.go.th/sites/2014en/Survey/social/household/household/2017/Bangkok/Excel%20File.rar</t>
  </si>
  <si>
    <t>Average monthly income per household by source of income and area</t>
  </si>
  <si>
    <t>Data is for Bangkok (and otherwise, Province level); can also stratify by socioeconomic status</t>
  </si>
  <si>
    <t>Average age by district</t>
  </si>
  <si>
    <t>Average life expectancy at birth (National)</t>
  </si>
  <si>
    <t>http://hdr.undp.org/en/indicators/69206#</t>
  </si>
  <si>
    <t>UNDP HDR</t>
  </si>
  <si>
    <t>UNDP</t>
  </si>
  <si>
    <t>UN Development Programme</t>
  </si>
  <si>
    <t>HDR</t>
  </si>
  <si>
    <t>national (Thailand)</t>
  </si>
  <si>
    <t>location of employment</t>
  </si>
  <si>
    <t>food testing</t>
  </si>
  <si>
    <t>Dataset (see datasets worksheet for detail)</t>
  </si>
  <si>
    <t>BMA-sourced park layer</t>
  </si>
  <si>
    <t>http://www.bangkokgis.com/bangkokgis_2008/userfiles/files/download/Shapefile/env/public_park.rar</t>
  </si>
  <si>
    <t>Point data, but includes area attribute (can use to cross-check OSM data)</t>
  </si>
  <si>
    <t>OpenStreetMap derived areas of public transport stops</t>
  </si>
  <si>
    <t>BMA-sourced public transport layers</t>
  </si>
  <si>
    <t>http://www.bangkokgis.com/bangkokgis_2008/userfiles/files/download/Shapefile/Traffic/</t>
  </si>
  <si>
    <t>Multiple station features for different transport modes (BTS, BRT, ARL, MRT, other rail way stations, points along Canal Sansabai)</t>
  </si>
  <si>
    <t>http://web.nso.go.th/en/survey/timeuse/data/Statistical%20Tables%20Excel2015.rar</t>
  </si>
  <si>
    <t>Average time of participants 15 years of age and over by main activity  and work status,  whole kingdom (July 2014 - June 2015)</t>
  </si>
  <si>
    <t>Perhaps BMA can access this at a finer grained level?</t>
  </si>
  <si>
    <t>informal housing</t>
  </si>
  <si>
    <t>Location of community in Bangkok area</t>
  </si>
  <si>
    <t>community locations (BMA, 2014)</t>
  </si>
  <si>
    <t>http://www.bangkokgis.com/bangkokgis_2008/userfiles/files/download/Shapefile/plan/community.rar</t>
  </si>
  <si>
    <t>Despite being 4 years old, this is our most reliable data on where communities are located; is there a better data source for "community centres"?</t>
  </si>
  <si>
    <t>A collection of destinations sourced from OSM, classified by type</t>
  </si>
  <si>
    <t>water supply (NSO, 2010)</t>
  </si>
  <si>
    <t>destinations (BMA. 2014)</t>
  </si>
  <si>
    <t>destinations (OSM, 2019)</t>
  </si>
  <si>
    <t>road network (OSM, 2019)</t>
  </si>
  <si>
    <t>temples (OSM, 2019)</t>
  </si>
  <si>
    <t>schools (OSM, 2019)</t>
  </si>
  <si>
    <t>open space (OSM, 2019)</t>
  </si>
  <si>
    <t>public transport stops (OSM, 2019)</t>
  </si>
  <si>
    <t>temples (BMA, 2014)</t>
  </si>
  <si>
    <t>schools (BMA, 2014)</t>
  </si>
  <si>
    <t>open space (BMA, 2014)</t>
  </si>
  <si>
    <t>public transport stops (BMA, 2014)</t>
  </si>
  <si>
    <t>NO2 (ESA, 2018)</t>
  </si>
  <si>
    <t>PM2.5 (NASA SEDAC, 2016)</t>
  </si>
  <si>
    <t>disability (NSO, 2010)</t>
  </si>
  <si>
    <t>educational attainment (NSO, 2010)</t>
  </si>
  <si>
    <t>population by age group and sex (NSO, 2010)</t>
  </si>
  <si>
    <t>population by household, sex and district (NSO, 2010)</t>
  </si>
  <si>
    <t>employment survey  (NSO, 2018)</t>
  </si>
  <si>
    <t>household income (NSO, 2017)</t>
  </si>
  <si>
    <t>cost of living (NSO, 2017)</t>
  </si>
  <si>
    <t>life expectancy (UNDP, 2018)</t>
  </si>
  <si>
    <t>toilet facilities (NSO, 2010)</t>
  </si>
  <si>
    <t>DLT</t>
  </si>
  <si>
    <t>BMA</t>
  </si>
  <si>
    <t>Bangkok Municipal Administration</t>
  </si>
  <si>
    <t>vehicle registrations (DLT, 2019)</t>
  </si>
  <si>
    <t>time use (NSO, 2010)</t>
  </si>
  <si>
    <t>flood vulnerability (BMA, 2014)</t>
  </si>
  <si>
    <t>http://flood.gistda.or.th/flood/y2016/FL50_analysis/flood_2016_geo.zip</t>
  </si>
  <si>
    <t>flood area (GISTDA, 2016)</t>
  </si>
  <si>
    <t>GISTDA</t>
  </si>
  <si>
    <t>flood frequency (GISTDA, 2015)</t>
  </si>
  <si>
    <t>subdistricts (HDX, 2017)</t>
  </si>
  <si>
    <t>population, 2020, 100m (WorldPop, 2014)</t>
  </si>
  <si>
    <t>air quality (Oct 2018, Bangkok)</t>
  </si>
  <si>
    <t>air quality (Oct 2018, Thailand)</t>
  </si>
  <si>
    <t xml:space="preserve">PCD </t>
  </si>
  <si>
    <t>air quality (PCD, Jan 2019)</t>
  </si>
  <si>
    <t>air quality (PCD, Oct 2018)</t>
  </si>
  <si>
    <t>major cooking fuel (NSO, 2010)</t>
  </si>
  <si>
    <t>scale</t>
  </si>
  <si>
    <t>LPG gas connections per household</t>
  </si>
  <si>
    <t>attribute</t>
  </si>
  <si>
    <t>number</t>
  </si>
  <si>
    <t>original_date</t>
  </si>
  <si>
    <t>size</t>
  </si>
  <si>
    <t>Has all required data been acquired?</t>
  </si>
  <si>
    <t>Field</t>
  </si>
  <si>
    <t>Datasets</t>
  </si>
  <si>
    <t>Questions / Notes</t>
  </si>
  <si>
    <t>A table of indicators identified in Table 2 of the report 'Contextualising Urban Liveability in Bangkok, Thailand' (Alderton et al. 2018), with each linked with required datasources, the geographic scale of calculation given data availability, and any questions or notes concerning calculation.</t>
  </si>
  <si>
    <t>Measure</t>
  </si>
  <si>
    <t>A broader category used for grouping a series of measures, and which may subsequently be associated with a target level against which to track progress on a specific measure</t>
  </si>
  <si>
    <t>The concept to be measured (in some instances, new measures have been proposed due to data limitations)</t>
  </si>
  <si>
    <r>
      <t xml:space="preserve">A series of datasets proposed for use in calculating each measure; the dataset names can be referenced to the </t>
    </r>
    <r>
      <rPr>
        <i/>
        <sz val="11"/>
        <color theme="1"/>
        <rFont val="Calibri"/>
        <family val="2"/>
        <scheme val="minor"/>
      </rPr>
      <t>datasets</t>
    </r>
    <r>
      <rPr>
        <sz val="11"/>
        <color theme="1"/>
        <rFont val="Calibri"/>
        <family val="2"/>
        <scheme val="minor"/>
      </rPr>
      <t xml:space="preserve"> worksheet for more information regarding the data source provenance, currency, licence requirements, storage location, and any notes</t>
    </r>
  </si>
  <si>
    <t>Questions or observations worth noting regarding calculation of a specific measure</t>
  </si>
  <si>
    <t>A series of datasets detailing provenance, currency, licence requirements, storage location, and any usage notes</t>
  </si>
  <si>
    <r>
      <t xml:space="preserve">A brief name for the dataset, indicating purpose, data source and year of publishing; this field is referenced in the </t>
    </r>
    <r>
      <rPr>
        <i/>
        <sz val="11"/>
        <color theme="1"/>
        <rFont val="Calibri"/>
        <family val="2"/>
        <scheme val="minor"/>
      </rPr>
      <t>indicators</t>
    </r>
    <r>
      <rPr>
        <sz val="11"/>
        <color theme="1"/>
        <rFont val="Calibri"/>
        <family val="2"/>
        <scheme val="minor"/>
      </rPr>
      <t xml:space="preserve"> table</t>
    </r>
  </si>
  <si>
    <t>A full, plain language name for the dataset</t>
  </si>
  <si>
    <t>The directory where the data source is stored, relative to the project directory</t>
  </si>
  <si>
    <t>The web URL from which the data was sourced</t>
  </si>
  <si>
    <t>The date on which the data was acquired for this project</t>
  </si>
  <si>
    <t>The year in which the data was published</t>
  </si>
  <si>
    <t>The year to which the data pertains (ie. which may be different to the year it was published  - e.g. 2020 population projections)</t>
  </si>
  <si>
    <t>The data custodian, or source website from which the data was retrieved</t>
  </si>
  <si>
    <t>Any licence restrictions known to be associated with the data</t>
  </si>
  <si>
    <t>The resolution of the data (in metres where this relates to a raster source, otherwise the geometry type/scale for vector data)</t>
  </si>
  <si>
    <t>Any aspects worth noting about a particular data set</t>
  </si>
  <si>
    <t>If there is a particular citation recommended for this dataset</t>
  </si>
  <si>
    <t>BMA data</t>
  </si>
  <si>
    <t>A list of data sets, mostly published in 2014, sourced from the BMA GIS website</t>
  </si>
  <si>
    <t>A grouping category for data layers (e.g. Administration, Transport, Environment, etc)</t>
  </si>
  <si>
    <t>original name</t>
  </si>
  <si>
    <t>data layer name</t>
  </si>
  <si>
    <t>category</t>
  </si>
  <si>
    <t>A Google translation of the Thai name for this data layer</t>
  </si>
  <si>
    <t>The original name for this data layer, in Thai</t>
  </si>
  <si>
    <t>The geometry type for this feature (e.g. point, polygon or route)</t>
  </si>
  <si>
    <t>The number of features</t>
  </si>
  <si>
    <t>The url from which the data was sourced</t>
  </si>
  <si>
    <t>The date the file was saved on the BMA GIS server</t>
  </si>
  <si>
    <t>The location where the file has been saved, relative to the project directory</t>
  </si>
  <si>
    <t>The size in kb of the file</t>
  </si>
  <si>
    <t>glossary</t>
  </si>
  <si>
    <t>A list of acronyms and the full name of the organisations they represent</t>
  </si>
  <si>
    <t>This worksheet provides a catalogue of project resources compiled by Carl Higgs, Amanda Alderton, and Hannah Badland in coordination with the Bangkok Metropolitan Administration, 2019</t>
  </si>
  <si>
    <t>In addition, the code for calculating indicators will draw upon the information contained in the worksheet's table to drive the process.</t>
  </si>
  <si>
    <t>??</t>
  </si>
  <si>
    <t>Carl Higgs, 21 January 2019</t>
  </si>
  <si>
    <r>
      <rPr>
        <i/>
        <sz val="11"/>
        <color theme="1"/>
        <rFont val="Arial"/>
        <family val="2"/>
      </rPr>
      <t xml:space="preserve">Proposed: </t>
    </r>
    <r>
      <rPr>
        <sz val="11"/>
        <color theme="1"/>
        <rFont val="Arial"/>
        <family val="2"/>
      </rPr>
      <t>Flood vulnerability</t>
    </r>
  </si>
  <si>
    <r>
      <rPr>
        <i/>
        <sz val="11"/>
        <color theme="1"/>
        <rFont val="Arial"/>
        <family val="2"/>
      </rPr>
      <t xml:space="preserve">Proposed: </t>
    </r>
    <r>
      <rPr>
        <sz val="11"/>
        <color theme="1"/>
        <rFont val="Arial"/>
        <family val="2"/>
      </rPr>
      <t>Number of temples per 1,000 residents</t>
    </r>
  </si>
  <si>
    <r>
      <rPr>
        <i/>
        <sz val="11"/>
        <color theme="1"/>
        <rFont val="Arial"/>
        <family val="2"/>
      </rPr>
      <t xml:space="preserve">Proposed: </t>
    </r>
    <r>
      <rPr>
        <sz val="11"/>
        <color theme="1"/>
        <rFont val="Arial"/>
        <family val="2"/>
      </rPr>
      <t>Average cost of living</t>
    </r>
  </si>
  <si>
    <r>
      <rPr>
        <i/>
        <sz val="11"/>
        <color theme="1"/>
        <rFont val="Arial"/>
        <family val="2"/>
      </rPr>
      <t xml:space="preserve">Proposed: </t>
    </r>
    <r>
      <rPr>
        <sz val="11"/>
        <color theme="1"/>
        <rFont val="Arial"/>
        <family val="2"/>
      </rPr>
      <t>Coefficient of Inequality</t>
    </r>
  </si>
  <si>
    <r>
      <rPr>
        <i/>
        <sz val="11"/>
        <color theme="1"/>
        <rFont val="Arial"/>
        <family val="2"/>
      </rPr>
      <t xml:space="preserve">Proposed: </t>
    </r>
    <r>
      <rPr>
        <sz val="11"/>
        <color theme="1"/>
        <rFont val="Arial"/>
        <family val="2"/>
      </rPr>
      <t>Percentage of population using gas as a primary fuel source</t>
    </r>
  </si>
  <si>
    <r>
      <rPr>
        <i/>
        <sz val="11"/>
        <color theme="1"/>
        <rFont val="Arial"/>
        <family val="2"/>
      </rPr>
      <t xml:space="preserve">Proposed: </t>
    </r>
    <r>
      <rPr>
        <sz val="11"/>
        <color theme="1"/>
        <rFont val="Arial"/>
        <family val="2"/>
      </rPr>
      <t>Criminal cases per 100,000 persons (violent crimes)</t>
    </r>
  </si>
  <si>
    <r>
      <rPr>
        <i/>
        <sz val="11"/>
        <color theme="1"/>
        <rFont val="Arial"/>
        <family val="2"/>
      </rPr>
      <t xml:space="preserve">Proposed: </t>
    </r>
    <r>
      <rPr>
        <sz val="11"/>
        <color theme="1"/>
        <rFont val="Arial"/>
        <family val="2"/>
      </rPr>
      <t>Criminal cases per 100,000 persons (property crimes)</t>
    </r>
  </si>
  <si>
    <t>year of data</t>
  </si>
  <si>
    <t>Crime (RTP, 2017)</t>
  </si>
  <si>
    <t>NDVI (USGS EROS MODIS, 2018)</t>
  </si>
  <si>
    <t>land cover (USGS EROS MODIS, 2017)</t>
  </si>
  <si>
    <t>vegetation index (USGS EROS MODIS, 2018)</t>
  </si>
  <si>
    <r>
      <rPr>
        <i/>
        <sz val="11"/>
        <color theme="1"/>
        <rFont val="Arial"/>
        <family val="2"/>
      </rPr>
      <t xml:space="preserve">Proposed: </t>
    </r>
    <r>
      <rPr>
        <sz val="11"/>
        <color theme="1"/>
        <rFont val="Arial"/>
        <family val="2"/>
      </rPr>
      <t>Percentage of population with piped water as major source of water supply</t>
    </r>
  </si>
  <si>
    <r>
      <rPr>
        <i/>
        <sz val="11"/>
        <color theme="1"/>
        <rFont val="Arial"/>
        <family val="2"/>
      </rPr>
      <t xml:space="preserve">Proposed: </t>
    </r>
    <r>
      <rPr>
        <sz val="11"/>
        <color theme="1"/>
        <rFont val="Arial"/>
        <family val="2"/>
      </rPr>
      <t>Percentage of population with piped water as major source of drinking water</t>
    </r>
  </si>
  <si>
    <t>Drinking water quality</t>
  </si>
  <si>
    <t>Access to liquefied petroleum gas</t>
  </si>
  <si>
    <t>http://pitc.police.go.th/dirlist/dl.php?ph=/home/pitc/public_html/statistics/crimes/2560/%E0%B8%99%E0%B8%84%E0%B8%A3%E0%B8%9A%E0%B8%B2%E0%B8%A5.pdf</t>
  </si>
  <si>
    <t>Note this is only Jan to July 2018; instead the 2017 full year data source has been used.</t>
  </si>
  <si>
    <t>Water quality</t>
  </si>
  <si>
    <t>Access to Schools</t>
  </si>
  <si>
    <t>3 - long-term</t>
  </si>
  <si>
    <t>Work/Life balance</t>
  </si>
  <si>
    <t>province (กรุงเทพฯ)</t>
  </si>
  <si>
    <t>district (อำเภอ)</t>
  </si>
  <si>
    <t>2017
(2560)</t>
  </si>
  <si>
    <t>2018
(2561)</t>
  </si>
  <si>
    <t>2016
(2559)</t>
  </si>
  <si>
    <t>2005-2015
(2548-2558)</t>
  </si>
  <si>
    <t>2014
(2557)</t>
  </si>
  <si>
    <t>2014/2019
(2557/2562)</t>
  </si>
  <si>
    <t/>
  </si>
  <si>
    <t>2010
(2553)</t>
  </si>
  <si>
    <t>2019
(2562)</t>
  </si>
  <si>
    <t>The priority for calculation</t>
  </si>
  <si>
    <t>Priority level</t>
  </si>
  <si>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</si>
  <si>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have not been able to find this data. Does the BMA have access to this data? </t>
    </r>
    <r>
      <rPr>
        <b/>
        <sz val="11"/>
        <color rgb="FFFF0000"/>
        <rFont val="Calibri"/>
        <family val="2"/>
        <scheme val="minor"/>
      </rPr>
      <t>(Yes/No)</t>
    </r>
  </si>
  <si>
    <t>ACTIONS FOR BMA: Please write responses (e.g. Yes/No) here.</t>
  </si>
  <si>
    <t xml:space="preserve">ACTIONS FOR BMA: </t>
  </si>
  <si>
    <r>
      <t xml:space="preserve">We suggest Vegegation Index as a measure of green space. Does this seem appropriate for Bangkok? </t>
    </r>
    <r>
      <rPr>
        <b/>
        <sz val="11"/>
        <color rgb="FFFF0000"/>
        <rFont val="Calibri"/>
        <family val="2"/>
        <scheme val="minor"/>
      </rPr>
      <t>(Yes/No)</t>
    </r>
  </si>
  <si>
    <r>
      <t xml:space="preserve">We suggest NDVI as a measure of green space. Does this seem appropriate for Bangkok? </t>
    </r>
    <r>
      <rPr>
        <b/>
        <sz val="11"/>
        <color rgb="FFFF0000"/>
        <rFont val="Calibri"/>
        <family val="2"/>
        <scheme val="minor"/>
      </rPr>
      <t>(Yes/No)</t>
    </r>
  </si>
  <si>
    <r>
      <t xml:space="preserve">We suggest flood vulnerability as a measure of flooding. Does the BMA have this data? </t>
    </r>
    <r>
      <rPr>
        <b/>
        <sz val="11"/>
        <color rgb="FFFF0000"/>
        <rFont val="Calibri"/>
        <family val="2"/>
        <scheme val="minor"/>
      </rPr>
      <t>(Yes/No)</t>
    </r>
  </si>
  <si>
    <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 xml:space="preserve">(Yes/No) </t>
    </r>
    <r>
      <rPr>
        <sz val="11"/>
        <rFont val="Calibri"/>
        <family val="2"/>
        <scheme val="minor"/>
      </rPr>
      <t>&amp; Is there</t>
    </r>
    <r>
      <rPr>
        <b/>
        <sz val="11"/>
        <rFont val="Calibri"/>
        <family val="2"/>
        <scheme val="minor"/>
      </rPr>
      <t xml:space="preserve"> more recent</t>
    </r>
    <r>
      <rPr>
        <sz val="11"/>
        <rFont val="Calibri"/>
        <family val="2"/>
        <scheme val="minor"/>
      </rPr>
      <t xml:space="preserve"> data? </t>
    </r>
    <r>
      <rPr>
        <b/>
        <sz val="11"/>
        <color rgb="FFFF0000"/>
        <rFont val="Calibri"/>
        <family val="2"/>
        <scheme val="minor"/>
      </rPr>
      <t>(Yes/No)</t>
    </r>
  </si>
  <si>
    <r>
      <t xml:space="preserve">Does the BMA have access to this data at </t>
    </r>
    <r>
      <rPr>
        <b/>
        <sz val="11"/>
        <color theme="1"/>
        <rFont val="Calibri"/>
        <family val="2"/>
        <scheme val="minor"/>
      </rPr>
      <t>Bangkok-wide</t>
    </r>
    <r>
      <rPr>
        <sz val="11"/>
        <color theme="1"/>
        <rFont val="Calibri"/>
        <family val="2"/>
        <scheme val="minor"/>
      </rPr>
      <t xml:space="preserve">,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</si>
  <si>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sz val="11"/>
        <rFont val="Calibri"/>
        <family val="2"/>
        <scheme val="minor"/>
      </rPr>
      <t xml:space="preserve">We have not been able to access this data. Can the BMA send </t>
    </r>
    <r>
      <rPr>
        <u/>
        <sz val="11"/>
        <color theme="4"/>
        <rFont val="Calibri"/>
        <family val="2"/>
        <scheme val="minor"/>
      </rPr>
      <t>this data?</t>
    </r>
    <r>
      <rPr>
        <sz val="11"/>
        <rFont val="Calibri"/>
        <family val="2"/>
        <scheme val="minor"/>
      </rPr>
      <t xml:space="preserve"> </t>
    </r>
    <r>
      <rPr>
        <b/>
        <sz val="11"/>
        <color rgb="FFFF0000"/>
        <rFont val="Calibri"/>
        <family val="2"/>
        <scheme val="minor"/>
      </rPr>
      <t>(Yes/No)</t>
    </r>
  </si>
  <si>
    <r>
      <t xml:space="preserve">Does the BMA have access to this data? </t>
    </r>
    <r>
      <rPr>
        <b/>
        <sz val="11"/>
        <color rgb="FFFF0000"/>
        <rFont val="Calibri"/>
        <family val="2"/>
        <scheme val="minor"/>
      </rPr>
      <t>(Yes/No)</t>
    </r>
  </si>
  <si>
    <r>
      <t>There is BMA data on '</t>
    </r>
    <r>
      <rPr>
        <b/>
        <sz val="11"/>
        <color theme="1"/>
        <rFont val="Calibri"/>
        <family val="2"/>
        <scheme val="minor"/>
      </rPr>
      <t>community locations</t>
    </r>
    <r>
      <rPr>
        <sz val="11"/>
        <color theme="1"/>
        <rFont val="Calibri"/>
        <family val="2"/>
        <scheme val="minor"/>
      </rPr>
      <t>.' Does this seem like an appropriate measure of community centres for Bangkok?</t>
    </r>
    <r>
      <rPr>
        <b/>
        <sz val="11"/>
        <color rgb="FFFF0000"/>
        <rFont val="Calibri"/>
        <family val="2"/>
        <scheme val="minor"/>
      </rPr>
      <t xml:space="preserve"> (Yes/No)</t>
    </r>
    <r>
      <rPr>
        <sz val="11"/>
        <color theme="1"/>
        <rFont val="Calibri"/>
        <family val="2"/>
        <scheme val="minor"/>
      </rPr>
      <t xml:space="preserve"> [If </t>
    </r>
    <r>
      <rPr>
        <b/>
        <sz val="11"/>
        <color rgb="FFFF0000"/>
        <rFont val="Calibri"/>
        <family val="2"/>
        <scheme val="minor"/>
      </rPr>
      <t>No</t>
    </r>
    <r>
      <rPr>
        <sz val="11"/>
        <color theme="1"/>
        <rFont val="Calibri"/>
        <family val="2"/>
        <scheme val="minor"/>
      </rPr>
      <t>, please suggest data for this measure.]</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</si>
  <si>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list</t>
    </r>
    <r>
      <rPr>
        <sz val="11"/>
        <color theme="1"/>
        <rFont val="Calibri"/>
        <family val="2"/>
        <scheme val="minor"/>
      </rPr>
      <t xml:space="preserve"> of places the BMA considers 'social infrastructure' for Bangkok,</t>
    </r>
    <r>
      <rPr>
        <b/>
        <sz val="11"/>
        <color rgb="FFFF0000"/>
        <rFont val="Calibri"/>
        <family val="2"/>
        <scheme val="minor"/>
      </rPr>
      <t xml:space="preserve"> 2) A decision</t>
    </r>
    <r>
      <rPr>
        <sz val="11"/>
        <color theme="1"/>
        <rFont val="Calibri"/>
        <family val="2"/>
        <scheme val="minor"/>
      </rPr>
      <t xml:space="preserve"> about whether the BMA would like to measure access to temples, access to museums, access to community centres, etc. </t>
    </r>
    <r>
      <rPr>
        <b/>
        <sz val="11"/>
        <color theme="1"/>
        <rFont val="Calibri"/>
        <family val="2"/>
        <scheme val="minor"/>
      </rPr>
      <t xml:space="preserve">separately, </t>
    </r>
    <r>
      <rPr>
        <sz val="11"/>
        <color theme="1"/>
        <rFont val="Calibri"/>
        <family val="2"/>
        <scheme val="minor"/>
      </rPr>
      <t xml:space="preserve">or measure access to </t>
    </r>
    <r>
      <rPr>
        <b/>
        <sz val="11"/>
        <color theme="1"/>
        <rFont val="Calibri"/>
        <family val="2"/>
        <scheme val="minor"/>
      </rPr>
      <t xml:space="preserve">at least one of these </t>
    </r>
    <r>
      <rPr>
        <sz val="11"/>
        <color theme="1"/>
        <rFont val="Calibri"/>
        <family val="2"/>
        <scheme val="minor"/>
      </rPr>
      <t xml:space="preserve">(a combined measure)? </t>
    </r>
    <r>
      <rPr>
        <b/>
        <sz val="11"/>
        <color rgb="FFFF0000"/>
        <rFont val="Calibri"/>
        <family val="2"/>
        <scheme val="minor"/>
      </rPr>
      <t xml:space="preserve">3) A decision </t>
    </r>
    <r>
      <rPr>
        <sz val="11"/>
        <rFont val="Calibri"/>
        <family val="2"/>
        <scheme val="minor"/>
      </rPr>
      <t xml:space="preserve">about whether the BMA is interested in temples only, </t>
    </r>
    <r>
      <rPr>
        <sz val="11"/>
        <color theme="1"/>
        <rFont val="Calibri"/>
        <family val="2"/>
        <scheme val="minor"/>
      </rPr>
      <t>or any place of</t>
    </r>
    <r>
      <rPr>
        <b/>
        <sz val="11"/>
        <color theme="1"/>
        <rFont val="Calibri"/>
        <family val="2"/>
        <scheme val="minor"/>
      </rPr>
      <t xml:space="preserve"> </t>
    </r>
    <r>
      <rPr>
        <sz val="11"/>
        <color theme="1"/>
        <rFont val="Calibri"/>
        <family val="2"/>
        <scheme val="minor"/>
      </rPr>
      <t xml:space="preserve">worship (including churches, mosques, etc.)? </t>
    </r>
  </si>
  <si>
    <r>
      <rPr>
        <b/>
        <sz val="11"/>
        <color theme="1"/>
        <rFont val="Calibri"/>
        <family val="2"/>
        <scheme val="minor"/>
      </rPr>
      <t>To map this indicator, we will need</t>
    </r>
    <r>
      <rPr>
        <sz val="11"/>
        <color theme="1"/>
        <rFont val="Calibri"/>
        <family val="2"/>
        <scheme val="minor"/>
      </rPr>
      <t xml:space="preserve">: </t>
    </r>
    <r>
      <rPr>
        <b/>
        <sz val="11"/>
        <color rgb="FFFF0000"/>
        <rFont val="Calibri"/>
        <family val="2"/>
        <scheme val="minor"/>
      </rPr>
      <t>1) a definition</t>
    </r>
    <r>
      <rPr>
        <sz val="11"/>
        <color theme="1"/>
        <rFont val="Calibri"/>
        <family val="2"/>
        <scheme val="minor"/>
      </rPr>
      <t xml:space="preserve"> of 'green areas' that is appropriate for Bangkok (for example, definitions of 'green areas' could include: the types of places that are considered 'green,' whether there is a minimum or maximum size for these areas, etc.); </t>
    </r>
    <r>
      <rPr>
        <b/>
        <sz val="11"/>
        <color rgb="FFFF0000"/>
        <rFont val="Calibri"/>
        <family val="2"/>
        <scheme val="minor"/>
      </rPr>
      <t>2) a decision</t>
    </r>
    <r>
      <rPr>
        <sz val="11"/>
        <color theme="1"/>
        <rFont val="Calibri"/>
        <family val="2"/>
        <scheme val="minor"/>
      </rPr>
      <t xml:space="preserve"> about whether green areas that are located next to each other will be counted as one green area, or two or more green areas; </t>
    </r>
    <r>
      <rPr>
        <b/>
        <sz val="11"/>
        <color rgb="FFFF0000"/>
        <rFont val="Calibri"/>
        <family val="2"/>
        <scheme val="minor"/>
      </rPr>
      <t>3) a decision</t>
    </r>
    <r>
      <rPr>
        <sz val="11"/>
        <color theme="1"/>
        <rFont val="Calibri"/>
        <family val="2"/>
        <scheme val="minor"/>
      </rPr>
      <t xml:space="preserve"> about whether this measure will take into account the size of each green area. </t>
    </r>
  </si>
  <si>
    <r>
      <t xml:space="preserve">We suggest using satellite data on land cover (USGS EROS MODIS, 2017) to measure tree coverage percent. Does this seem appropriate for Bangkok? </t>
    </r>
    <r>
      <rPr>
        <b/>
        <sz val="11"/>
        <color rgb="FFFF0000"/>
        <rFont val="Calibri"/>
        <family val="2"/>
        <scheme val="minor"/>
      </rPr>
      <t>(Yes/No)</t>
    </r>
  </si>
  <si>
    <t>NDVI (Normalized Difference Vegetation Index)</t>
  </si>
  <si>
    <r>
      <t xml:space="preserve">We suggest violent crimes per 100,000 persons as a measure of crime. </t>
    </r>
    <r>
      <rPr>
        <b/>
        <sz val="11"/>
        <color rgb="FFFF0000"/>
        <rFont val="Calibri"/>
        <family val="2"/>
        <scheme val="minor"/>
      </rPr>
      <t>1)</t>
    </r>
    <r>
      <rPr>
        <sz val="11"/>
        <color theme="1"/>
        <rFont val="Calibri"/>
        <family val="2"/>
        <scheme val="minor"/>
      </rPr>
      <t xml:space="preserve"> Does this seem appropriate for Bangkok? </t>
    </r>
    <r>
      <rPr>
        <b/>
        <sz val="11"/>
        <color rgb="FFFF0000"/>
        <rFont val="Calibri"/>
        <family val="2"/>
        <scheme val="minor"/>
      </rPr>
      <t>(Yes/No)</t>
    </r>
    <r>
      <rPr>
        <b/>
        <sz val="11"/>
        <color theme="1"/>
        <rFont val="Calibri"/>
        <family val="2"/>
        <scheme val="minor"/>
      </rPr>
      <t xml:space="preserve"> </t>
    </r>
    <r>
      <rPr>
        <b/>
        <sz val="11"/>
        <color rgb="FFFF0000"/>
        <rFont val="Calibri"/>
        <family val="2"/>
        <scheme val="minor"/>
      </rPr>
      <t>2)</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</si>
  <si>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We suggest property crimes per 100,000 persons as a measure of crime. Does this seem appropriate for Bangkok? </t>
    </r>
    <r>
      <rPr>
        <b/>
        <sz val="11"/>
        <color rgb="FFFF0000"/>
        <rFont val="Calibri"/>
        <family val="2"/>
        <scheme val="minor"/>
      </rPr>
      <t>(Yes/No)</t>
    </r>
    <r>
      <rPr>
        <b/>
        <sz val="11"/>
        <color theme="1"/>
        <rFont val="Calibri"/>
        <family val="2"/>
        <scheme val="minor"/>
      </rPr>
      <t xml:space="preserve"> </t>
    </r>
    <r>
      <rPr>
        <sz val="11"/>
        <color theme="1"/>
        <rFont val="Calibri"/>
        <family val="2"/>
        <scheme val="minor"/>
      </rPr>
      <t xml:space="preserve">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</si>
  <si>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rPr>
        <b/>
        <sz val="11"/>
        <color theme="1"/>
        <rFont val="Calibri"/>
        <family val="2"/>
        <scheme val="minor"/>
      </rPr>
      <t>To map this indicator,</t>
    </r>
    <r>
      <rPr>
        <sz val="11"/>
        <color theme="1"/>
        <rFont val="Calibri"/>
        <family val="2"/>
        <scheme val="minor"/>
      </rPr>
      <t xml:space="preserve"> we will need this data at a district or sub-district level. Does the BMA have access to this data at </t>
    </r>
    <r>
      <rPr>
        <b/>
        <sz val="11"/>
        <color theme="1"/>
        <rFont val="Calibri"/>
        <family val="2"/>
        <scheme val="minor"/>
      </rPr>
      <t xml:space="preserve">district </t>
    </r>
    <r>
      <rPr>
        <sz val="11"/>
        <color theme="1"/>
        <rFont val="Calibri"/>
        <family val="2"/>
        <scheme val="minor"/>
      </rPr>
      <t xml:space="preserve">or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</si>
  <si>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r>
      <t xml:space="preserve">Is there </t>
    </r>
    <r>
      <rPr>
        <b/>
        <sz val="11"/>
        <color theme="1"/>
        <rFont val="Calibri"/>
        <family val="2"/>
        <scheme val="minor"/>
      </rPr>
      <t xml:space="preserve">more recent </t>
    </r>
    <r>
      <rPr>
        <sz val="11"/>
        <color theme="1"/>
        <rFont val="Calibri"/>
        <family val="2"/>
        <scheme val="minor"/>
      </rPr>
      <t>data for this measure?</t>
    </r>
    <r>
      <rPr>
        <b/>
        <sz val="11"/>
        <color rgb="FFFF0000"/>
        <rFont val="Calibri"/>
        <family val="2"/>
        <scheme val="minor"/>
      </rPr>
      <t xml:space="preserve"> (Yes/No)</t>
    </r>
    <r>
      <rPr>
        <sz val="11"/>
        <color theme="1"/>
        <rFont val="Calibri"/>
        <family val="2"/>
        <scheme val="minor"/>
      </rPr>
      <t xml:space="preserve"> Is this the best data available for flooding?</t>
    </r>
    <r>
      <rPr>
        <b/>
        <sz val="11"/>
        <color rgb="FFFF0000"/>
        <rFont val="Calibri"/>
        <family val="2"/>
        <scheme val="minor"/>
      </rPr>
      <t xml:space="preserve"> (Yes/No)</t>
    </r>
  </si>
  <si>
    <t>Optional: any comments, challenges, or opportunities</t>
  </si>
  <si>
    <r>
      <t xml:space="preserve">We suggest average cost of living as a measure of income. Does this seem appropriate for Bangkok? </t>
    </r>
    <r>
      <rPr>
        <b/>
        <sz val="11"/>
        <color rgb="FFFF0000"/>
        <rFont val="Calibri"/>
        <family val="2"/>
        <scheme val="minor"/>
      </rPr>
      <t>(Yes/No)</t>
    </r>
  </si>
  <si>
    <r>
      <t xml:space="preserve">We suggest coefficient of inequality as a measure of income. Does this seem appropriate for Bangkok? </t>
    </r>
    <r>
      <rPr>
        <b/>
        <sz val="11"/>
        <color rgb="FFFF0000"/>
        <rFont val="Calibri"/>
        <family val="2"/>
        <scheme val="minor"/>
      </rPr>
      <t>(Yes/No)</t>
    </r>
  </si>
  <si>
    <t>Yes</t>
  </si>
  <si>
    <t>New challenge. There is no data for Bangkok.</t>
  </si>
  <si>
    <t xml:space="preserve">There have been seriouse problem of air pollution (PM 2.5) in Bangkok for a month since Jan until now (Feb, 3). </t>
  </si>
  <si>
    <t>Now there are data by  offices of Metropolitan Police Bureau (88 police stations). We have tried to manage these data by district as 50 districts in Bangkok area of administration. Resource: http://metro.police.go.th/</t>
  </si>
  <si>
    <t>Yes, should be by district</t>
  </si>
  <si>
    <t>Data collection same as above</t>
  </si>
  <si>
    <t>In Bangkok there are big trees more 3 millions. http://www.bltbangkok.com/CoverStory     And we have data for green areas by district.</t>
  </si>
  <si>
    <t>We have data for this.</t>
  </si>
  <si>
    <t>We have data for name  and number of temples in Bangkok.</t>
  </si>
  <si>
    <t xml:space="preserve">No </t>
  </si>
  <si>
    <t>We have data of Unemployment rate in Bangkok level, but there are no data of unemployment rate both by district and subdistrict level.</t>
  </si>
  <si>
    <t>We have data of Average monthly household income only in Bangkok level.</t>
  </si>
  <si>
    <t>No</t>
  </si>
  <si>
    <t>But this is an important baseline to uphold planning for development of life quality. So we want time to find out the data.</t>
  </si>
  <si>
    <t xml:space="preserve"> This is an important baseline to uphold planning for development of life quality in each community.  However we want time to find out the data.</t>
  </si>
  <si>
    <t>We want time to find out the data. This is an important baseline to uphold planning for development of life quality.</t>
  </si>
  <si>
    <t>We want time to find out the data.This is an important baseline to uphold planning for development of life quality and public traffic management.</t>
  </si>
  <si>
    <t>We want time to find out the data.This is an important baseline to uphold planning for development of life quality and environment management.</t>
  </si>
  <si>
    <t>We want time to find out the data.This is an important baseline to uphold planning for waste water treatment.</t>
  </si>
  <si>
    <t>We want time to find out the data.This is an important baseline to analyze for finding the ways of traffic solution.</t>
  </si>
  <si>
    <t>This is an important baseline to uphold planning for  health development.</t>
  </si>
  <si>
    <t>We have no this data too.This is an important baseline to uphold planning for  development of health, housing and travelling as integrated plan. So we want time to find out the data.</t>
  </si>
  <si>
    <t>This is an important baseline to make plans for  health development. We have some data.</t>
  </si>
  <si>
    <t>This is an important baseline to uphold planning for  human development in each district.</t>
  </si>
  <si>
    <t>This is an important baseline to uphold planning for development of life quality.</t>
  </si>
  <si>
    <t>We have data of garbage collection by district. We want time to find out the data.</t>
  </si>
  <si>
    <t xml:space="preserve">Bangkok 's trend, there will be decresing of children number. Please note this to calculate for this indicator? However </t>
  </si>
  <si>
    <t>Bangkok 's trend, there will be decresing of children number. Please note this to calculate for this indicator? However this is an important baseline to uphold planning for development of life quality . So we want time to find out the data.</t>
  </si>
  <si>
    <t>There is no data for this now. But this is an important baseline to uphold planning for development of life quality. We want time to find out the data.</t>
  </si>
  <si>
    <t>This is an important baseline to uphold planning for development of life quality . So we want time to find out the data.</t>
  </si>
  <si>
    <t>But this is an important baseline to uphold planning for development of life quality. So we want time to find out the data and decision. We will do this more detail for you.</t>
  </si>
  <si>
    <t>CH comment</t>
  </si>
  <si>
    <t>? Shall we use our data sources to estimate this?</t>
  </si>
  <si>
    <t>districts (HDX, 2017)</t>
  </si>
  <si>
    <t>provinces (HDX, 2017)</t>
  </si>
  <si>
    <t>national (HDX, 2017)</t>
  </si>
  <si>
    <t>point</t>
  </si>
  <si>
    <t>subdistrict (แขวง)</t>
  </si>
  <si>
    <t>Other Bangkok GIS sourced destinations as required to validate OSM sourced data</t>
  </si>
  <si>
    <t>purpose</t>
  </si>
  <si>
    <t>validation</t>
  </si>
  <si>
    <t>destinations (BMA, 2019)</t>
  </si>
  <si>
    <t>other resources</t>
  </si>
  <si>
    <t>OBEC</t>
  </si>
  <si>
    <t>Postponed</t>
  </si>
  <si>
    <t>April</t>
  </si>
  <si>
    <t>Timeline</t>
  </si>
  <si>
    <t>May</t>
  </si>
  <si>
    <t>Require data from BMA (unable to locate district level data)</t>
  </si>
  <si>
    <t>Require data from BMA (unable to locate green area data by district)</t>
  </si>
  <si>
    <t>Using previously sourced Bangkok GIS data for temples</t>
  </si>
  <si>
    <t>Postponed, pending data from BMA</t>
  </si>
  <si>
    <t>Require water quality data from BMA</t>
  </si>
  <si>
    <t>We can calculate this using the historical data we have sourced.</t>
  </si>
  <si>
    <t>We can do this (for now, using the older BMA data; given new data we can update)</t>
  </si>
  <si>
    <t>This indicator is postponed given current lack of district or subdistrict level data available</t>
  </si>
  <si>
    <r>
      <t xml:space="preserve">Does the BMA have access to this data at </t>
    </r>
    <r>
      <rPr>
        <b/>
        <sz val="11"/>
        <color theme="1"/>
        <rFont val="Calibri"/>
        <family val="2"/>
        <scheme val="minor"/>
      </rPr>
      <t xml:space="preserve">sub-district </t>
    </r>
    <r>
      <rPr>
        <sz val="11"/>
        <color theme="1"/>
        <rFont val="Calibri"/>
        <family val="2"/>
        <scheme val="minor"/>
      </rPr>
      <t xml:space="preserve">level? </t>
    </r>
    <r>
      <rPr>
        <b/>
        <sz val="11"/>
        <color rgb="FFFF0000"/>
        <rFont val="Calibri"/>
        <family val="2"/>
        <scheme val="minor"/>
      </rPr>
      <t>(Yes/No)</t>
    </r>
  </si>
  <si>
    <t>We can calculate this in May, when sub-district or district level data is provided from BMA</t>
  </si>
  <si>
    <t>This indicator is postponed given current lack of data available</t>
  </si>
  <si>
    <t>Given guidance on a definition for public open space, we could calculate this in May (based on Open Street Map and / or BMA data sources)</t>
  </si>
  <si>
    <t>We can estimate this now, given BMA and/or OSM data sources.  This measure can be updated later given more up to date data from BMA.</t>
  </si>
  <si>
    <t>We can estimate this now, given BMA and/or OSM data sources.  This measure can be updated later given more up to date or complete data from BMA.</t>
  </si>
  <si>
    <t>We can calculate this now</t>
  </si>
  <si>
    <t>We can calculate this now (note that we have count for age by district in 5 years increments; so average age will be approximate, derived from this)</t>
  </si>
  <si>
    <t>parameter</t>
  </si>
  <si>
    <t>value</t>
  </si>
  <si>
    <t>group</t>
  </si>
  <si>
    <t>description</t>
  </si>
  <si>
    <t>folderPath</t>
  </si>
  <si>
    <t>project settings</t>
  </si>
  <si>
    <t>The folder where data resources for the project are located</t>
  </si>
  <si>
    <t>year</t>
  </si>
  <si>
    <t>Year (or timepoint) that the current indicators are targetting; this is used to name output resources</t>
  </si>
  <si>
    <t>SpatialRef</t>
  </si>
  <si>
    <t>WGS_1984_UTM_Zone_47N</t>
  </si>
  <si>
    <t>srid</t>
  </si>
  <si>
    <t>Project spatial reference EPSG code (for Postgis)</t>
  </si>
  <si>
    <t>units</t>
  </si>
  <si>
    <t>m</t>
  </si>
  <si>
    <t>Units used by the coordinate reference system</t>
  </si>
  <si>
    <t>units_full</t>
  </si>
  <si>
    <t>metres</t>
  </si>
  <si>
    <t>Full name for the units</t>
  </si>
  <si>
    <t>study_buffer</t>
  </si>
  <si>
    <t>Study region buffer, to account for edge effects</t>
  </si>
  <si>
    <t>hex_diag</t>
  </si>
  <si>
    <t>Hexagon diagonal length and buffer distance (metres); hexagon sides will be half the length of this value; hexagon area is 3/2 * sqrt(3) * (hex_diag/2)^2; so with diag of 3000 m, area is 5845671.476 sq.m.</t>
  </si>
  <si>
    <t>hex_buffer</t>
  </si>
  <si>
    <t>Hexagon buffer distance, to account for edge effects</t>
  </si>
  <si>
    <t>Number of processors to use in multiprocessing scripts</t>
  </si>
  <si>
    <t>db_host</t>
  </si>
  <si>
    <t>sql</t>
  </si>
  <si>
    <t>db_port</t>
  </si>
  <si>
    <t>as above</t>
  </si>
  <si>
    <t>db_user</t>
  </si>
  <si>
    <t>db_pwd</t>
  </si>
  <si>
    <t>geographic data</t>
  </si>
  <si>
    <t>points_id</t>
  </si>
  <si>
    <t>sample points</t>
  </si>
  <si>
    <t>sampling points unique id</t>
  </si>
  <si>
    <t>roads</t>
  </si>
  <si>
    <t>network_edges</t>
  </si>
  <si>
    <t>edges</t>
  </si>
  <si>
    <t>network_junctions</t>
  </si>
  <si>
    <t>nodes</t>
  </si>
  <si>
    <t>distance</t>
  </si>
  <si>
    <t>network analysis</t>
  </si>
  <si>
    <t>sausage buffer network size  -- in units specified above</t>
  </si>
  <si>
    <t>tolerance</t>
  </si>
  <si>
    <t>search tolderance (in units specified above; features outside tolerance not located when adding locations); may need to increase if no locations are found</t>
  </si>
  <si>
    <t>line_buffer</t>
  </si>
  <si>
    <t xml:space="preserve">buffer distance for network lines as sausage buffer </t>
  </si>
  <si>
    <t>limit</t>
  </si>
  <si>
    <t>distance is a limit beyond which not to search for destinations</t>
  </si>
  <si>
    <t>aos_threshold</t>
  </si>
  <si>
    <t>Distance within which all Areas of Open Space are sought</t>
  </si>
  <si>
    <t>soft_threshold_slope</t>
  </si>
  <si>
    <t>thresholding</t>
  </si>
  <si>
    <t>For scaling binary cutoffs using a smooth transition; this parameter adjusts slope k of the transition</t>
  </si>
  <si>
    <t>pos_vertices</t>
  </si>
  <si>
    <t>pos</t>
  </si>
  <si>
    <t>used to create series of hypothetical entry points around park</t>
  </si>
  <si>
    <t>dest_dir</t>
  </si>
  <si>
    <t>destinations</t>
  </si>
  <si>
    <t>Destinations data directory</t>
  </si>
  <si>
    <t>destination_id</t>
  </si>
  <si>
    <t>dest_oid</t>
  </si>
  <si>
    <t>unique id to be used for destinations (dest category and object id combination)</t>
  </si>
  <si>
    <t>127.0.0.1</t>
  </si>
  <si>
    <t>SQL settings to connect to Postgresql+Postgis Docker container</t>
  </si>
  <si>
    <t>hlc</t>
  </si>
  <si>
    <t>huilhuil!42</t>
  </si>
  <si>
    <t>location_id</t>
  </si>
  <si>
    <t>Project spatial reference name</t>
  </si>
  <si>
    <t>The contents and role of the fields in the tables presented in each of the sheets in this workbook are explained below.</t>
  </si>
  <si>
    <t>Worksheet</t>
  </si>
  <si>
    <t>Fields</t>
  </si>
  <si>
    <t>Explanation</t>
  </si>
  <si>
    <t>Use</t>
  </si>
  <si>
    <t>parameters</t>
  </si>
  <si>
    <t>Establishes the key parameters for a project using this set of scripts (e.g. spatial reference, year, buffer sizes, etc)</t>
  </si>
  <si>
    <t>see the parameter sheet for explanations of each field</t>
  </si>
  <si>
    <t xml:space="preserve"> (if required you can override parameters / settings for a specific computer - see local_environment sheet)</t>
  </si>
  <si>
    <t>study_regions</t>
  </si>
  <si>
    <t>Used in scripts to define study regions</t>
  </si>
  <si>
    <t>full_locale</t>
  </si>
  <si>
    <t>Full name of the study region</t>
  </si>
  <si>
    <t>locale</t>
  </si>
  <si>
    <t>The name as used for file names (ideally, full name with no spaces)</t>
  </si>
  <si>
    <t>state</t>
  </si>
  <si>
    <t>State / Territory / Province</t>
  </si>
  <si>
    <t>region</t>
  </si>
  <si>
    <t>Administrative bounds used to define study region (e.g. GCCSA, LGA or SUA)</t>
  </si>
  <si>
    <t>region_shape</t>
  </si>
  <si>
    <t>Relative dir path* and file name of .shp file containing the polygon feature that will be used to define study region boundary</t>
  </si>
  <si>
    <t>region_where_clause</t>
  </si>
  <si>
    <t>SQL query to select study region feature from region_shape_list</t>
  </si>
  <si>
    <t>points</t>
  </si>
  <si>
    <t>Relative dir path* and file name of point data .shp file used for measurement of built environment expsosures (e.g. G-NAF address points)</t>
  </si>
  <si>
    <t>osm_source</t>
  </si>
  <si>
    <t>main open street map source used for this study region (note that individual resources such as road networks may use alternate sources for historical reasons)</t>
  </si>
  <si>
    <t>osm_prefix</t>
  </si>
  <si>
    <t>indicates the date to which the osm source relates</t>
  </si>
  <si>
    <t>network folder</t>
  </si>
  <si>
    <t>folder in locale directory where osmnx output road nodes and edges (wgs84 epsg4326) are located</t>
  </si>
  <si>
    <t>pos_source</t>
  </si>
  <si>
    <t>path to source feature for public open space analysis relative to data directory</t>
  </si>
  <si>
    <t>pos_queries</t>
  </si>
  <si>
    <t>Queries used for public open space</t>
  </si>
  <si>
    <t>pos_inclusion</t>
  </si>
  <si>
    <t>Relative dir path* and name of a geodatabase feature used to override area for calculating POS where different than study region</t>
  </si>
  <si>
    <t>suffix</t>
  </si>
  <si>
    <t>some study regions may require a suffix for further differentiation (e.g. '_osmnx' or '_psma' could be used if trying out different road network methods)</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</si>
  <si>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</si>
  <si>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</si>
  <si>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 'relative dir path' is used to identify folder located with the project 'data' folder, which is specified in the project configuration file.</t>
  </si>
  <si>
    <t>osm_and_open_space_defs</t>
  </si>
  <si>
    <t>Used to prepare Open Street Map for import, and to define open spaces, areas of open space, and special feature attributes (public access, water feature, etc)</t>
  </si>
  <si>
    <t>required_tags</t>
  </si>
  <si>
    <t>these are key values which may or may not exist for a particular study region, but which must be created to ensure queries function as intended</t>
  </si>
  <si>
    <t>os_landuse</t>
  </si>
  <si>
    <t>values for the key 'landuse' which flag a polygon for consideration as 'open space'</t>
  </si>
  <si>
    <t>os_boundary</t>
  </si>
  <si>
    <t>values for the key 'boundary' which flag a polygon for consideration as 'open space'</t>
  </si>
  <si>
    <t>exclusion_key</t>
  </si>
  <si>
    <t>keys which if not null flag a polygon for exclusion from consideration as being open space</t>
  </si>
  <si>
    <t>exclusion_field</t>
  </si>
  <si>
    <t>a key which may contain values which can be used to flag a polygon for exclusion from consideration as being open space</t>
  </si>
  <si>
    <t>exclusion_list</t>
  </si>
  <si>
    <t>values for the corresponding key in 'exclusion_field' which if present flag a polygon for exclusion from open space</t>
  </si>
  <si>
    <t>inclusion explanation</t>
  </si>
  <si>
    <t>an explanation justifying the exclusion field and list criteria from the preceding two columns</t>
  </si>
  <si>
    <t>water_tags_for_natural_landuse_leisure</t>
  </si>
  <si>
    <t>values which if present for the keys 'natural','landuse' or 'leisure' imply presence of a water feature (blue space)</t>
  </si>
  <si>
    <t>linear_waterway</t>
  </si>
  <si>
    <t>values for the keys 'natural','landuse','leisure' and 'waterway' which imply the feature is linear waterway</t>
  </si>
  <si>
    <t>water_sports</t>
  </si>
  <si>
    <t>sports associated with water which if present imply a polygon has a water feature</t>
  </si>
  <si>
    <t>point_line_fields</t>
  </si>
  <si>
    <t>if a point or line intersects an open space polygon, the key:value pairs present for the keys listed here should be associated with that open space</t>
  </si>
  <si>
    <t>linear_feature_criteria</t>
  </si>
  <si>
    <t>criteria used to determine if a feature is 'linear' (which can be problematic when aggregating areas of open space)</t>
  </si>
  <si>
    <t>identifying_tags_to_exclude_other_than_%name%</t>
  </si>
  <si>
    <t>tags which should be purged from open space attributes due to ability to identify location (problematic when linking with sensitive data)</t>
  </si>
  <si>
    <t>os_add_as_tags</t>
  </si>
  <si>
    <t>keys from open spaces which should be retained as attributes for those features when nested as elements within an area of open space</t>
  </si>
  <si>
    <t>public_field</t>
  </si>
  <si>
    <t>keys used to flag an area as being not private (or else as public)</t>
  </si>
  <si>
    <t>public_not_in</t>
  </si>
  <si>
    <t>if an area is public the key listed in 'public_field' should not have the values listed here</t>
  </si>
  <si>
    <t>additional_public_criteria</t>
  </si>
  <si>
    <t>additional sql criteria used to determine whether a feature is public</t>
  </si>
  <si>
    <t>Used in scripts to locate and interpret destination resources</t>
  </si>
  <si>
    <t>code</t>
  </si>
  <si>
    <t>a code which once assigned is unique to a destination category (e.g. destinations of code 6 are supermarkets, irrespective of data source used)</t>
  </si>
  <si>
    <t>destination</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</si>
  <si>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</si>
  <si>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domain</t>
  </si>
  <si>
    <t>a liveability domain to which this destination may relate</t>
  </si>
  <si>
    <t>cutoff</t>
  </si>
  <si>
    <t>if there is a threshold distance within which access to this is to be evaluated, specify this here</t>
  </si>
  <si>
    <t>counts</t>
  </si>
  <si>
    <t>if there is a threshold distance within which counts are to be made for these destinations, specify this here</t>
  </si>
  <si>
    <t>osm_dest_definitions</t>
  </si>
  <si>
    <t>Used to define destinations sourced from OpenStreetMap, in preparation for integration with other destination data sources</t>
  </si>
  <si>
    <t>dest_name</t>
  </si>
  <si>
    <t>the name for the destination to be used when imported to postgresql database</t>
  </si>
  <si>
    <t>dest_full_name</t>
  </si>
  <si>
    <t>the plain language name</t>
  </si>
  <si>
    <t>key</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</si>
  <si>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</si>
  <si>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</si>
  <si>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global_freq_2018_nov</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</si>
  <si>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</si>
  <si>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</si>
  <si>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</si>
  <si>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</si>
  <si>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</si>
  <si>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note</t>
  </si>
  <si>
    <t>some note which I have written for this destination, ie. thoughts on its usage</t>
  </si>
  <si>
    <t>query</t>
  </si>
  <si>
    <t>an SQL query to check if any line, point or polygon features match this destination (likely, the latter two, if any)</t>
  </si>
  <si>
    <t>A list of indicators to clarify their calculation methods and dependencies (not used in scripts)</t>
  </si>
  <si>
    <t>Type</t>
  </si>
  <si>
    <t>ind_label</t>
  </si>
  <si>
    <t>Authored?</t>
  </si>
  <si>
    <t>Tool</t>
  </si>
  <si>
    <t>Ingredients</t>
  </si>
  <si>
    <t>Admin area</t>
  </si>
  <si>
    <t>Distance</t>
  </si>
  <si>
    <t>min value (e.g. area)</t>
  </si>
  <si>
    <t>max value (e.g. area)</t>
  </si>
  <si>
    <t>ind_study_region_matrix</t>
  </si>
  <si>
    <t>Used in scripts to calculate indicators</t>
  </si>
  <si>
    <t>ind</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</si>
  <si>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</si>
  <si>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tags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</si>
  <si>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</si>
  <si>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</si>
  <si>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short_desc</t>
  </si>
  <si>
    <t>a short plain language description of the indicator, used to populate metadata in the Observatory (can format as html code)</t>
  </si>
  <si>
    <t>datasources</t>
  </si>
  <si>
    <t>a list of data sources use, used to populate metadata in the observatory (can format as html code)</t>
  </si>
  <si>
    <t>Policy</t>
  </si>
  <si>
    <t>a list of policies to which the indicator relates to (can format as html code)</t>
  </si>
  <si>
    <t>Final description</t>
  </si>
  <si>
    <t>A specific description of how the indicator is calculated, including thresholding applied at area level</t>
  </si>
  <si>
    <t>A more verbode description of the indicator than the value used in 'short_desc'</t>
  </si>
  <si>
    <t>Query</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</si>
  <si>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</si>
  <si>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Source</t>
  </si>
  <si>
    <t>The portion of an SQL query which defines the data source(s) used when constructing a particular indicator (e.g. "LEFT JOIN ind_activity ON p.gnaf_pid = ind_activity.gnaf_pid") and how this is linked to the sampling unit (e.g. a gnaf address identifier)</t>
  </si>
  <si>
    <t>agg_form</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</si>
  <si>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</si>
  <si>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agg_scale</t>
  </si>
  <si>
    <t>Some indicators need to be scaled up (e.g. from a proportion to a percentage) - so this scaling factor is specified here (e.g. 100 for a percentage from a proportion).  If no scaling is required, the agg_scale value should be 1.</t>
  </si>
  <si>
    <t>agg_split_greq</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</si>
  <si>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</si>
  <si>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</si>
  <si>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polarity</t>
  </si>
  <si>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</si>
  <si>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open_space_defs</t>
  </si>
  <si>
    <t>Separate lists of values which are used to define what is an 'open space' (in a broad sense)</t>
  </si>
  <si>
    <t>possible_os_tags</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</si>
  <si>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</si>
  <si>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</si>
  <si>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specific_inclusion_criteria</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</si>
  <si>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</si>
  <si>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</si>
  <si>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</si>
  <si>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</si>
  <si>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linear_feature_criteria_AND</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</si>
  <si>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</si>
  <si>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</si>
  <si>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</si>
  <si>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responsible</t>
  </si>
  <si>
    <t>osm_data</t>
  </si>
  <si>
    <t>island_exception</t>
  </si>
  <si>
    <t>supermarket_osm</t>
  </si>
  <si>
    <t>bakery_osm</t>
  </si>
  <si>
    <t>meat_seafood_osm</t>
  </si>
  <si>
    <t>fruit_veg_osm</t>
  </si>
  <si>
    <t>deli_osm</t>
  </si>
  <si>
    <t>convenience_osm</t>
  </si>
  <si>
    <t>petrolstation_osm</t>
  </si>
  <si>
    <t>newsagent_osm</t>
  </si>
  <si>
    <t>food_other_osm</t>
  </si>
  <si>
    <t>food_health_osm</t>
  </si>
  <si>
    <t>community_centre_osm</t>
  </si>
  <si>
    <t>place_of_worship_osm</t>
  </si>
  <si>
    <t>museum_osm</t>
  </si>
  <si>
    <t>theatre_osm</t>
  </si>
  <si>
    <t>cinema_osm</t>
  </si>
  <si>
    <t>artwork_osm</t>
  </si>
  <si>
    <t>fountain_osm</t>
  </si>
  <si>
    <t>viewpoint_osm</t>
  </si>
  <si>
    <t>pharmacy_osm</t>
  </si>
  <si>
    <t>restaurant_osm</t>
  </si>
  <si>
    <t>cafe_osm</t>
  </si>
  <si>
    <t>eatery_osm</t>
  </si>
  <si>
    <t>food_court_osm</t>
  </si>
  <si>
    <t>pub_osm</t>
  </si>
  <si>
    <t>bar_osm</t>
  </si>
  <si>
    <t>nightclub_osm</t>
  </si>
  <si>
    <t>gambling_osm</t>
  </si>
  <si>
    <t>swimming_pool_osm</t>
  </si>
  <si>
    <t>specific_inclusion</t>
  </si>
  <si>
    <t>inclusion explanation (p. is shorthand for the 'park' table where the open space data is)</t>
  </si>
  <si>
    <t>beach</t>
  </si>
  <si>
    <t xml:space="preserve">leisure IS NOT NULL </t>
  </si>
  <si>
    <t>common</t>
  </si>
  <si>
    <t>protected_area</t>
  </si>
  <si>
    <t>military</t>
  </si>
  <si>
    <t>access</t>
  </si>
  <si>
    <t>('employee','no','private','privates','staff')</t>
  </si>
  <si>
    <t>The access tag should not suggest the area is private or inaccessible, but it is okay if there is no access tag</t>
  </si>
  <si>
    <t>atoll</t>
  </si>
  <si>
    <t>river</t>
  </si>
  <si>
    <t>swimming</t>
  </si>
  <si>
    <t>amenity</t>
  </si>
  <si>
    <t>(</t>
  </si>
  <si>
    <t>addr:city</t>
  </si>
  <si>
    <t>os_id</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</si>
  <si>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</si>
  <si>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golf IS NULL</t>
  </si>
  <si>
    <t xml:space="preserve">natural IS NOT NULL </t>
  </si>
  <si>
    <t>conservation</t>
  </si>
  <si>
    <t>national_park</t>
  </si>
  <si>
    <t>agricultural</t>
  </si>
  <si>
    <t>landuse</t>
  </si>
  <si>
    <t>('military','industrial')</t>
  </si>
  <si>
    <t>Military installations can at times be mistaken for open spaces (e.g. shooting ranges in natural woodlands)</t>
  </si>
  <si>
    <t>awash_rock</t>
  </si>
  <si>
    <t>riverbank</t>
  </si>
  <si>
    <t>surfing</t>
  </si>
  <si>
    <t>leisure</t>
  </si>
  <si>
    <t xml:space="preserve"> area_ha &gt; 0.5</t>
  </si>
  <si>
    <t>addr:full</t>
  </si>
  <si>
    <t>area_ha</t>
  </si>
  <si>
    <t>'golf_course','horse_riding', 'racetrack','summer_camp','sports_club','stadium','sports_centre'</t>
  </si>
  <si>
    <t>water</t>
  </si>
  <si>
    <t xml:space="preserve">sport IS NOT NULL  </t>
  </si>
  <si>
    <t>forest</t>
  </si>
  <si>
    <t>nature_reserve</t>
  </si>
  <si>
    <t>forestry</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</si>
  <si>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</si>
  <si>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bay</t>
  </si>
  <si>
    <t>riverbed</t>
  </si>
  <si>
    <t>canoe</t>
  </si>
  <si>
    <t>"natural"</t>
  </si>
  <si>
    <t>AND roundness &lt; 0.25)</t>
  </si>
  <si>
    <t>addr:place</t>
  </si>
  <si>
    <t>area</t>
  </si>
  <si>
    <t>'school'</t>
  </si>
  <si>
    <t>waterway</t>
  </si>
  <si>
    <t>beach IS NOT NULL</t>
  </si>
  <si>
    <t>garden</t>
  </si>
  <si>
    <t>strait</t>
  </si>
  <si>
    <t>scuba_diving</t>
  </si>
  <si>
    <t>tourism</t>
  </si>
  <si>
    <t>OR (</t>
  </si>
  <si>
    <t>addr:postcode</t>
  </si>
  <si>
    <t>recreation_ground</t>
  </si>
  <si>
    <t>'showground','school_playing_field','horse_racing','show_grounds','school_playing_fields'</t>
  </si>
  <si>
    <t>wetland</t>
  </si>
  <si>
    <t>river IS NOT NULL</t>
  </si>
  <si>
    <t>water_protection_area</t>
  </si>
  <si>
    <t>coastal</t>
  </si>
  <si>
    <t>rowing</t>
  </si>
  <si>
    <t>waterway IS NOT NULL</t>
  </si>
  <si>
    <t>addr:province</t>
  </si>
  <si>
    <t>public_access</t>
  </si>
  <si>
    <t>sport</t>
  </si>
  <si>
    <t>'archery','badminton','bocce','boules','bowls','croquet','dog_racing','equestrian','futsal','gokarts','golf','greyhound_racing','horse_racing','karting','lacross','lacrosse','lawn_bowls','motocross','motor','motorcycle','polo','shooting','trugo'</t>
  </si>
  <si>
    <t xml:space="preserve">water IS NOT NULL </t>
  </si>
  <si>
    <t>park</t>
  </si>
  <si>
    <t>state_forest</t>
  </si>
  <si>
    <t>coastline</t>
  </si>
  <si>
    <t>stream</t>
  </si>
  <si>
    <t>sailing</t>
  </si>
  <si>
    <t>highway</t>
  </si>
  <si>
    <t>OR river IS NOT NULL</t>
  </si>
  <si>
    <t>addr:street</t>
  </si>
  <si>
    <t>within_public</t>
  </si>
  <si>
    <t>'customers'</t>
  </si>
  <si>
    <t xml:space="preserve">waterway IS NOT NULL </t>
  </si>
  <si>
    <t>pitch</t>
  </si>
  <si>
    <t>state_park</t>
  </si>
  <si>
    <t>coastline_old</t>
  </si>
  <si>
    <t>ditch</t>
  </si>
  <si>
    <t>fishing</t>
  </si>
  <si>
    <t>place</t>
  </si>
  <si>
    <t>)</t>
  </si>
  <si>
    <t>website</t>
  </si>
  <si>
    <t>'alpine_hut','apartment','aquarium','bed_and_breakfast','caravan_site','chalet','gallery','guest_house','hostel','hotel','information','motel','museum','theme_park','zoo'</t>
  </si>
  <si>
    <t>natural</t>
  </si>
  <si>
    <t>wetland IS NOT NULL</t>
  </si>
  <si>
    <t>regional_park</t>
  </si>
  <si>
    <t>glacier</t>
  </si>
  <si>
    <t>water_ski</t>
  </si>
  <si>
    <t>wikipedia</t>
  </si>
  <si>
    <t>place  =  'square'</t>
  </si>
  <si>
    <t>high-water</t>
  </si>
  <si>
    <t>drain</t>
  </si>
  <si>
    <t>boundary</t>
  </si>
  <si>
    <t>highway = 'pedestrian'</t>
  </si>
  <si>
    <t>trees</t>
  </si>
  <si>
    <t>county_park</t>
  </si>
  <si>
    <t>hot_spring</t>
  </si>
  <si>
    <t>canal</t>
  </si>
  <si>
    <t>diving</t>
  </si>
  <si>
    <t>addr:housenumber</t>
  </si>
  <si>
    <t>golf</t>
  </si>
  <si>
    <t>playground</t>
  </si>
  <si>
    <t>village_green</t>
  </si>
  <si>
    <t>island</t>
  </si>
  <si>
    <t>rapids</t>
  </si>
  <si>
    <t>windsurfing</t>
  </si>
  <si>
    <t>addr:interpolation</t>
  </si>
  <si>
    <t>winter_sports</t>
  </si>
  <si>
    <t>islet</t>
  </si>
  <si>
    <t>drystream</t>
  </si>
  <si>
    <t>canoeing</t>
  </si>
  <si>
    <t>designation</t>
  </si>
  <si>
    <t>wood</t>
  </si>
  <si>
    <t>lake</t>
  </si>
  <si>
    <t>brook</t>
  </si>
  <si>
    <t>kayak</t>
  </si>
  <si>
    <t>email</t>
  </si>
  <si>
    <t>dog_park</t>
  </si>
  <si>
    <t>marsh</t>
  </si>
  <si>
    <t>derelict_canal</t>
  </si>
  <si>
    <t>phone</t>
  </si>
  <si>
    <t>oasis</t>
  </si>
  <si>
    <t>fairway</t>
  </si>
  <si>
    <t>ref:capad2014_osm</t>
  </si>
  <si>
    <t xml:space="preserve">off_leash </t>
  </si>
  <si>
    <t>old_coastline_import</t>
  </si>
  <si>
    <t>nswlpi:cadid</t>
  </si>
  <si>
    <t>sports_centre</t>
  </si>
  <si>
    <t>peninsula</t>
  </si>
  <si>
    <t>wikidata</t>
  </si>
  <si>
    <t>pond</t>
  </si>
  <si>
    <t>shop</t>
  </si>
  <si>
    <t>supermarket</t>
  </si>
  <si>
    <t>river_terrace</t>
  </si>
  <si>
    <t>building</t>
  </si>
  <si>
    <t>community_centre</t>
  </si>
  <si>
    <t>shoal</t>
  </si>
  <si>
    <t>place_of_worship</t>
  </si>
  <si>
    <t>spring</t>
  </si>
  <si>
    <t>water_feature</t>
  </si>
  <si>
    <t>cuisine</t>
  </si>
  <si>
    <t>min_bounding_circle_area</t>
  </si>
  <si>
    <t>gambling</t>
  </si>
  <si>
    <t>swamp</t>
  </si>
  <si>
    <t>min_bounding_circle_diameter</t>
  </si>
  <si>
    <t>swimming_pool</t>
  </si>
  <si>
    <t>roundness</t>
  </si>
  <si>
    <t>underwater_rock</t>
  </si>
  <si>
    <t>linear_feature</t>
  </si>
  <si>
    <t>unprotected_spring</t>
  </si>
  <si>
    <t>acceptable_linear_feature</t>
  </si>
  <si>
    <t>unprotected_well</t>
  </si>
  <si>
    <t>water_park</t>
  </si>
  <si>
    <t>waterfall</t>
  </si>
  <si>
    <t>waterhole</t>
  </si>
  <si>
    <t>Supermarket</t>
  </si>
  <si>
    <t>A large store for groceries and other goods.</t>
  </si>
  <si>
    <t>Food</t>
  </si>
  <si>
    <t>if not null then is a supermarket</t>
  </si>
  <si>
    <t>A building built as a supermarket</t>
  </si>
  <si>
    <t>grocery</t>
  </si>
  <si>
    <t>Bakery</t>
  </si>
  <si>
    <t>bakery</t>
  </si>
  <si>
    <t>A shop selling bread</t>
  </si>
  <si>
    <t>Clusters of fresh food proprieters might indicate historical village hubs (or shopping centres, idk)</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</si>
  <si>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</si>
  <si>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</si>
  <si>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</si>
  <si>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</si>
  <si>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</si>
  <si>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</si>
  <si>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</si>
  <si>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</si>
  <si>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</si>
  <si>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</si>
  <si>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</si>
  <si>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fruit</t>
  </si>
  <si>
    <t>fruits</t>
  </si>
  <si>
    <t>vegetables</t>
  </si>
  <si>
    <t>Deli</t>
  </si>
  <si>
    <t>deli</t>
  </si>
  <si>
    <t>A delicatessen store</t>
  </si>
  <si>
    <t>cheese</t>
  </si>
  <si>
    <t>A shop mainly selling cheese.</t>
  </si>
  <si>
    <t>Convenience</t>
  </si>
  <si>
    <t>convenience</t>
  </si>
  <si>
    <t>A small local shop carrying a small subset of the items you would find in a supermarket.</t>
  </si>
  <si>
    <t>fuel</t>
  </si>
  <si>
    <t>A retail facility for refueling cars</t>
  </si>
  <si>
    <t>kiosk</t>
  </si>
  <si>
    <t>A small shop on the pavement that sells magazines, tobacco, newspapers, sweets and stamps.</t>
  </si>
  <si>
    <t>newsagent</t>
  </si>
  <si>
    <t>A shop selling newspapers and magazines.</t>
  </si>
  <si>
    <t>newsagency</t>
  </si>
  <si>
    <t>Other food</t>
  </si>
  <si>
    <t>food</t>
  </si>
  <si>
    <t>A shop selling food</t>
  </si>
  <si>
    <t>Could function like a supermarket or convenience store potentially?</t>
  </si>
  <si>
    <t>Health food</t>
  </si>
  <si>
    <t>health_food</t>
  </si>
  <si>
    <t>A health food shop; selling wholefoods, vitamins, nutrition supplements and meat and dairy alternatives</t>
  </si>
  <si>
    <t>market_osm</t>
  </si>
  <si>
    <t>Market</t>
  </si>
  <si>
    <t>marketplace</t>
  </si>
  <si>
    <t>A marketplace where trade is regulated.</t>
  </si>
  <si>
    <t>Convenience; Community, Culture and Leisure</t>
  </si>
  <si>
    <t>Perhaps safest to consider as 'convenience' (although potentially distinct from, or more than this)</t>
  </si>
  <si>
    <t>market</t>
  </si>
  <si>
    <t>included for completeness</t>
  </si>
  <si>
    <t>market_place</t>
  </si>
  <si>
    <t>public_market</t>
  </si>
  <si>
    <t>Community centre</t>
  </si>
  <si>
    <t>To describe the type of a community centre</t>
  </si>
  <si>
    <t>Community, Culture and Leisure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</si>
  <si>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</si>
  <si>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</si>
  <si>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</si>
  <si>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</si>
  <si>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</si>
  <si>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</si>
  <si>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A place where religious services are conducted</t>
  </si>
  <si>
    <t>Could combine with community centre?</t>
  </si>
  <si>
    <t>If not null, then this is a place of worship</t>
  </si>
  <si>
    <t>church</t>
  </si>
  <si>
    <t>A building that was built as a church.</t>
  </si>
  <si>
    <t>chapel</t>
  </si>
  <si>
    <t>Building built as chapel</t>
  </si>
  <si>
    <t>mosque</t>
  </si>
  <si>
    <t>A building that was built as a mosque.</t>
  </si>
  <si>
    <t>temple</t>
  </si>
  <si>
    <t>A building that was built as a temple.</t>
  </si>
  <si>
    <t>shrine</t>
  </si>
  <si>
    <t>A building that was built as a shrine.</t>
  </si>
  <si>
    <t>Museum</t>
  </si>
  <si>
    <t>museum</t>
  </si>
  <si>
    <t>A museum</t>
  </si>
  <si>
    <t>Cultural milieu</t>
  </si>
  <si>
    <t>Theatre</t>
  </si>
  <si>
    <t>theatre</t>
  </si>
  <si>
    <t>A place where live theatrical performances are held.</t>
  </si>
  <si>
    <t>Cinema</t>
  </si>
  <si>
    <t>cinema</t>
  </si>
  <si>
    <t>A movie theater, a place showing movies.</t>
  </si>
  <si>
    <t>art_gallery_osm</t>
  </si>
  <si>
    <t>Art gallery</t>
  </si>
  <si>
    <t>gallery</t>
  </si>
  <si>
    <t>An area or building that displays a variety of visual art exhibitions.</t>
  </si>
  <si>
    <t>art_centre_osm</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</si>
  <si>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</si>
  <si>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</si>
  <si>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</si>
  <si>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</si>
  <si>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</si>
  <si>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</si>
  <si>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</si>
  <si>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</si>
  <si>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</si>
  <si>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</si>
  <si>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</si>
  <si>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</si>
  <si>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</si>
  <si>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picnic_site_osm</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</si>
  <si>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</si>
  <si>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</si>
  <si>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</si>
  <si>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</si>
  <si>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</si>
  <si>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</si>
  <si>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</si>
  <si>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chemist</t>
  </si>
  <si>
    <t>little used, but for completeness, including</t>
  </si>
  <si>
    <t>A shop selling articles of personal hygiene, cosmetics, and household cleaning products.</t>
  </si>
  <si>
    <t>In practice, it looks like 'chemist' in Australia has been used to tag places selling medications (ie. amenity = pharmacy)</t>
  </si>
  <si>
    <t>restaurant</t>
  </si>
  <si>
    <t>A restaurant sells full sit-down meals with servers, and may sell alcohol.</t>
  </si>
  <si>
    <t>Food; Community, Culture and Leisure</t>
  </si>
  <si>
    <t>cafe</t>
  </si>
  <si>
    <t>A generally informal place with sit-down facilities selling beverages and light meals and/or snacks.</t>
  </si>
  <si>
    <t>eatery</t>
  </si>
  <si>
    <t>For describing the type of food served at an eating place</t>
  </si>
  <si>
    <t>if not null then is an eatery</t>
  </si>
  <si>
    <t>food_court</t>
  </si>
  <si>
    <t>A place with sit-down facilities shared by multiple self-service food vendors.</t>
  </si>
  <si>
    <t>fastfood_osm</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</si>
  <si>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</si>
  <si>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</si>
  <si>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</si>
  <si>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</si>
  <si>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</si>
  <si>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</si>
  <si>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</si>
  <si>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</si>
  <si>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</si>
  <si>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Alcohol; Community, Culture and Leisure</t>
  </si>
  <si>
    <t>Nightclub</t>
  </si>
  <si>
    <t>nightclub</t>
  </si>
  <si>
    <t>A place to dance and drink at night.</t>
  </si>
  <si>
    <t>Gambling</t>
  </si>
  <si>
    <t>casino</t>
  </si>
  <si>
    <t>A gambling venue with at least one table game.</t>
  </si>
  <si>
    <t>A place for gambling, not being a bookmaker, lottery shop, casino, or adult gaming centre.</t>
  </si>
  <si>
    <t>bookmaker</t>
  </si>
  <si>
    <t>A shop that takes bets on sporting and other events at agreed upon odds.</t>
  </si>
  <si>
    <t>alcohol_osm</t>
  </si>
  <si>
    <t>Alcohol outlet</t>
  </si>
  <si>
    <t>alcohol</t>
  </si>
  <si>
    <t>A shop selling alcoholic drinks</t>
  </si>
  <si>
    <t>Alcohol</t>
  </si>
  <si>
    <t>tobacco_osm</t>
  </si>
  <si>
    <t>Tobacconist</t>
  </si>
  <si>
    <t>tobacco</t>
  </si>
  <si>
    <t>A shop selling tobacco, and possibly other convenience items</t>
  </si>
  <si>
    <t>Tobacco; Convenience</t>
  </si>
  <si>
    <t>potential future interest</t>
  </si>
  <si>
    <t>tobacconist</t>
  </si>
  <si>
    <t>including for completeness (one in Melb, one in Tas)</t>
  </si>
  <si>
    <t>Swimming pool</t>
  </si>
  <si>
    <t>A swimming pool (water area only)</t>
  </si>
  <si>
    <t>Sport</t>
  </si>
  <si>
    <t>DISCOURAGED, use leisure=swimming_pool instead</t>
  </si>
  <si>
    <t>yes</t>
  </si>
  <si>
    <t>Shows whether a feature has a swimming pool or not</t>
  </si>
  <si>
    <t>Note that this tag is mostly used to indicate absence of a swimming pool ('no' = 3256/4712 values)</t>
  </si>
  <si>
    <t>postoffice_osm</t>
  </si>
  <si>
    <t>Post office</t>
  </si>
  <si>
    <t>post_office</t>
  </si>
  <si>
    <t>A place where letters and parcels may be sent or collected.</t>
  </si>
  <si>
    <t>y</t>
  </si>
  <si>
    <t>Bangkok</t>
  </si>
  <si>
    <t>bangkok</t>
  </si>
  <si>
    <t>Thailand</t>
  </si>
  <si>
    <t>The regions for which indicators are to be summarised within the study region</t>
  </si>
  <si>
    <t>Proper name,abbreviation</t>
  </si>
  <si>
    <t>Unique identifier for these features</t>
  </si>
  <si>
    <t>urban_data</t>
  </si>
  <si>
    <t>urban_name</t>
  </si>
  <si>
    <t>urban_id</t>
  </si>
  <si>
    <t>districts</t>
  </si>
  <si>
    <t>intersection_tolerance</t>
  </si>
  <si>
    <t>tolerance in metres for cleaning intersections</t>
  </si>
  <si>
    <t>/home/jovyan/work/data</t>
  </si>
  <si>
    <t>postgres</t>
  </si>
  <si>
    <t>area_filter</t>
  </si>
  <si>
    <t>area_filter_field</t>
  </si>
  <si>
    <t>area_filter_value</t>
  </si>
  <si>
    <t>Filter all admin files using common field and value?</t>
  </si>
  <si>
    <t>field to filter on</t>
  </si>
  <si>
    <t>value of field to filter on</t>
  </si>
  <si>
    <t>provinces</t>
  </si>
  <si>
    <t>study_region</t>
  </si>
  <si>
    <t>Person doing the analysis</t>
  </si>
  <si>
    <t>carl.higgs@rmit.edu.au</t>
  </si>
  <si>
    <t>Full study region name</t>
  </si>
  <si>
    <t>Broader region where study region is located</t>
  </si>
  <si>
    <t>Administrative region short name used to define study region</t>
  </si>
  <si>
    <t>Administrative region query to define study region</t>
  </si>
  <si>
    <t>Downloaded OpenStreetMap (OSM) data</t>
  </si>
  <si>
    <t>osm_date</t>
  </si>
  <si>
    <t>Date at which OSM download was current</t>
  </si>
  <si>
    <t>Used to flag and mitigate potential geometry discrepencies</t>
  </si>
  <si>
    <t>Option suffix; useful if multiple regions were to be processed</t>
  </si>
  <si>
    <t>list of regions which are okay to have network islands, if required</t>
  </si>
  <si>
    <t>alias</t>
  </si>
  <si>
    <t>name_s</t>
  </si>
  <si>
    <t>name_f</t>
  </si>
  <si>
    <t>population</t>
  </si>
  <si>
    <t>not applicable</t>
  </si>
  <si>
    <t>population:district</t>
  </si>
  <si>
    <t>target_region</t>
  </si>
  <si>
    <t>index_if_tabular</t>
  </si>
  <si>
    <t>data_type</t>
  </si>
  <si>
    <t>raster</t>
  </si>
  <si>
    <t>vector</t>
  </si>
  <si>
    <t>table:wide</t>
  </si>
  <si>
    <t>ppp_2020_unadj_100m</t>
  </si>
  <si>
    <t>epsg</t>
  </si>
  <si>
    <t>https://data.humdata.org/dataset/d24bdc45-eb4c-4e3d-8b16-44db02667c27/resource/d0c722ff-6939-4423-ac0d-6501830b1759/download/tha_adm_rtsd_itos_20190221_shp_part_1.zip</t>
  </si>
  <si>
    <t>https://data.humdata.org/dataset/d24bdc45-eb4c-4e3d-8b16-44db02667c27/resource/3b931e68-8894-4e99-b6d7-0e522f9ba2d0/download/tha_adm_rtsd_itos_20190221_shp_part_2.zip</t>
  </si>
  <si>
    <t>national (HDX, 2019)</t>
  </si>
  <si>
    <t>provinces (HDX, 2019)</t>
  </si>
  <si>
    <t>districts (HDX, 2019)</t>
  </si>
  <si>
    <t>subdistricts (HDX, 2019)</t>
  </si>
  <si>
    <t>osmnx_retain_all</t>
  </si>
  <si>
    <t>osm</t>
  </si>
  <si>
    <t>Only retain main connected network when retrieving OSM roads</t>
  </si>
  <si>
    <t>Bang Phlat</t>
  </si>
  <si>
    <t>ppp_2010_unadj_100m</t>
  </si>
  <si>
    <t>analysis_scale</t>
  </si>
  <si>
    <t>The main scale used for area level analysis</t>
  </si>
  <si>
    <t>buffered_study_region_name</t>
  </si>
  <si>
    <t>Buffered study region's name for map display purposes</t>
  </si>
  <si>
    <t>10km study region buffer</t>
  </si>
  <si>
    <t>Note, as this file is updated, the descriptions contained in this page may require updating</t>
  </si>
  <si>
    <t>map_attribution</t>
  </si>
  <si>
    <t>mapping</t>
  </si>
  <si>
    <t>Text displayed in footer of map outputs</t>
  </si>
  <si>
    <t>licence_url</t>
  </si>
  <si>
    <t>https://wiki.osmfoundation.org/wiki/Licence</t>
  </si>
  <si>
    <t>www.worldpop.org</t>
  </si>
  <si>
    <t>CC BY 4.0</t>
  </si>
  <si>
    <t>https://creativecommons.org/licenses/by/4.0/deed.ast</t>
  </si>
  <si>
    <t>https://www.opendatacommons.org/licenses/pddl/1-0/index.html</t>
  </si>
  <si>
    <t>https://data.humdata.org/dataset/d24bdc45-eb4c-4e3d-8b16-44db02667c27#metadata</t>
  </si>
  <si>
    <t>humanitarian use</t>
  </si>
  <si>
    <t>subdistricts</t>
  </si>
  <si>
    <t>https://www.worldpop.org/doi/10.5258/SOTON/WP00267</t>
  </si>
  <si>
    <t>population_grid</t>
  </si>
  <si>
    <t>population_target</t>
  </si>
  <si>
    <t>admin_db</t>
  </si>
  <si>
    <t>name of point data locations used for sampling</t>
  </si>
  <si>
    <t>sampling_points</t>
  </si>
  <si>
    <t>point_sampling_interval</t>
  </si>
  <si>
    <t>interval in metres along which network is to be sampled</t>
  </si>
  <si>
    <t>2010 (predicted, based on 2010 census)</t>
  </si>
  <si>
    <t>population, 2010, 100m (WorldPop, 2014)</t>
  </si>
  <si>
    <t>boundaries</t>
  </si>
  <si>
    <t>boundaries (BMA, 2019)</t>
  </si>
  <si>
    <t>http://www.bangkokgis.com/bangkokgis_2008/userfiles/files/download/shapefile/administration/BMASubDistrict_Polygon.rar</t>
  </si>
  <si>
    <t>BangkokGIS (BMA)</t>
  </si>
  <si>
    <t>English names not provided; these have been derived using manual linkage with data from HDX subdistricts and population data provided by BMA, with verification from Kornsupha Nitvimol of BMA.</t>
  </si>
  <si>
    <t>Smallest region, with linkage codes of larger aggregations</t>
  </si>
  <si>
    <t>subdistrict, district, changwat</t>
  </si>
  <si>
    <t>Subdistrict, District, Changwat</t>
  </si>
  <si>
    <t>subdistrict,district</t>
  </si>
  <si>
    <t>subdistrict_id,district_id</t>
  </si>
  <si>
    <t>Subdistrict, District</t>
  </si>
  <si>
    <t>Unique identifiers for features of regions</t>
  </si>
  <si>
    <t>population (BMA, 2019)</t>
  </si>
  <si>
    <t>Term</t>
  </si>
  <si>
    <t>Changwat</t>
  </si>
  <si>
    <t>acronym</t>
  </si>
  <si>
    <t>word</t>
  </si>
  <si>
    <t>Thai province (e.g. Bangkok)</t>
  </si>
  <si>
    <t>Polygon file detailing urban regions</t>
  </si>
  <si>
    <t>population:subdistrict</t>
  </si>
  <si>
    <t>subdistrict_id</t>
  </si>
  <si>
    <t>subdistrict_id, district_id, changwat_id</t>
  </si>
  <si>
    <t>boundaries, boundaries, boundaries</t>
  </si>
  <si>
    <t>areas_of_interest</t>
  </si>
  <si>
    <t>area_datasets</t>
  </si>
  <si>
    <t>area_ids</t>
  </si>
  <si>
    <t>area_names</t>
  </si>
  <si>
    <t>Names used to display for regions (safe for fields and maps)</t>
  </si>
  <si>
    <t>aggregate_from_smallest</t>
  </si>
  <si>
    <t>are area scales all to be aggregated from the smallest data scale?</t>
  </si>
  <si>
    <t>population raster dataset</t>
  </si>
  <si>
    <t>target year for population data</t>
  </si>
  <si>
    <t>area linkage of population dataset</t>
  </si>
  <si>
    <t>population_linkage</t>
  </si>
  <si>
    <t>area_display_main</t>
  </si>
  <si>
    <t>area_display_bracket</t>
  </si>
  <si>
    <t>name of area for display purposes e.g. Thai name for area</t>
  </si>
  <si>
    <t>optional name to display in brackets e.g. English name for area</t>
  </si>
  <si>
    <t>./data/Bangkok_subdistrict_population_BMA_HLC_derived_20190808.csv</t>
  </si>
  <si>
    <t>subdistrict_th,district_th,changwat_th</t>
  </si>
  <si>
    <t>subdistrict_en,district_en,changwat_en</t>
  </si>
  <si>
    <t>subdistrict_en,district_en</t>
  </si>
  <si>
    <t>area_id_types</t>
  </si>
  <si>
    <t>data type of ids (string or integer)</t>
  </si>
  <si>
    <t>integer,integer,integer</t>
  </si>
  <si>
    <t>integer,integer</t>
  </si>
  <si>
    <t>subdistrict_th,district_th</t>
  </si>
  <si>
    <t>changwat</t>
  </si>
  <si>
    <t>"changwat_en" = 'Bangkok'</t>
  </si>
  <si>
    <t>"district_en" = 'Bang Phlat'</t>
  </si>
  <si>
    <t>http://www.bangkok.go.th</t>
  </si>
  <si>
    <t>Derived population layer based on data received from Korn Nitviminol (BMA) via e-mail on 5 August 2019</t>
  </si>
  <si>
    <t>area_sqkm</t>
  </si>
  <si>
    <t>Field containing area in square kilometres in smallest scale boundary data</t>
  </si>
  <si>
    <t>./data/Bangkok_subdistricts_BMA_HLC_derived_20190805_cleaned_final.gpkg:subdistricts</t>
  </si>
  <si>
    <t>Department of Drainage and Sewerage, BMA</t>
  </si>
  <si>
    <t>population_map_fields</t>
  </si>
  <si>
    <t>fields for mapping purposes</t>
  </si>
  <si>
    <t>population,households,communities,population in communities,population not in communities</t>
  </si>
  <si>
    <t>Fire incidence (BMA, 2018)</t>
  </si>
  <si>
    <t>Fire incidence in Bangkok, 2018</t>
  </si>
  <si>
    <t>table</t>
  </si>
  <si>
    <t>excel_sheet</t>
  </si>
  <si>
    <t>map_field</t>
  </si>
  <si>
    <t>fire_incidence</t>
  </si>
  <si>
    <t>cleaned</t>
  </si>
  <si>
    <t>sum</t>
  </si>
  <si>
    <t>map_heading</t>
  </si>
  <si>
    <t>Fire and Rescue Department, BMA</t>
  </si>
  <si>
    <t>fire incidence</t>
  </si>
  <si>
    <t>resolution</t>
  </si>
  <si>
    <t>Outpatient numbers for mental and behavioural disorders of 68 Health Centers</t>
  </si>
  <si>
    <t>Outpatient numbers for hypertension of 68 Health Centers</t>
  </si>
  <si>
    <t>Outpatient numbers for diabetes of 68 Health Centers</t>
  </si>
  <si>
    <t>mental and behavioural disorder outpatients (2018)</t>
  </si>
  <si>
    <t>vital diseases (combined, 2018)</t>
  </si>
  <si>
    <t>hypertension outpatients (2018)</t>
  </si>
  <si>
    <t>diabetes outpatients (2018)</t>
  </si>
  <si>
    <t>Outpatient numbers for Mental and behavioural disorders ,Diabetes and Hypertensions of 68 Health Centers</t>
  </si>
  <si>
    <t>Department of Health, BMA</t>
  </si>
  <si>
    <t>health centres (combined, 2018)</t>
  </si>
  <si>
    <t>Health centers (n = 68)</t>
  </si>
  <si>
    <t>integer</t>
  </si>
  <si>
    <t>float</t>
  </si>
  <si>
    <t>health centers</t>
  </si>
  <si>
    <t>mental and behavioural disorders (2018)</t>
  </si>
  <si>
    <t>diabetes (2018)</t>
  </si>
  <si>
    <t>hypertension (2018)</t>
  </si>
  <si>
    <t>BOD (mg/l)</t>
  </si>
  <si>
    <t>average</t>
  </si>
  <si>
    <t>DO (mg/l)</t>
  </si>
  <si>
    <t>vital diseases (combined; 2018)</t>
  </si>
  <si>
    <t>fill_na</t>
  </si>
  <si>
    <t>khlong_en</t>
  </si>
  <si>
    <t>canal water storage with &lt; 2 mg/L DO</t>
  </si>
  <si>
    <t>Canal water storage DO (mg/L), 2018</t>
  </si>
  <si>
    <t>Canal water storage BOD (mg/L), 2018</t>
  </si>
  <si>
    <t>Canal water storage with &lt; 2 mg/L DO, 2018</t>
  </si>
  <si>
    <t>coalesce_na</t>
  </si>
  <si>
    <t>legend_bins</t>
  </si>
  <si>
    <t>custom:1,2,3,4</t>
  </si>
  <si>
    <t>Water quality in canals with &lt; 2  mg/L dissolved oxygen (DO), 2018</t>
  </si>
  <si>
    <t>Completion</t>
  </si>
  <si>
    <t>Average days of rain across 14 main road flood areas (BMA, 2018)</t>
  </si>
  <si>
    <t xml:space="preserve">Department of Drainage and Sewerage , BMA </t>
  </si>
  <si>
    <t>main_road_flood_areas_cleaned</t>
  </si>
  <si>
    <t>14 flood areas of main roads in Bangkok Year 2018</t>
  </si>
  <si>
    <t>days of rain</t>
  </si>
  <si>
    <t>Main road flood area location count (BMA, 2018)</t>
  </si>
  <si>
    <t>Average days of rain across 14 main road flood areas of Bangkok, 2018</t>
  </si>
  <si>
    <t>Main road flood area location count of Bangkok, 2018</t>
  </si>
  <si>
    <t>main road flood locations</t>
  </si>
  <si>
    <t>maximum intensity</t>
  </si>
  <si>
    <t>units of intensity  - mm?</t>
  </si>
  <si>
    <t>days of flooding</t>
  </si>
  <si>
    <t>Vulnerable flood area count (BMA, 2018)</t>
  </si>
  <si>
    <t>Vulnerable flood area count for Bangkok, 2018</t>
  </si>
  <si>
    <t>vulnerable_flood_areas_cleaned</t>
  </si>
  <si>
    <t>56 vulnerable flood areas in Bangkok year 2018</t>
  </si>
  <si>
    <t>flood risk locations</t>
  </si>
  <si>
    <t>From article (Thara Bua Kham Si. 2019.  How many days does Bangkok people live in polluted air, toxic PM2.5 dust? Greenpeace.  January 2019. https://www.greenpeace.org/thailand/story/2122/people-living-with-air-pollution/ accessed 6 July 2019) citing data sourced from Thai Pollution Control Department websites http://air4thai.pcd.go.th and http://aqmthai.com/public_report.php</t>
  </si>
  <si>
    <t>pm2.5_cleaned</t>
  </si>
  <si>
    <t>Thara Bua Kham Si. 2019.  How many days does Bangkok people live in polluted air, toxic PM2.5 dust? Greenpeace.  January 2019. https://www.greenpeace.org/thailand/story/2122/people-living-with-air-pollution/ accessed 6 July 2019</t>
  </si>
  <si>
    <t>long,lat</t>
  </si>
  <si>
    <t>point_overlay_xy</t>
  </si>
  <si>
    <t>point_overlay_hover_field</t>
  </si>
  <si>
    <t>nameTH</t>
  </si>
  <si>
    <t>monitoring stations (PCD, 2019)</t>
  </si>
  <si>
    <t>Monitoring stations (PCD, 2019)</t>
  </si>
  <si>
    <t>monitoring stations</t>
  </si>
  <si>
    <t>count</t>
  </si>
  <si>
    <t>point_overlay_name</t>
  </si>
  <si>
    <t>monitoring station points</t>
  </si>
  <si>
    <t>Air quality: PM2.5</t>
  </si>
  <si>
    <t>PM2.5</t>
  </si>
  <si>
    <t>abbreviation</t>
  </si>
  <si>
    <t>PM10</t>
  </si>
  <si>
    <t>Fine particulate matter of 2.5 microns or less in width</t>
  </si>
  <si>
    <t>Fine particulate matter of 10 microns or less in width</t>
  </si>
  <si>
    <t>NO²</t>
  </si>
  <si>
    <t>CO</t>
  </si>
  <si>
    <t>Carbon monoxide</t>
  </si>
  <si>
    <t>Nitrogen dioxide</t>
  </si>
  <si>
    <t>O³</t>
  </si>
  <si>
    <t>Ozone</t>
  </si>
  <si>
    <t>days exceeding Thai standard (50 µg/m³; January 2019, PCD)</t>
  </si>
  <si>
    <t>days exceeding WHO standard (25 µg/m³; January 2019, PCD)</t>
  </si>
  <si>
    <t>Number of days PM 2.5 exceeds Thai standard (50 µg/m³; January 2019, PCD)</t>
  </si>
  <si>
    <t>Number of days PM 2.5 exceeds WHO standard (25 µg/m³; January 2019, PCD)</t>
  </si>
  <si>
    <t>Key limitations: " PM2.5 concentration values excluding dust and sea salt for the benefit of researchers focusing on anthropogenic sources of PM2.5.";  "These data are not intended for studies examining intra-urban differentials in PM2.5, for example, or other small area research.", ; Use constraints: provide attribution "Users are free to use, copy, distribute, transmit, and adapt the work for commercial and non-commercial purposes, without restriction, as long as clear attribution of the source is provided."</t>
  </si>
  <si>
    <t>Number of restaurants (BMA, 2019)</t>
  </si>
  <si>
    <t>Department of Environment and Sanitation, BMA</t>
  </si>
  <si>
    <t>Number of food entrepreneurs</t>
  </si>
  <si>
    <t>density</t>
  </si>
  <si>
    <t>authors</t>
  </si>
  <si>
    <t>documentation</t>
  </si>
  <si>
    <t>version</t>
  </si>
  <si>
    <t>Version of documentation</t>
  </si>
  <si>
    <t>Authors of project</t>
  </si>
  <si>
    <t>สถิติอัคคีภัยจำแนกตามพื้นที่เขตในกรุงเทพมหานคร ปี 2561 (Fire Incidence in Bangkok 2018)</t>
  </si>
  <si>
    <t>default_interactive_map</t>
  </si>
  <si>
    <t>The default first map shown in 'interactive maps' section</t>
  </si>
  <si>
    <t>bangkok_02_population_subdistrict_population_per_sqkm</t>
  </si>
  <si>
    <t>bangphlat_02_population_subdistrict_population_per_sqkm</t>
  </si>
  <si>
    <t>ร้านอาหาร/Restaurant</t>
  </si>
  <si>
    <t>ซูเปอร์มาร์เกต/Supermarket</t>
  </si>
  <si>
    <t>Number of supermarkets (BMA, 2019)</t>
  </si>
  <si>
    <t>Number of minimarts (BMA, 2019)</t>
  </si>
  <si>
    <t>Number of stalls (BMA, 2019)</t>
  </si>
  <si>
    <t>ตลาด/Market</t>
  </si>
  <si>
    <t>Number of markets (BMA, 2019)</t>
  </si>
  <si>
    <t>แผงลอย/Stall</t>
  </si>
  <si>
    <t>มินิมาร์ท/Mini-mart</t>
  </si>
  <si>
    <t>https://land.copernicus.eu/global/products/fcover</t>
  </si>
  <si>
    <t>Copernicus Global Land Service</t>
  </si>
  <si>
    <t>Copernicus Service Information</t>
  </si>
  <si>
    <t>https://sentinel.esa.int/documents/247904/690755/Sentinel_Data_Legal_Notice</t>
  </si>
  <si>
    <t>raster_band</t>
  </si>
  <si>
    <t>raster_nodata</t>
  </si>
  <si>
    <t>raster_range</t>
  </si>
  <si>
    <t>raster:Int64</t>
  </si>
  <si>
    <t>raster:float64</t>
  </si>
  <si>
    <t>aggregation</t>
  </si>
  <si>
    <t>0,250</t>
  </si>
  <si>
    <t>raster_mult</t>
  </si>
  <si>
    <t>raster_offset</t>
  </si>
  <si>
    <t>mean</t>
  </si>
  <si>
    <t>ppp_2020_100m</t>
  </si>
  <si>
    <t>Asia population count data: Gaughan AE, Stevens FR, Linard C, Jia P and Tatem AJ, 2013, High resolution population distribution maps for Southeast Asia in 2020 and 2020, PLoS ONE, 8(2): e55882.</t>
  </si>
  <si>
    <t>2020 (predicted, based on 2020 census)</t>
  </si>
  <si>
    <t>raster_statistic</t>
  </si>
  <si>
    <t>std</t>
  </si>
  <si>
    <t>CAMS</t>
  </si>
  <si>
    <t xml:space="preserve">acronym </t>
  </si>
  <si>
    <t>CGLS</t>
  </si>
  <si>
    <t>data_name</t>
  </si>
  <si>
    <t>C Higgs, A Alderton, K Nitvimol and H Badland</t>
  </si>
  <si>
    <t>Vegetation Percent (Copernicus, 2018; mean)</t>
  </si>
  <si>
    <t>Fraction of Vegetation Cover (average percentage; V2, 1km, Copernicus, 2018)</t>
  </si>
  <si>
    <t>Vegetation Percent (Copernicus, 2018; standard deviation)</t>
  </si>
  <si>
    <t>Fraction of Vegetation Cover (standard deviation percentage; V2, 1km, Copernicus, 2018)</t>
  </si>
  <si>
    <t>Flood water percent (NASA MODIS, December 2018)</t>
  </si>
  <si>
    <t>https://floodmap.modaps.eosdis.nasa.gov/Products/100E020N/2018/MFW_2018337_100E020N_P14x3D3OT.tif</t>
  </si>
  <si>
    <t>method_description_data</t>
  </si>
  <si>
    <t>method_description_ind</t>
  </si>
  <si>
    <t>Bangkok subdistrict boundaries (BMA, 2019)</t>
  </si>
  <si>
    <t>Bangkok subdistrict population (BMA, 2019)</t>
  </si>
  <si>
    <t>Population data were linked with boundaries using corresponding subdistrict ID numbers.  Density measures were calculated using population statistics relative to analysis area size.  A derived 'population not in communities' indicator was also calculated, representing the disjunct between total population and the recorded population in communities.</t>
  </si>
  <si>
    <t>ESA</t>
  </si>
  <si>
    <t>European Space Agency</t>
  </si>
  <si>
    <t>SNAP</t>
  </si>
  <si>
    <t>software</t>
  </si>
  <si>
    <t>The ESA Sentinel Application Platform software package; a tool for processing satellite data</t>
  </si>
  <si>
    <t>https://step.esa.int/main/toolboxes/snap/</t>
  </si>
  <si>
    <t>URL</t>
  </si>
  <si>
    <t>http://bangkok.go.th/</t>
  </si>
  <si>
    <t>https://atmosphere.copernicus.eu/</t>
  </si>
  <si>
    <t>https://land.copernicus.eu/global/index.html</t>
  </si>
  <si>
    <t>https://www.who.int/airpollution/ambient/pollutants/en/#page61</t>
  </si>
  <si>
    <t>https://www.who.int/airpollution/ambient/pollutants/en/#page41</t>
  </si>
  <si>
    <t>https://www.dlt.go.th/en/</t>
  </si>
  <si>
    <t>https://www.usgs.gov/</t>
  </si>
  <si>
    <t>https://www.esa.int/</t>
  </si>
  <si>
    <t>https://www.undp.org/content/undp/en/home.html</t>
  </si>
  <si>
    <t>https://www.un.org/en/</t>
  </si>
  <si>
    <t>http://www.pcd.go.th/indexEng.cfm</t>
  </si>
  <si>
    <t>https://osmnx.readthedocs.io/en/stable/</t>
  </si>
  <si>
    <t>https://www.openstreetmap.org/</t>
  </si>
  <si>
    <t>https://www.unocha.org/</t>
  </si>
  <si>
    <t>http://web.nso.go.th/</t>
  </si>
  <si>
    <t>https://www.nasa.gov/</t>
  </si>
  <si>
    <t>https://data.humdata.org/</t>
  </si>
  <si>
    <t>Human Development Reports (UNDP)</t>
  </si>
  <si>
    <t>http://www.hdr.undp.org/</t>
  </si>
  <si>
    <t>https://www.gistda.or.th/main/en</t>
  </si>
  <si>
    <t>https://www.usgs.gov/centers/eros</t>
  </si>
  <si>
    <t>SEDAC</t>
  </si>
  <si>
    <t>https://sedac.ciesin.columbia.edu/data/sets/browse</t>
  </si>
  <si>
    <t>Socio-Economic Data and Applications Centre (NASA)</t>
  </si>
  <si>
    <t>DOPA</t>
  </si>
  <si>
    <t>Copernicus Atmosphere Monitoring Service</t>
  </si>
  <si>
    <t>Department of Land and Transport, Thailand</t>
  </si>
  <si>
    <t>Department of Provincial Administration, Thailand</t>
  </si>
  <si>
    <t>Pollution Control Department, Thailand</t>
  </si>
  <si>
    <t>National Statistical Office (Ministry of Information and Communication Technology), Thailand</t>
  </si>
  <si>
    <t>Office of the Basic Education Commission, Thailand</t>
  </si>
  <si>
    <t>A modelled fraction of vegetation cover (FCOVER, V2) 1km grid data product based on Copernicus satellite imagery targetting 20 December 2018 was downloaded in NetCDF (.nc) format.  Using the ESA SNAP software, a GeoTiff (.tif) excerpt was taken for the Bangkok region.  Band 1 of this satellite data product represents the fraction of vegetation cover.  Data values ranging from 0 to 250 are to be transformed to a 0 to 1 range to represent the fraction of vegetation cover within each grid portion.  Cell values of 255 represent no data, and were excluded.</t>
  </si>
  <si>
    <t>The estimated percentage of vegetation cover within each analysis area was calculated by first scaling the raster grid cell values by 100/250 ( a scale factor of 0.4) and then taking the mean (average) of all intersecting grid cells.</t>
  </si>
  <si>
    <t>The estimated standard deviation of percentage of vegetation cover within each analysis area was calculated by first scaling the raster grid cell values by 100/250 ( a scale factor of 0.4) and then taking the standard deviation of all intersecting grid cells.  This is a measure of the degree to wich estimates vary across a particular area, and is a useful contextual measure to accompany the average vegetation percent for the area.</t>
  </si>
  <si>
    <t>Vital diseases</t>
  </si>
  <si>
    <t>The count of health centers within each analysis area was calculated, based on the supplied data.</t>
  </si>
  <si>
    <t>The count of main road flood areas associated with each analysis area was recorded.</t>
  </si>
  <si>
    <t>The average number of days of rain recorded for 14 main road flood areas was taken for each analysis area.</t>
  </si>
  <si>
    <t>The average maximum intensity recorded for 14 main road flood areas was taken for each analysis area.</t>
  </si>
  <si>
    <t>The average number of days of flooding recorded for 14 main road flood areas was taken for each analysis area.</t>
  </si>
  <si>
    <t>The count of vulnerable flood areas associated with each analysis area was recorded.</t>
  </si>
  <si>
    <t>Outpatient numbers for mental and behavioural disorders were summed across each analysis area.</t>
  </si>
  <si>
    <t>Outpatient numbers for hypertension were summed across each analysis area.</t>
  </si>
  <si>
    <t>Outpatient numbers for diabetes were summed across each analysis area.</t>
  </si>
  <si>
    <t>Outpatient numbers for all vital diseases (mental and behavioural disorders, hypertension, and diabetes) were summed across each analysis area.</t>
  </si>
  <si>
    <t>The average milligrams of dissolved oxygen per litre (DO mg/L) recorded at sample points within each analysis area was recorded.</t>
  </si>
  <si>
    <t>The count of sample points with poor water quality (&lt; 2 DO mg/L) was recorded for each analysis area.</t>
  </si>
  <si>
    <t>The number of fire occurences recorded for each analysis area within 2018 was recorded.</t>
  </si>
  <si>
    <t>The average number of days PM 2.5 levels exceeded Thai standards during January 2019 were recorded for each analysis area, based on monitoring station records.</t>
  </si>
  <si>
    <t>The average number of days PM 2.5 levels exceeded WHO standards during January 2019 were recorded for each analysis area, based on monitoring station records.</t>
  </si>
  <si>
    <t>The count of monitoring stations in each analysis area was recorded.</t>
  </si>
  <si>
    <t>Free, full and open access for lawful usage, with attribution</t>
  </si>
  <si>
    <t>Intended for humanitarian purposes</t>
  </si>
  <si>
    <t xml:space="preserve">District and changwat boundaries were constructed through geometrical union of the constituent subdistricts they were aligned with.  Boundaries at all three scales (subdistrict, district, changwat) were imported into the project database and used as analysis areas when constructing other indicators, as required.  The area in square kilometres of each analysis area's polygonal extent was recorded.   The changwat (province) of Bangkok was used to define the Bangkok metropolitan study region extent.  A ten kilometre buffer extending beyond this is used when conducting analyses of access to resources, so that access to destinations outside the study region would be accounted for peri-urban regions when undertaking network analysis.  </t>
  </si>
  <si>
    <t xml:space="preserve">Bangkok subdistrict boundary data (BMA, 2019) were topologically corrected using GRASS and QGIS, to ensure polygon boundaries did not have gaps or overlaps.  Boundaries were matched with alternate spellings in both Thai and English for corresponding regions found in data from other organisations  and datasets  (e.g. NSO, HDX) in order to facilitate data linkage.   The final boundary layer was returned to BMA and agreed upon for usage. </t>
  </si>
  <si>
    <t>Study region boundaries</t>
  </si>
  <si>
    <t>Population and communities</t>
  </si>
  <si>
    <t>Fraction of Vegetation Cover</t>
  </si>
  <si>
    <t>Flood water percent</t>
  </si>
  <si>
    <t>Canal water quality</t>
  </si>
  <si>
    <t>Fire incidence</t>
  </si>
  <si>
    <t>Flood risk</t>
  </si>
  <si>
    <t>Food entrepreneurs</t>
  </si>
  <si>
    <t>3, 11, 13, 15</t>
  </si>
  <si>
    <t>Healthy Liveable Cities group, RMIT University  2019.  Grey indicates no data.</t>
  </si>
  <si>
    <t>3, 11</t>
  </si>
  <si>
    <t>3, 6, 9, 11, 12, 14</t>
  </si>
  <si>
    <t>11, 13</t>
  </si>
  <si>
    <t>2.1, 3, 11</t>
  </si>
  <si>
    <t>3, 7, 11, 2, 13</t>
  </si>
  <si>
    <t>./data/International/WorldPop/Thailand 100m Population/THA_ppp_v2b_2020.tif</t>
  </si>
  <si>
    <t>./data/International/WorldPop/Thailand 100m Population/THA_ppp_v2b_2010.tif</t>
  </si>
  <si>
    <t>./data/International/HDX/tha_adm_rtsd_itos_20190221_SHP_PART_1/tha_admbnda_adm0_rtsd_20190221.shp</t>
  </si>
  <si>
    <t>./data/International/HDX/tha_adm_rtsd_itos_20190221_SHP_PART_1/tha_admbnda_adm1_rtsd_20190221.shp</t>
  </si>
  <si>
    <t>./data/International/HDX/tha_adm_rtsd_itos_20190221_SHP_PART_1/tha_admbnda_adm2_rtsd_20190221.shp</t>
  </si>
  <si>
    <t>./data/International/HDX/tha_adm_rtsd_itos_20190221_SHP_PART_2/tha_admbnda_adm3_rtsd_20190221.shp</t>
  </si>
  <si>
    <t>./data/International/NASA/SEDAC/sdei-global-annual-gwr-pm2-5-modis-misr-seawifs-aod-2016-geotiff.zip</t>
  </si>
  <si>
    <t>./data/International/EC-JRC/Copernicus/subset_0_of_c_gls_FCOVER-RT6_201812200000_GLOBE_PROBAV_V2.tif</t>
  </si>
  <si>
    <t>./data/International/USGS EarthExplorer/MFW_2018337_100E020N_P14x3D3OT.tif</t>
  </si>
  <si>
    <t>./data/International/USGS EarthExplorer/CA_eMAH_NDVI.2018.345-354.QKM.COMPRES.006.2018361000215.zip</t>
  </si>
  <si>
    <t>./data/International/USGS EarthExplorer/MCD12Q1.A2017001.h27v07.006.2018257173308.hdf</t>
  </si>
  <si>
    <t>./data/International/USGS EarthExplorer/MYD13Q1.A2018361.h27v07.006.2019015131724.hdf</t>
  </si>
  <si>
    <t>./data/International/UNDP HDR/Life expectancy at birth (years).csv</t>
  </si>
  <si>
    <t>./data/International/HDX/trans.zip</t>
  </si>
  <si>
    <t>./data/International/HDX/indicator_data_th.xlsx</t>
  </si>
  <si>
    <t>./data/International/WorldPop/Thailand 100m Urban change.7z</t>
  </si>
  <si>
    <t>./data/International/WorldPop/Thailand 1km Pregnancies.7z</t>
  </si>
  <si>
    <t>./data/International/WorldPop/Thailand 1km Births.7z</t>
  </si>
  <si>
    <t>./data/International/WorldPop/Thailand 100m Population/THA_ppp_v2b_2010_UNadj.tif</t>
  </si>
  <si>
    <t>./data/International/WorldPop/Thailand 100m Population/THA_ppp_v2b_2020_UNadj.tif</t>
  </si>
  <si>
    <t>./data/Thai/National Statistical Office/2010 Census/10_C-pop_2553_000_010000_00100_derived.csv</t>
  </si>
  <si>
    <t>./data/Thai/National Statistical Office/2010 Census/10_C-pop_2553_000_010000_00300.xls</t>
  </si>
  <si>
    <t>./data/Thai/National Statistical Office/2010 Census/10_C-pop_2553_000_010000_00900.xls</t>
  </si>
  <si>
    <t>./data/Thai/National Statistical Office/2010 Census/10_C-pop_2553_000_010000_01400.xls</t>
  </si>
  <si>
    <t>./data/Thai/National Statistical Office/2010 Census/10_C-pop_2553_000_020000_00500.xls</t>
  </si>
  <si>
    <t>./data/Thai/air4thai/getNewAQI_JSON_Bangkok.json</t>
  </si>
  <si>
    <t>./data/Thai/air4thai/getAQI_JSON_Bangkok.json</t>
  </si>
  <si>
    <t>./data/Thai/air4thai/getNewAQI_JSON_Thailand.json</t>
  </si>
  <si>
    <t>./data/Thai/air4thai/getAQI_JSON_Thailand.json</t>
  </si>
  <si>
    <t>./data/Thai/_from BMA/20190617/vital diseases HC BMA 2018.xlsx</t>
  </si>
  <si>
    <t>./data/Thai/_from BMA/20190617/canal water quality 2018_final.xlsx</t>
  </si>
  <si>
    <t>./data/Thai/_from BMA/20190809/transfer_1673010_files_4a5fe795/Fire Incidence in Bangkok 2018_kn8919.xlsx</t>
  </si>
  <si>
    <t>./data/Thai/_from BMA/20190809/transfer_1673010_files_4a5fe795/BKK indicator_flood_kn 63019.xlsx</t>
  </si>
  <si>
    <t>./data/Thai/_from BMA/20190809/transfer_1673010_files_4a5fe795/air quality in Bangkok 2019 kn 7719.xlsx</t>
  </si>
  <si>
    <t>./data/Thai/_from BMA/20190820/transfer_1682928_files_504fdeaf/Num of food entrepreneur in Bangkok 2019 -kn15819.xlsx</t>
  </si>
  <si>
    <t>./data/Thai/Royal Thai Police/crime/RTP_crime_cleaned.xlsx</t>
  </si>
  <si>
    <t>./data/Thai/GISTDA/flood_2016_geo.zip</t>
  </si>
  <si>
    <t>./data/Thai/GISTDA/flood-flood_freq_2005_2015_box.tif</t>
  </si>
  <si>
    <t>./data/Thai/National Statistical Office/employment/Informal employment 2018 - 2561_Full_Report.pdf</t>
  </si>
  <si>
    <t>./data/Thai/National Statistical Office/2017 Household Socio-Economic Survey/Bangkok Metropolis,Nonthabur,Pathum Thani and Samut Prakan - 2017 - Excel File/Excel File/Table 1.xls</t>
  </si>
  <si>
    <t>./data/Thai/National Statistical Office/poverty index/10_bangkok - 2017 - google translated 20180121.xls</t>
  </si>
  <si>
    <t>./data/Thai/Department of Land Transport/31Dec2018 - Number of registered cars as of December 31 2018 - area.xls</t>
  </si>
  <si>
    <t>./data/Thai/National Statistical Office/2010 Census/10_C-pop_2553_000_020000_00600.xls</t>
  </si>
  <si>
    <t>./data/Thai/National Statistical Office/2015 Time use/Statistical Tables Excel2015/Statistical Tables Excel/Table 8.xls</t>
  </si>
  <si>
    <t>./data/Thai/National Statistical Office/2010 Census/10_C-pop_2553_000_020000_00700.xls</t>
  </si>
  <si>
    <t>./data/Thai/National Statistical Office/2010 Census/10_C-pop_2553_000_010000_00200.xls</t>
  </si>
  <si>
    <t>./data/Thai/National Statistical Office/2010 Census/10_C-pop_2553_000_010000_00400.xls</t>
  </si>
  <si>
    <t>./data/Thai/National Statistical Office/2010 Census/10_C-pop_2553_000_010000_00500.xls</t>
  </si>
  <si>
    <t>./data/Thai/National Statistical Office/2010 Census/10_C-pop_2553_000_010000_00600.xls</t>
  </si>
  <si>
    <t>./data/Thai/National Statistical Office/2010 Census/10_C-pop_2553_000_010000_00700.xls</t>
  </si>
  <si>
    <t>./data/Thai/National Statistical Office/2010 Census/10_C-pop_2553_000_010000_00800.xls</t>
  </si>
  <si>
    <t>./data/Thai/National Statistical Office/2010 Census/10_C-pop_2553_000_010000_01000.xls</t>
  </si>
  <si>
    <t>./data/Thai/National Statistical Office/2010 Census/10_C-pop_2553_000_010000_01100.xls</t>
  </si>
  <si>
    <t>./data/Thai/National Statistical Office/2010 Census/10_C-pop_2553_000_010000_01200.xls</t>
  </si>
  <si>
    <t>./data/Thai/National Statistical Office/2010 Census/10_C-pop_2553_000_010000_01300.xls</t>
  </si>
  <si>
    <t>./data/Thai/National Statistical Office/2010 Census/10_C-pop_2553_000_010000_01500.xls</t>
  </si>
  <si>
    <t>./data/Thai/National Statistical Office/2010 Census/10_C-pop_2553_000_010000_01600.xls</t>
  </si>
  <si>
    <t>./data/Thai/National Statistical Office/2010 Census/10_C-pop_2553_000_010000_01700.xls</t>
  </si>
  <si>
    <t>./data/Thai/National Statistical Office/2010 Census/10_C-pop_2553_000_010000_01800.xls</t>
  </si>
  <si>
    <t>./data/Thai/National Statistical Office/2010 Census/10_C-pop_2553_000_010000_01900.xls</t>
  </si>
  <si>
    <t>./data/Thai/National Statistical Office/2010 Census/10_C-pop_2553_000_010000_02000.xls</t>
  </si>
  <si>
    <t>./data/Thai/National Statistical Office/2010 Census/10_C-pop_2553_000_010000_02100.xls</t>
  </si>
  <si>
    <t>./data/Thai/National Statistical Office/2010 Census/10_C-pop_2553_000_010000_02200.xls</t>
  </si>
  <si>
    <t>./data/Thai/National Statistical Office/2010 Census/10_C-pop_2553_000_020000_00100.xls</t>
  </si>
  <si>
    <t>./data/Thai/National Statistical Office/2010 Census/10_C-pop_2553_000_020000_00200.xls</t>
  </si>
  <si>
    <t>./data/Thai/National Statistical Office/2010 Census/10_C-pop_2553_000_020000_00300.xls</t>
  </si>
  <si>
    <t>./data/Thai/National Statistical Office/2010 Census/10_C-pop_2553_000_020000_00400.xls</t>
  </si>
  <si>
    <t>./data/Thai/National Statistical Office/2010 Census/10_C-pop_2553_000_020000_00800.xls</t>
  </si>
  <si>
    <t>URL from which data was downloaded</t>
  </si>
  <si>
    <t>https://download.geofabrik.de/asia/thailand-latest.osm.pbf</t>
  </si>
  <si>
    <t>Suan Luang</t>
  </si>
  <si>
    <t>Nong Chok</t>
  </si>
  <si>
    <t>bang_phlat</t>
  </si>
  <si>
    <t>suan_luang</t>
  </si>
  <si>
    <t>nong_chok</t>
  </si>
  <si>
    <t>"district_en" = 'Suan Luang'</t>
  </si>
  <si>
    <t>"district_en" = 'Nong Chok'</t>
  </si>
  <si>
    <t>https://developers.google.com/earth-engine/datasets/catalog/COPERNICUS_S5P_NRTI_L3_NO2</t>
  </si>
  <si>
    <t>Copernicus Sentinel Data processed using Google Earth Engine</t>
  </si>
  <si>
    <t>Sentinel-5P NRTI NO2: Near Real-Time Nitrogen Dioxide</t>
  </si>
  <si>
    <t xml:space="preserve">Google Earth Engine was used to process Sentinel 5p data from the Copernicus satellite detailing total vertical column of NO2 (ratio of the slant column density of NO2 and the total air mass factor), taking the annual average from 13 October 2017 (commencement of the S5P monitoring mission) to 12 October 2018.  </t>
  </si>
  <si>
    <t>The total vertical column of NO2 is a measure of air pollution, however it is based on tropospheric and stratospheric presence of NO2 and measured in mmol per square metre; in contrast, health guidelines for exposure are usually based on ground monitoring of NO2, recorded in parts per billion.  As a spatially continuous measure, annual average NO2 is useful for indicating areas of relatively intense pollution and may be compared with ground based measures (ie. from monitoring stations) as well as longitudinally to monitor change over time.  For mapping purposes, NO2 was scaled as 1-e6 mmol per square metre (ie. divided by 0.000001).</t>
  </si>
  <si>
    <t>Annual average Sentinel-5P NRTI NO2: Near Real-Time Nitrogen Dioxide (13 October 2017 - 12 October 2018)</t>
  </si>
  <si>
    <t>Free access, but must acknowledge Copernicus Sentinel, year of data and if it has been modified.  Requires processing, as data is in half hourly updates.</t>
  </si>
  <si>
    <t>scale_factor</t>
  </si>
  <si>
    <t>./data/International/Google EarthEngine/copernicus_s5p_nrti_l3_no2-mean_col_num_density_20171013_20181012.tif</t>
  </si>
  <si>
    <t>mean vegetation cover percent  (Copernicus, December 2018)</t>
  </si>
  <si>
    <t>standard deviation vegetation cover percent  (Copernicus, December 2018)</t>
  </si>
  <si>
    <t>Green space</t>
  </si>
  <si>
    <t>sdg</t>
  </si>
  <si>
    <t>International/OSM/thailand-latest.20191007.osm.pbf</t>
  </si>
  <si>
    <t>AND</t>
  </si>
  <si>
    <t>private</t>
  </si>
  <si>
    <t>NOT</t>
  </si>
  <si>
    <t>184 490</t>
  </si>
  <si>
    <t>A sports centre is a distinct facility where sports take place within an enclosed area.</t>
  </si>
  <si>
    <t>A place where people do swimming</t>
  </si>
  <si>
    <t>This is used as a pre-condition to identify pools which may be used by the public for swimming purposes (as per OSM tag guidelines)</t>
  </si>
  <si>
    <t>This is used to help exclude private pools</t>
  </si>
  <si>
    <t>Some international reviewers questioned inclusion of petrol stations as convenience (in Australia, these function like 7/11 stores -- e.g. can top up public transport cards, buy milk).</t>
  </si>
  <si>
    <t>bus_stop</t>
  </si>
  <si>
    <t>public_transport</t>
  </si>
  <si>
    <t>platform</t>
  </si>
  <si>
    <t>pt_any</t>
  </si>
  <si>
    <t>railway</t>
  </si>
  <si>
    <t>stop_position</t>
  </si>
  <si>
    <t>station</t>
  </si>
  <si>
    <t>ferry_terminal</t>
  </si>
  <si>
    <t>tram_stop</t>
  </si>
  <si>
    <t>Public transport stop (any)</t>
  </si>
  <si>
    <t>stop</t>
  </si>
  <si>
    <t>cpu_count</t>
  </si>
  <si>
    <t>Variable name used for standardising area (e.g. area_sqkm)</t>
  </si>
  <si>
    <t>Variable name used for standardising households</t>
  </si>
  <si>
    <t>Variable name used for standardising population</t>
  </si>
  <si>
    <t>households</t>
  </si>
  <si>
    <t>rate</t>
  </si>
  <si>
    <t>rate_area</t>
  </si>
  <si>
    <t>rate_population</t>
  </si>
  <si>
    <t>dimension</t>
  </si>
  <si>
    <t>rate_household</t>
  </si>
  <si>
    <t>overall, area:1, population:10000, household:10000</t>
  </si>
  <si>
    <t xml:space="preserve">Data at subdistrict level were prepared by the Bangkok Metropolitan Administration and supplied as an Excel workbook.  Data were cleaned for processing and aligned with area IDs. </t>
  </si>
  <si>
    <t xml:space="preserve">Data at district level were prepared by the Bangkok Metropolitan Administration and supplied as an Excel workbook.  The data comprised sample point records of canal water quality for 130 canals where Dissolved Oxygen (DO) less than 2 amount 130 canals (224 storage points).  Data were cleaned for processing and aligned with area IDs. </t>
  </si>
  <si>
    <t xml:space="preserve">Data at district level were prepared by the Bangkok Metropolitan Administration and supplied as an Excel workbook.  Data were cleaned for processing and aligned with IDs. </t>
  </si>
  <si>
    <t>Data from monitoring stations were prepared by the Bangkok Metropolitan Administration and supplied as an Excel workbook.  Data were cleaned for processing and aligned with IDs for districts containing the monitoring stations.  Point locations for monitoring stations were acquired from monitoring station geojson data retrieved from http://air4thai.pcd.go.th and aligned with the supplied data.</t>
  </si>
  <si>
    <t xml:space="preserve">Data comprising counts of restaurants, supermarkets, minimarts, stalls and markets for each district were prepared by the Bangkok Metropolitan Administration and supplied as an Excel workbook.  Data were cleaned for processing and aligned with area IDs. </t>
  </si>
  <si>
    <t xml:space="preserve">Population statistics targetting Bangkok in 2018 were received from the Bangkok Metropolitan Administration, indexed by subdistrict. Fields included total population, sex strata, household, number of communities, and population in communities.  </t>
  </si>
  <si>
    <t>1. Study region boundaries</t>
  </si>
  <si>
    <t>2. Population and communities</t>
  </si>
  <si>
    <t>4. Quality of life</t>
  </si>
  <si>
    <t>5. Relaxing areas</t>
  </si>
  <si>
    <t>6. Social condition</t>
  </si>
  <si>
    <t>3. City problems</t>
  </si>
  <si>
    <t>plot</t>
  </si>
  <si>
    <t>Access to public  (BMA, 2014)</t>
  </si>
  <si>
    <t>OpenStreetMap data (see OpenStreetMap)</t>
  </si>
  <si>
    <t>documentation:openstreetmap</t>
  </si>
  <si>
    <t>OpenStreetMap (OSM, 2019)</t>
  </si>
  <si>
    <t>documentation:network</t>
  </si>
  <si>
    <t>Bangkok street network (OSM, 2019)</t>
  </si>
  <si>
    <t>Street network</t>
  </si>
  <si>
    <t>methods</t>
  </si>
  <si>
    <t xml:space="preserve">An excerpt of OpenStreetMap data for Thailand was retrieved on 7 October 2019 using the Geofabrik service.  </t>
  </si>
  <si>
    <t xml:space="preserve">Data within 10km of the Bangkok metropolitan boundary were imported to a Postgis SQL database using the osm2pgsql tool, as point, line and polygon features projected using the EPSG 32647 spatial reference.  </t>
  </si>
  <si>
    <t>The routable network was saved as a GraphML xml file.  Network 'edges' (road segments), 'nodes' (intersections) and the cleaned intersections were imported as spatial features to a PostGIS database.</t>
  </si>
  <si>
    <t xml:space="preserve">OpenStreetmap data (see OpenStreetMap section) within 10km of the Bangkok metropolitan boundary were retrieved via the Overpass API using the Python OSMnx module to process a routable pedestrian network using a custom filter to exclude locations not suitable for pedestrian or cycling public access (e.g. freeways, and private roads).  A dataset of 'cleaned intersections' for evaluating street connectivity (intersections per square kilometre) was derived, using a simplification tolerance of 12 metres.  </t>
  </si>
  <si>
    <t>Boeing, G. 2017. “OSMnx: New Methods for Acquiring, Constructing, Analyzing, and Visualizing Complex Street Networks.” Computers, Environment and Urban Systems 65, 126-139. doi:10.1016/j.compenvurbsys.2017.05.004</t>
  </si>
  <si>
    <t>https://geoffboeing.com/publications/osmnx-complex-street-networks/</t>
  </si>
  <si>
    <t>documentation:framework</t>
  </si>
  <si>
    <t>Bangkok liveability method (HLC, 2019)</t>
  </si>
  <si>
    <t>Method</t>
  </si>
  <si>
    <t xml:space="preserve">A workflow for generating liveability measure and associated maps, plots, indicators and reporting was developed using a self-contained software ecosystem (using Docker, https://www.docker.com ).  Through this approach, a defined set of required open source software is installed in a Docker 'container', which allows the Liveability Indicator workflow to be run by users on a broad range of computers.  Project parameters, resources and indicators to be calculated are defined in an Excel configuration file.   </t>
  </si>
  <si>
    <t>A series of preliminary scripts are run in order to: create a project database, define the study region boundaries, create the population, collate the OpenStreetMap resources, set up a routable street network and create sample points for evaluating network access.</t>
  </si>
  <si>
    <t>The average milligrams of biochemical oxygen demand  per litre (BOD mg/L) recorded at sample points within each analysis area was recorded.</t>
  </si>
  <si>
    <t>http://www.bangkokgis.com/bangkokgis_2008/userfiles/files/download/Shapefile/Traffic/airportlink_station.rar</t>
  </si>
  <si>
    <t>http://www.bangkokgis.com/bangkokgis_2008/userfiles/files/download/Shapefile/Traffic/brt_station.rar</t>
  </si>
  <si>
    <t>http://www.bangkokgis.com/bangkokgis_2008/userfiles/files/download/Shapefile/Traffic/bts_station.rar</t>
  </si>
  <si>
    <t>http://www.bangkokgis.com/bangkokgis_2008/userfiles/files/download/Shapefile/Traffic/mrt_station.rar</t>
  </si>
  <si>
    <t>http://www.bangkokgis.com/bangkokgis_2008/userfiles/files/download/Shapefile/Traffic/train_station.rar</t>
  </si>
  <si>
    <t>http://www.bangkokgis.com/bangkokgis_2008/userfiles/files/download/Shapefile/Traffic/terminal.rar</t>
  </si>
  <si>
    <t>http://www.bangkokgis.com/bangkokgis_2008/userfiles/files/download/Shapefile/Traffic/sansab_pier.rar</t>
  </si>
  <si>
    <t>areas</t>
  </si>
  <si>
    <t>Train stations [Airport Rail Link (ARL)]</t>
  </si>
  <si>
    <t>Bus stations [BRT express bus station in Bangkok area.]</t>
  </si>
  <si>
    <t>Train stations [Bangkok Mass Transit System (BTS) in Bangkok.]</t>
  </si>
  <si>
    <t>Train stations [Chaloem Ratchamongkhon MRT Station in Bangkok]</t>
  </si>
  <si>
    <t>Train stations [Railway Station / Stop at Bangkok Railway Station]</t>
  </si>
  <si>
    <t>Ferry ports [Boat Quay in the Chao Phraya River in Bangkok.]</t>
  </si>
  <si>
    <t>Ferry ports [Canal Sansabai]</t>
  </si>
  <si>
    <t>Supermarket (OpenStreetMap)</t>
  </si>
  <si>
    <t>Public Transport</t>
  </si>
  <si>
    <t>name</t>
  </si>
  <si>
    <t>./data/Thai/BMA GIS/environment/public_park/public_park.shp</t>
  </si>
  <si>
    <t>./data/Thai/BMA GIS/emergency/flood_point.rar</t>
  </si>
  <si>
    <t>./data/Thai/BMA GIS/education</t>
  </si>
  <si>
    <t>./data/Thai/BMA GIS/planning/community/community.shp</t>
  </si>
  <si>
    <t>./data/Thai/BMA GIS/</t>
  </si>
  <si>
    <t>./data/Thai/BMA GIS</t>
  </si>
  <si>
    <t>./data/Thai/BMA GIS/transport/airportlink_station/airportlink_station.shp</t>
  </si>
  <si>
    <t>./data/Thai/BMA GIS/transport/brt_station/brt_station.shp</t>
  </si>
  <si>
    <t>./data/Thai/BMA GIS/transport/terminal/terminal.shp</t>
  </si>
  <si>
    <t>./data/Thai/BMA GIS/transport/bts_station/bts_station.shp</t>
  </si>
  <si>
    <t>./data/Thai/BMA GIS/transport/mrt_station/mrt_station.shp</t>
  </si>
  <si>
    <t>./data/Thai/BMA GIS/transport/train_station/train_station.shp</t>
  </si>
  <si>
    <t>./data/Thai/BMA GIS/transport/sansab_pier/sansab_pier.shp</t>
  </si>
  <si>
    <t>data_encoding</t>
  </si>
  <si>
    <t>TIS-620</t>
  </si>
  <si>
    <t>condition</t>
  </si>
  <si>
    <t>unused</t>
  </si>
  <si>
    <t>train</t>
  </si>
  <si>
    <t>bus</t>
  </si>
  <si>
    <t>ferry</t>
  </si>
  <si>
    <t>area summary</t>
  </si>
  <si>
    <t>vegetation_pct_mean</t>
  </si>
  <si>
    <t>vegetation_pct_sd</t>
  </si>
  <si>
    <t>health_centres</t>
  </si>
  <si>
    <t>outpatients_mental_health</t>
  </si>
  <si>
    <t>outpatients_hypertension</t>
  </si>
  <si>
    <t>outpatients_diabetes</t>
  </si>
  <si>
    <t>outpatients_combined_diseases</t>
  </si>
  <si>
    <t>main_road_flood_locations</t>
  </si>
  <si>
    <t>main_road_flood_days_rain</t>
  </si>
  <si>
    <t>main_road_flood_intensity</t>
  </si>
  <si>
    <t>main_road_flood_days_flood</t>
  </si>
  <si>
    <t>vulnerable_flood_areas</t>
  </si>
  <si>
    <t>water_quality_do</t>
  </si>
  <si>
    <t>water_quality_bod</t>
  </si>
  <si>
    <t>water_quality_canals_poor</t>
  </si>
  <si>
    <t>pcd_monitoring_stations</t>
  </si>
  <si>
    <t>pm2p5_days_exceeding_thai_standard</t>
  </si>
  <si>
    <t>pm2p5_days_exceeding_who_standard</t>
  </si>
  <si>
    <t>restaurants</t>
  </si>
  <si>
    <t>supermarkets</t>
  </si>
  <si>
    <t>minimarts</t>
  </si>
  <si>
    <t>stalls</t>
  </si>
  <si>
    <t>markets</t>
  </si>
  <si>
    <t xml:space="preserve">Data at {area} level were prepared by the Bangkok Metropolitan Administration and supplied as an Excel workbook.  Data were cleaned for processing and aligned with area IDs. </t>
  </si>
  <si>
    <t>linkage</t>
  </si>
  <si>
    <t>type</t>
  </si>
  <si>
    <t>data</t>
  </si>
  <si>
    <t>brt_station</t>
  </si>
  <si>
    <t>airportlink_station</t>
  </si>
  <si>
    <t>bts_station</t>
  </si>
  <si>
    <t>mrt_station</t>
  </si>
  <si>
    <t>train_station</t>
  </si>
  <si>
    <t>sansab_pier</t>
  </si>
  <si>
    <t>public_park</t>
  </si>
  <si>
    <t>Health center outpatients</t>
  </si>
  <si>
    <t>no2_2017_18_mean</t>
  </si>
  <si>
    <t>Annual average NO2 (1-e6 mmol/m²; 2017-18)</t>
  </si>
  <si>
    <t>Annual average NO2 (Copernicus, 2017-18)</t>
  </si>
  <si>
    <t>Access to public open space (OSM, 2019)</t>
  </si>
  <si>
    <t>Percentage of residents living within distance of a train station (BMA, 2014)</t>
  </si>
  <si>
    <t>Percentage of residents living within distance of a bus station (BMA, 2014)</t>
  </si>
  <si>
    <t>Public Open Space</t>
  </si>
  <si>
    <t>Percentage of residents living within distance of a ferry terminal or pick up location (BMA, 2014)</t>
  </si>
  <si>
    <t>./data/International/OSM/thailand-latest.20191007.osm.pbf</t>
  </si>
  <si>
    <t>pt_osm</t>
  </si>
  <si>
    <t>Public transport (any; OpenStreetMap)</t>
  </si>
  <si>
    <t>Access to public transport (any; OSM, 2019)</t>
  </si>
  <si>
    <t>Percentage of residents living within distance of any public transport</t>
  </si>
  <si>
    <t>Access to large public open space (OSM, 2019)</t>
  </si>
  <si>
    <t>pos_entry_large</t>
  </si>
  <si>
    <t>pos_entry_large_osm</t>
  </si>
  <si>
    <t>Large public open space entry points (OSM, 2019)</t>
  </si>
  <si>
    <t>pos_entry_any</t>
  </si>
  <si>
    <t>pos_entry_any_osm</t>
  </si>
  <si>
    <t>any public open space entry points (OSM, 2019)</t>
  </si>
  <si>
    <t>query: aos_nodes_30m_line a LEFT JOIN aos_public_osm b USING (aos_id) WHERE b.aos_id IS NOT NULL  AND b.aos_ha_public &gt; 0  AND b.water_percent &lt; 100</t>
  </si>
  <si>
    <t>query: aos_nodes_30m_line a LEFT JOIN aos_public_osm b USING (aos_id) WHERE b.aos_id IS NOT NULL  AND b.aos_ha_public &gt; 1.5 AND b.water_percent &lt; 100</t>
  </si>
  <si>
    <t>#</t>
  </si>
  <si>
    <t>1-e6 mmol/m²</t>
  </si>
  <si>
    <t>%</t>
  </si>
  <si>
    <t>mg/l</t>
  </si>
  <si>
    <t>Percentage of residents living within 400 metres of public open space  (OSM, 2019)</t>
  </si>
  <si>
    <t>Percentage of residents living within 400 metres of large public open space  (1.5 hectares or larger; OSM,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</si>
</sst>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b/>
      <sz val="11"/>
      <color theme="1"/>
      <name val="Calibri"/>
      <family val="2"/>
      <scheme val="minor"/>
    </font>
    <font>
      <u/>
      <sz val="11"/>
      <color theme="10"/>
      <name val="Calibri"/>
      <family val="2"/>
      <scheme val="minor"/>
    </font>
    <font>
      <b/>
      <sz val="11"/>
      <color theme="1"/>
      <name val="Arial"/>
      <family val="2"/>
    </font>
    <font>
      <sz val="11"/>
      <color theme="1"/>
      <name val="Arial"/>
      <family val="2"/>
    </font>
    <font>
      <vertAlign val="superscript"/>
      <sz val="11"/>
      <color theme="1"/>
      <name val="Arial"/>
      <family val="2"/>
    </font>
    <font>
      <u/>
      <sz val="11"/>
      <color theme="1"/>
      <name val="Arial"/>
      <family val="2"/>
    </font>
    <font>
      <b/>
      <sz val="11"/>
      <name val="Calibri"/>
      <family val="2"/>
      <scheme val="minor"/>
    </font>
    <font>
      <b/>
      <i/>
      <sz val="11"/>
      <color theme="1"/>
      <name val="Calibri"/>
      <family val="2"/>
      <scheme val="minor"/>
    </font>
    <font>
      <i/>
      <sz val="11"/>
      <color theme="1"/>
      <name val="Calibri"/>
      <family val="2"/>
      <scheme val="minor"/>
    </font>
    <font>
      <i/>
      <sz val="11"/>
      <color theme="1"/>
      <name val="Arial"/>
      <family val="2"/>
    </font>
    <font>
      <b/>
      <sz val="11"/>
      <color rgb="FFFF0000"/>
      <name val="Calibri"/>
      <family val="2"/>
      <scheme val="minor"/>
    </font>
    <font>
      <b/>
      <sz val="14"/>
      <color rgb="FFFF0000"/>
      <name val="Calibri"/>
      <family val="2"/>
      <scheme val="minor"/>
    </font>
    <font>
      <sz val="11"/>
      <name val="Calibri"/>
      <family val="2"/>
      <scheme val="minor"/>
    </font>
    <font>
      <u/>
      <sz val="11"/>
      <color theme="4"/>
      <name val="Calibri"/>
      <family val="2"/>
      <scheme val="minor"/>
    </font>
    <font>
      <b/>
      <sz val="11"/>
      <color rgb="FF00B050"/>
      <name val="Calibri"/>
      <family val="2"/>
      <scheme val="minor"/>
    </font>
    <font>
      <sz val="11"/>
      <color rgb="FFFF0000"/>
      <name val="Calibri"/>
      <family val="2"/>
      <scheme val="minor"/>
    </font>
    <font>
      <b/>
      <sz val="14"/>
      <name val="Calibri"/>
      <family val="2"/>
      <scheme val="minor"/>
    </font>
    <font>
      <i/>
      <sz val="11"/>
      <name val="Calibri"/>
      <family val="2"/>
      <scheme val="minor"/>
    </font>
    <font>
      <i/>
      <sz val="12"/>
      <color rgb="FF000000"/>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59999389629810485"/>
        <bgColor indexed="64"/>
      </patternFill>
    </fill>
  </fills>
  <borders count="18">
    <border>
      <left/>
      <right/>
      <top/>
      <bottom/>
      <diagonal/>
    </border>
    <border>
      <left/>
      <right/>
      <top/>
      <bottom style="thin">
        <color indexed="64"/>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top style="thin">
        <color indexed="64"/>
      </top>
      <bottom style="thin">
        <color indexed="64"/>
      </bottom>
      <diagonal/>
    </border>
    <border>
      <left/>
      <right/>
      <top style="thin">
        <color indexed="64"/>
      </top>
      <bottom/>
      <diagonal/>
    </border>
    <border>
      <left/>
      <right/>
      <top style="medium">
        <color indexed="64"/>
      </top>
      <bottom/>
      <diagonal/>
    </border>
    <border>
      <left/>
      <right/>
      <top/>
      <bottom style="hair">
        <color indexed="64"/>
      </bottom>
      <diagonal/>
    </border>
    <border>
      <left/>
      <right style="hair">
        <color auto="1"/>
      </right>
      <top/>
      <bottom style="hair">
        <color auto="1"/>
      </bottom>
      <diagonal/>
    </border>
    <border>
      <left style="hair">
        <color indexed="64"/>
      </left>
      <right style="hair">
        <color indexed="64"/>
      </right>
      <top style="thin">
        <color indexed="64"/>
      </top>
      <bottom/>
      <diagonal/>
    </border>
    <border>
      <left/>
      <right/>
      <top style="hair">
        <color auto="1"/>
      </top>
      <bottom style="hair">
        <color auto="1"/>
      </bottom>
      <diagonal/>
    </border>
    <border>
      <left/>
      <right/>
      <top style="hair">
        <color auto="1"/>
      </top>
      <bottom/>
      <diagonal/>
    </border>
    <border>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top/>
      <bottom style="hair">
        <color auto="1"/>
      </bottom>
      <diagonal/>
    </border>
    <border>
      <left style="hair">
        <color auto="1"/>
      </left>
      <right/>
      <top style="hair">
        <color auto="1"/>
      </top>
      <bottom style="hair">
        <color auto="1"/>
      </bottom>
      <diagonal/>
    </border>
    <border>
      <left style="hair">
        <color auto="1"/>
      </left>
      <right style="hair">
        <color auto="1"/>
      </right>
      <top style="thin">
        <color auto="1"/>
      </top>
      <bottom style="hair">
        <color auto="1"/>
      </bottom>
      <diagonal/>
    </border>
  </borders>
  <cellStyleXfs count="2">
    <xf numFmtId="0" fontId="0" fillId="0" borderId="0"/>
    <xf numFmtId="0" fontId="2" fillId="0" borderId="0" applyNumberFormat="0" applyFill="0" applyBorder="0" applyAlignment="0" applyProtection="0"/>
  </cellStyleXfs>
  <cellXfs count="144">
    <xf numFmtId="0" fontId="0" fillId="0" borderId="0" xfId="0"/>
    <xf numFmtId="0" fontId="0" fillId="0" borderId="0" xfId="0" applyAlignment="1">
      <alignment wrapText="1"/>
    </xf>
    <xf numFmtId="0" fontId="0" fillId="0" borderId="0" xfId="0" applyAlignment="1">
      <alignment horizontal="center"/>
    </xf>
    <xf numFmtId="0" fontId="3" fillId="0" borderId="6" xfId="0" applyFont="1" applyBorder="1" applyAlignment="1">
      <alignment vertical="center" wrapText="1"/>
    </xf>
    <xf numFmtId="0" fontId="9" fillId="0" borderId="0" xfId="0" applyFont="1"/>
    <xf numFmtId="0" fontId="0" fillId="0" borderId="0" xfId="0" applyAlignment="1">
      <alignment vertical="top"/>
    </xf>
    <xf numFmtId="0" fontId="9" fillId="0" borderId="0" xfId="0" applyFont="1" applyAlignment="1">
      <alignment vertical="top" wrapText="1"/>
    </xf>
    <xf numFmtId="0" fontId="0" fillId="0" borderId="0" xfId="0" applyAlignment="1">
      <alignment vertical="top" wrapText="1"/>
    </xf>
    <xf numFmtId="0" fontId="0" fillId="0" borderId="0" xfId="0" applyAlignment="1">
      <alignment horizontal="right"/>
    </xf>
    <xf numFmtId="0" fontId="0" fillId="2" borderId="0" xfId="0" applyFill="1"/>
    <xf numFmtId="0" fontId="0" fillId="0" borderId="0" xfId="0" applyAlignment="1">
      <alignment textRotation="45"/>
    </xf>
    <xf numFmtId="0" fontId="1" fillId="0" borderId="1" xfId="0" applyFont="1" applyBorder="1" applyAlignment="1">
      <alignment horizontal="center" wrapText="1"/>
    </xf>
    <xf numFmtId="0" fontId="4" fillId="0" borderId="3" xfId="0" applyFont="1" applyBorder="1" applyAlignment="1">
      <alignment vertical="top" wrapText="1"/>
    </xf>
    <xf numFmtId="0" fontId="0" fillId="0" borderId="2" xfId="0" applyBorder="1" applyAlignment="1">
      <alignment horizontal="center" vertical="top"/>
    </xf>
    <xf numFmtId="0" fontId="0" fillId="0" borderId="4" xfId="0" applyBorder="1" applyAlignment="1">
      <alignment horizontal="center" vertical="top"/>
    </xf>
    <xf numFmtId="0" fontId="0" fillId="2" borderId="4" xfId="0" applyFill="1" applyBorder="1" applyAlignment="1">
      <alignment horizontal="center" vertical="top"/>
    </xf>
    <xf numFmtId="0" fontId="1" fillId="0" borderId="2" xfId="0" applyFont="1" applyBorder="1" applyAlignment="1">
      <alignment horizontal="center" vertical="top"/>
    </xf>
    <xf numFmtId="0" fontId="1" fillId="0" borderId="4" xfId="0" applyFont="1" applyBorder="1" applyAlignment="1">
      <alignment horizontal="center" vertical="top"/>
    </xf>
    <xf numFmtId="0" fontId="1" fillId="0" borderId="0" xfId="0" applyFont="1" applyAlignment="1">
      <alignment vertical="top"/>
    </xf>
    <xf numFmtId="0" fontId="8" fillId="0" borderId="0" xfId="0" applyFont="1" applyAlignment="1">
      <alignment vertical="top"/>
    </xf>
    <xf numFmtId="0" fontId="9" fillId="0" borderId="0" xfId="0" applyFont="1" applyAlignment="1">
      <alignment vertical="top"/>
    </xf>
    <xf numFmtId="0" fontId="1" fillId="0" borderId="0" xfId="0" applyFont="1" applyAlignment="1">
      <alignment vertical="top" wrapText="1"/>
    </xf>
    <xf numFmtId="0" fontId="8" fillId="0" borderId="7" xfId="0" applyFont="1" applyBorder="1" applyAlignment="1">
      <alignment vertical="top"/>
    </xf>
    <xf numFmtId="0" fontId="9" fillId="0" borderId="7" xfId="0" applyFont="1" applyBorder="1" applyAlignment="1">
      <alignment vertical="top"/>
    </xf>
    <xf numFmtId="0" fontId="0" fillId="0" borderId="7" xfId="0" applyBorder="1" applyAlignment="1">
      <alignment vertical="top" wrapText="1"/>
    </xf>
    <xf numFmtId="0" fontId="0" fillId="0" borderId="8" xfId="0" applyBorder="1" applyAlignment="1">
      <alignment vertical="top"/>
    </xf>
    <xf numFmtId="0" fontId="9" fillId="0" borderId="8" xfId="0" applyFont="1" applyBorder="1" applyAlignment="1">
      <alignment vertical="top"/>
    </xf>
    <xf numFmtId="0" fontId="0" fillId="0" borderId="8" xfId="0" applyBorder="1" applyAlignment="1">
      <alignment vertical="top" wrapText="1"/>
    </xf>
    <xf numFmtId="0" fontId="0" fillId="0" borderId="0" xfId="0" applyAlignment="1">
      <alignment horizontal="left"/>
    </xf>
    <xf numFmtId="0" fontId="3" fillId="0" borderId="0" xfId="0" applyFont="1" applyAlignment="1">
      <alignment vertical="center" textRotation="45" wrapText="1"/>
    </xf>
    <xf numFmtId="0" fontId="4" fillId="0" borderId="9" xfId="0" applyFont="1" applyBorder="1" applyAlignment="1">
      <alignment vertical="top" wrapText="1"/>
    </xf>
    <xf numFmtId="0" fontId="3" fillId="0" borderId="0" xfId="0" applyFont="1" applyAlignment="1">
      <alignment vertical="center" wrapText="1"/>
    </xf>
    <xf numFmtId="0" fontId="3" fillId="0" borderId="0" xfId="0" applyFont="1" applyAlignment="1">
      <alignment vertical="top" wrapText="1"/>
    </xf>
    <xf numFmtId="0" fontId="0" fillId="0" borderId="10" xfId="0" applyBorder="1" applyAlignment="1">
      <alignment horizontal="right" textRotation="45"/>
    </xf>
    <xf numFmtId="0" fontId="0" fillId="2" borderId="10" xfId="0" applyFill="1" applyBorder="1" applyAlignment="1">
      <alignment horizontal="right" textRotation="45"/>
    </xf>
    <xf numFmtId="0" fontId="1" fillId="0" borderId="10" xfId="0" applyFont="1" applyBorder="1" applyAlignment="1">
      <alignment horizontal="right" textRotation="45"/>
    </xf>
    <xf numFmtId="0" fontId="4" fillId="0" borderId="6" xfId="0" applyFont="1" applyBorder="1" applyAlignment="1">
      <alignment vertical="top" wrapText="1"/>
    </xf>
    <xf numFmtId="0" fontId="0" fillId="0" borderId="6" xfId="0" applyBorder="1" applyAlignment="1">
      <alignment horizontal="center" vertical="top"/>
    </xf>
    <xf numFmtId="0" fontId="1" fillId="0" borderId="6" xfId="0" applyFont="1" applyBorder="1" applyAlignment="1">
      <alignment horizontal="center" vertical="top"/>
    </xf>
    <xf numFmtId="0" fontId="0" fillId="0" borderId="6" xfId="0" applyBorder="1" applyAlignment="1">
      <alignment vertical="top" wrapText="1"/>
    </xf>
    <xf numFmtId="0" fontId="3" fillId="0" borderId="1" xfId="0" applyFont="1" applyBorder="1" applyAlignment="1">
      <alignment vertical="top" wrapText="1"/>
    </xf>
    <xf numFmtId="0" fontId="3" fillId="0" borderId="12" xfId="0" applyFont="1" applyBorder="1" applyAlignment="1">
      <alignment vertical="top" wrapText="1"/>
    </xf>
    <xf numFmtId="0" fontId="3" fillId="0" borderId="8" xfId="0" applyFont="1" applyBorder="1" applyAlignment="1">
      <alignment vertical="top" wrapText="1"/>
    </xf>
    <xf numFmtId="0" fontId="3" fillId="0" borderId="11" xfId="0" applyFont="1" applyBorder="1" applyAlignment="1">
      <alignment vertical="top" wrapText="1"/>
    </xf>
    <xf numFmtId="0" fontId="4" fillId="0" borderId="13" xfId="0" applyFont="1" applyBorder="1" applyAlignment="1">
      <alignment vertical="top" wrapText="1"/>
    </xf>
    <xf numFmtId="0" fontId="0" fillId="0" borderId="14" xfId="0" applyBorder="1" applyAlignment="1">
      <alignment horizontal="center" vertical="top"/>
    </xf>
    <xf numFmtId="0" fontId="1" fillId="0" borderId="14" xfId="0" applyFont="1" applyBorder="1" applyAlignment="1">
      <alignment horizontal="center" vertical="top"/>
    </xf>
    <xf numFmtId="0" fontId="0" fillId="0" borderId="4" xfId="0" applyBorder="1" applyAlignment="1">
      <alignment horizontal="center" vertical="top" wrapText="1"/>
    </xf>
    <xf numFmtId="0" fontId="1" fillId="0" borderId="6" xfId="0" applyFont="1" applyBorder="1" applyAlignment="1">
      <alignment horizontal="center" wrapText="1"/>
    </xf>
    <xf numFmtId="0" fontId="1" fillId="0" borderId="0" xfId="0" applyFont="1" applyAlignment="1">
      <alignment horizontal="center" vertical="top" wrapText="1"/>
    </xf>
    <xf numFmtId="0" fontId="0" fillId="0" borderId="6" xfId="0" applyBorder="1" applyAlignment="1">
      <alignment horizontal="center" vertical="top" wrapText="1"/>
    </xf>
    <xf numFmtId="0" fontId="0" fillId="0" borderId="2" xfId="0" applyBorder="1" applyAlignment="1">
      <alignment horizontal="center" vertical="top" wrapText="1"/>
    </xf>
    <xf numFmtId="0" fontId="0" fillId="0" borderId="14" xfId="0" applyBorder="1" applyAlignment="1">
      <alignment horizontal="center" vertical="top" wrapText="1"/>
    </xf>
    <xf numFmtId="0" fontId="0" fillId="0" borderId="0" xfId="0" applyAlignment="1">
      <alignment horizontal="center" wrapText="1"/>
    </xf>
    <xf numFmtId="0" fontId="12" fillId="0" borderId="0" xfId="0" applyFont="1" applyAlignment="1">
      <alignment horizontal="center" wrapText="1"/>
    </xf>
    <xf numFmtId="0" fontId="0" fillId="0" borderId="15" xfId="0" applyBorder="1" applyAlignment="1">
      <alignment vertical="top" wrapText="1"/>
    </xf>
    <xf numFmtId="0" fontId="0" fillId="0" borderId="16" xfId="0" applyBorder="1" applyAlignment="1">
      <alignment vertical="top" wrapText="1"/>
    </xf>
    <xf numFmtId="0" fontId="0" fillId="0" borderId="4" xfId="0" applyBorder="1" applyAlignment="1">
      <alignment vertical="top"/>
    </xf>
    <xf numFmtId="0" fontId="12" fillId="0" borderId="0" xfId="0" applyFont="1" applyAlignment="1">
      <alignment wrapText="1"/>
    </xf>
    <xf numFmtId="0" fontId="2" fillId="0" borderId="16" xfId="1" applyBorder="1" applyAlignment="1">
      <alignment vertical="top" wrapText="1"/>
    </xf>
    <xf numFmtId="0" fontId="15" fillId="0" borderId="2" xfId="0" applyFont="1" applyBorder="1" applyAlignment="1">
      <alignment horizontal="center" vertical="top"/>
    </xf>
    <xf numFmtId="0" fontId="15" fillId="0" borderId="4" xfId="0" applyFont="1" applyBorder="1" applyAlignment="1">
      <alignment horizontal="center" vertical="top"/>
    </xf>
    <xf numFmtId="0" fontId="0" fillId="0" borderId="4" xfId="0" applyBorder="1" applyAlignment="1">
      <alignment vertical="top" wrapText="1"/>
    </xf>
    <xf numFmtId="0" fontId="13" fillId="0" borderId="4" xfId="0" applyFont="1" applyBorder="1" applyAlignment="1">
      <alignment vertical="top" wrapText="1"/>
    </xf>
    <xf numFmtId="0" fontId="13" fillId="0" borderId="4" xfId="0" applyFont="1" applyBorder="1" applyAlignment="1">
      <alignment vertical="top"/>
    </xf>
    <xf numFmtId="0" fontId="13" fillId="0" borderId="0" xfId="0" applyFont="1" applyAlignment="1">
      <alignment vertical="top"/>
    </xf>
    <xf numFmtId="0" fontId="13" fillId="0" borderId="0" xfId="0" applyFont="1" applyAlignment="1">
      <alignment vertical="top" wrapText="1"/>
    </xf>
    <xf numFmtId="0" fontId="12" fillId="0" borderId="0" xfId="0" applyFont="1" applyAlignment="1">
      <alignment horizontal="center" vertical="center"/>
    </xf>
    <xf numFmtId="0" fontId="11" fillId="0" borderId="4" xfId="0" applyFont="1" applyBorder="1" applyAlignment="1">
      <alignment horizontal="center" vertical="top"/>
    </xf>
    <xf numFmtId="0" fontId="16" fillId="0" borderId="4" xfId="0" applyFont="1" applyBorder="1" applyAlignment="1">
      <alignment vertical="top"/>
    </xf>
    <xf numFmtId="0" fontId="13" fillId="0" borderId="0" xfId="0" applyFont="1"/>
    <xf numFmtId="0" fontId="1" fillId="0" borderId="5" xfId="0" applyFont="1" applyBorder="1"/>
    <xf numFmtId="0" fontId="13" fillId="0" borderId="15" xfId="0" applyFont="1" applyBorder="1" applyAlignment="1">
      <alignment vertical="top" wrapText="1"/>
    </xf>
    <xf numFmtId="0" fontId="13" fillId="0" borderId="16" xfId="0" applyFont="1" applyBorder="1" applyAlignment="1">
      <alignment vertical="top" wrapText="1"/>
    </xf>
    <xf numFmtId="0" fontId="13" fillId="0" borderId="16" xfId="0" applyFont="1" applyBorder="1" applyAlignment="1">
      <alignment vertical="top"/>
    </xf>
    <xf numFmtId="0" fontId="0" fillId="0" borderId="16" xfId="0" applyBorder="1" applyAlignment="1">
      <alignment vertical="top"/>
    </xf>
    <xf numFmtId="0" fontId="13" fillId="6" borderId="4" xfId="0" applyFont="1" applyFill="1" applyBorder="1" applyAlignment="1">
      <alignment vertical="top" wrapText="1"/>
    </xf>
    <xf numFmtId="0" fontId="13" fillId="0" borderId="4" xfId="0" applyFont="1" applyBorder="1" applyAlignment="1">
      <alignment horizontal="center" vertical="top" wrapText="1"/>
    </xf>
    <xf numFmtId="0" fontId="13" fillId="6" borderId="4" xfId="0" applyFont="1" applyFill="1" applyBorder="1" applyAlignment="1">
      <alignment vertical="top"/>
    </xf>
    <xf numFmtId="0" fontId="13" fillId="0" borderId="4" xfId="0" applyFont="1" applyBorder="1" applyAlignment="1">
      <alignment horizontal="center" vertical="top"/>
    </xf>
    <xf numFmtId="0" fontId="13" fillId="0" borderId="17" xfId="0" applyFont="1" applyBorder="1" applyAlignment="1">
      <alignment vertical="top"/>
    </xf>
    <xf numFmtId="0" fontId="0" fillId="0" borderId="17" xfId="0" applyBorder="1" applyAlignment="1">
      <alignment horizontal="center" vertical="top"/>
    </xf>
    <xf numFmtId="0" fontId="13" fillId="0" borderId="14" xfId="0" applyFont="1" applyBorder="1" applyAlignment="1">
      <alignment vertical="top" wrapText="1"/>
    </xf>
    <xf numFmtId="0" fontId="13" fillId="4" borderId="4" xfId="0" applyFont="1" applyFill="1" applyBorder="1" applyAlignment="1">
      <alignment vertical="top"/>
    </xf>
    <xf numFmtId="0" fontId="13" fillId="4" borderId="4" xfId="0" applyFont="1" applyFill="1" applyBorder="1" applyAlignment="1">
      <alignment vertical="top" wrapText="1"/>
    </xf>
    <xf numFmtId="0" fontId="0" fillId="0" borderId="17" xfId="0" applyBorder="1" applyAlignment="1">
      <alignment vertical="top" wrapText="1"/>
    </xf>
    <xf numFmtId="0" fontId="0" fillId="4" borderId="4" xfId="0" applyFill="1" applyBorder="1" applyAlignment="1">
      <alignment vertical="top" wrapText="1"/>
    </xf>
    <xf numFmtId="0" fontId="7" fillId="0" borderId="0" xfId="0" applyFont="1"/>
    <xf numFmtId="0" fontId="17" fillId="3" borderId="0" xfId="0" applyFont="1" applyFill="1" applyAlignment="1">
      <alignment textRotation="90" wrapText="1"/>
    </xf>
    <xf numFmtId="0" fontId="7" fillId="5" borderId="0" xfId="0" applyFont="1" applyFill="1"/>
    <xf numFmtId="0" fontId="7" fillId="5" borderId="0" xfId="0" applyFont="1" applyFill="1" applyAlignment="1">
      <alignment horizontal="left"/>
    </xf>
    <xf numFmtId="0" fontId="8" fillId="7" borderId="0" xfId="0" applyFont="1" applyFill="1"/>
    <xf numFmtId="0" fontId="9" fillId="0" borderId="0" xfId="0" applyFont="1" applyAlignment="1">
      <alignment horizontal="right" vertical="top"/>
    </xf>
    <xf numFmtId="0" fontId="1" fillId="0" borderId="5" xfId="0" applyFont="1" applyBorder="1" applyAlignment="1">
      <alignment vertical="top"/>
    </xf>
    <xf numFmtId="0" fontId="1" fillId="0" borderId="5" xfId="0" applyFont="1" applyBorder="1" applyAlignment="1">
      <alignment vertical="top" wrapText="1"/>
    </xf>
    <xf numFmtId="0" fontId="1" fillId="0" borderId="5" xfId="0" applyFont="1" applyBorder="1" applyAlignment="1">
      <alignment horizontal="right" vertical="top"/>
    </xf>
    <xf numFmtId="0" fontId="9" fillId="0" borderId="6" xfId="0" applyFont="1" applyBorder="1" applyAlignment="1">
      <alignment vertical="top"/>
    </xf>
    <xf numFmtId="0" fontId="1" fillId="0" borderId="6" xfId="0" applyFont="1" applyBorder="1" applyAlignment="1">
      <alignment vertical="top"/>
    </xf>
    <xf numFmtId="0" fontId="1" fillId="0" borderId="6" xfId="0" applyFont="1" applyBorder="1" applyAlignment="1">
      <alignment vertical="top" wrapText="1"/>
    </xf>
    <xf numFmtId="0" fontId="9" fillId="0" borderId="6" xfId="0" applyFont="1" applyBorder="1" applyAlignment="1">
      <alignment horizontal="right" vertical="top"/>
    </xf>
    <xf numFmtId="0" fontId="1" fillId="0" borderId="0" xfId="0" applyFont="1" applyAlignment="1">
      <alignment horizontal="right" vertical="top"/>
    </xf>
    <xf numFmtId="0" fontId="8" fillId="0" borderId="8" xfId="0" applyFont="1" applyBorder="1" applyAlignment="1">
      <alignment vertical="top"/>
    </xf>
    <xf numFmtId="0" fontId="1" fillId="0" borderId="8" xfId="0" applyFont="1" applyBorder="1" applyAlignment="1">
      <alignment vertical="top"/>
    </xf>
    <xf numFmtId="0" fontId="0" fillId="0" borderId="8" xfId="0" applyBorder="1" applyAlignment="1">
      <alignment horizontal="left" vertical="top" wrapText="1"/>
    </xf>
    <xf numFmtId="0" fontId="1" fillId="0" borderId="8" xfId="0" applyFont="1" applyBorder="1" applyAlignment="1">
      <alignment horizontal="right" vertical="top"/>
    </xf>
    <xf numFmtId="0" fontId="18" fillId="0" borderId="0" xfId="0" applyFont="1" applyAlignment="1">
      <alignment horizontal="right" vertical="top"/>
    </xf>
    <xf numFmtId="0" fontId="18" fillId="0" borderId="0" xfId="0" applyFont="1" applyAlignment="1">
      <alignment horizontal="right" vertical="top" wrapText="1"/>
    </xf>
    <xf numFmtId="0" fontId="9" fillId="0" borderId="8" xfId="0" applyFont="1" applyBorder="1" applyAlignment="1">
      <alignment horizontal="right" vertical="top"/>
    </xf>
    <xf numFmtId="0" fontId="19" fillId="0" borderId="0" xfId="0" applyFont="1" applyAlignment="1">
      <alignment horizontal="right" vertical="top" wrapText="1"/>
    </xf>
    <xf numFmtId="0" fontId="9" fillId="0" borderId="0" xfId="0" applyFont="1" applyAlignment="1">
      <alignment horizontal="right" vertical="top" wrapText="1"/>
    </xf>
    <xf numFmtId="0" fontId="19" fillId="0" borderId="8" xfId="0" applyFont="1" applyBorder="1" applyAlignment="1">
      <alignment horizontal="right" vertical="top" wrapText="1"/>
    </xf>
    <xf numFmtId="0" fontId="1" fillId="0" borderId="0" xfId="0" applyFont="1"/>
    <xf numFmtId="0" fontId="0" fillId="0" borderId="0" xfId="0" quotePrefix="1"/>
    <xf numFmtId="0" fontId="21" fillId="0" borderId="1" xfId="0" applyFont="1" applyBorder="1"/>
    <xf numFmtId="0" fontId="1" fillId="0" borderId="1" xfId="0" applyFont="1" applyBorder="1" applyAlignment="1">
      <alignment horizontal="right"/>
    </xf>
    <xf numFmtId="0" fontId="21" fillId="0" borderId="0" xfId="0" applyFont="1"/>
    <xf numFmtId="0" fontId="22" fillId="0" borderId="0" xfId="0" applyFont="1"/>
    <xf numFmtId="3" fontId="22" fillId="0" borderId="0" xfId="0" applyNumberFormat="1" applyFont="1" applyAlignment="1">
      <alignment horizontal="right"/>
    </xf>
    <xf numFmtId="0" fontId="22" fillId="0" borderId="0" xfId="0" applyFont="1" applyAlignment="1">
      <alignment horizontal="right"/>
    </xf>
    <xf numFmtId="0" fontId="22" fillId="0" borderId="0" xfId="0" applyFont="1" applyAlignment="1">
      <alignment vertical="center"/>
    </xf>
    <xf numFmtId="0" fontId="23" fillId="0" borderId="0" xfId="0" applyFont="1"/>
    <xf numFmtId="3" fontId="0" fillId="0" borderId="0" xfId="0" applyNumberFormat="1"/>
    <xf numFmtId="0" fontId="0" fillId="0" borderId="0" xfId="0" applyAlignment="1">
      <alignment horizontal="left" wrapText="1"/>
    </xf>
    <xf numFmtId="0" fontId="2" fillId="0" borderId="0" xfId="1"/>
    <xf numFmtId="0" fontId="0" fillId="0" borderId="0" xfId="0" applyFont="1" applyBorder="1"/>
    <xf numFmtId="0" fontId="0" fillId="0" borderId="0" xfId="0" applyFont="1" applyBorder="1" applyAlignment="1">
      <alignment horizontal="left"/>
    </xf>
    <xf numFmtId="0" fontId="0" fillId="0" borderId="0" xfId="0" applyFont="1" applyFill="1" applyBorder="1"/>
    <xf numFmtId="0" fontId="2" fillId="0" borderId="0" xfId="1" applyBorder="1"/>
    <xf numFmtId="0" fontId="0" fillId="0" borderId="0" xfId="0" applyFill="1" applyBorder="1"/>
    <xf numFmtId="0" fontId="0" fillId="0" borderId="0" xfId="0" applyBorder="1"/>
    <xf numFmtId="0" fontId="1" fillId="0" borderId="1" xfId="0" applyFont="1" applyBorder="1" applyAlignment="1">
      <alignment vertical="top"/>
    </xf>
    <xf numFmtId="0" fontId="1" fillId="0" borderId="1" xfId="0" applyFont="1" applyBorder="1" applyAlignment="1">
      <alignment horizontal="left" vertical="top"/>
    </xf>
    <xf numFmtId="0" fontId="0" fillId="0" borderId="0" xfId="0" applyAlignment="1"/>
    <xf numFmtId="0" fontId="1" fillId="0" borderId="1" xfId="0" applyFont="1" applyBorder="1" applyAlignment="1">
      <alignment horizontal="center" vertical="top"/>
    </xf>
    <xf numFmtId="0" fontId="0" fillId="0" borderId="0" xfId="0" applyFont="1" applyBorder="1" applyAlignment="1">
      <alignment horizontal="center"/>
    </xf>
    <xf numFmtId="0" fontId="0" fillId="0" borderId="0" xfId="0" applyAlignment="1">
      <alignment horizontal="left" vertical="top" wrapText="1"/>
    </xf>
    <xf numFmtId="0" fontId="1" fillId="0" borderId="1" xfId="0" applyFont="1" applyBorder="1" applyAlignment="1">
      <alignment horizontal="right" vertical="top"/>
    </xf>
    <xf numFmtId="0" fontId="0" fillId="0" borderId="0" xfId="0" applyFont="1" applyBorder="1" applyAlignment="1">
      <alignment horizontal="right"/>
    </xf>
    <xf numFmtId="0" fontId="0" fillId="0" borderId="0" xfId="0" applyAlignment="1">
      <alignment horizontal="right" wrapText="1"/>
    </xf>
    <xf numFmtId="0" fontId="2" fillId="0" borderId="0" xfId="1" applyFill="1" applyBorder="1"/>
    <xf numFmtId="0" fontId="23" fillId="0" borderId="0" xfId="0" applyFont="1" applyAlignment="1">
      <alignment horizontal="right" vertical="center"/>
    </xf>
    <xf numFmtId="0" fontId="1" fillId="0" borderId="1" xfId="0" applyFont="1" applyBorder="1" applyAlignment="1">
      <alignment horizontal="center" vertical="top" wrapText="1"/>
    </xf>
    <xf numFmtId="0" fontId="1" fillId="0" borderId="5" xfId="0" applyFont="1" applyBorder="1" applyAlignment="1">
      <alignment horizontal="center"/>
    </xf>
    <xf numFmtId="0" fontId="7" fillId="5" borderId="0" xfId="0" applyFont="1" applyFill="1" applyAlignment="1">
      <alignment horizontal="center"/>
    </xf>
  </cellXfs>
  <cellStyles count="2">
    <cellStyle name="Hyperlink" xfId="1" builtinId="8"/>
    <cellStyle name="Normal" xfId="0" builtinId="0"/>
  </cellStyles>
  <dxfs count="114">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
      <fill>
        <patternFill>
          <bgColor theme="9" tint="0.79998168889431442"/>
        </patternFill>
      </fill>
    </dxf>
    <dxf>
      <fill>
        <patternFill>
          <bgColor theme="4" tint="0.79998168889431442"/>
        </patternFill>
      </fill>
    </dxf>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Carl Higgs" id="{9766EE53-AE38-4668-B031-E65B52EDC02E}" userId="Carl Higgs" providerId="None"/>
  <person displayName="Carl Higgs" id="{60569731-8E61-48AF-908B-0BFD1E3D99E2}" userId="b6e883cba6f6f25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Y1" dT="2020-02-21T03:46:31.19" personId="{9766EE53-AE38-4668-B031-E65B52EDC02E}" id="{E667B356-B175-4D0C-8A54-D51EA4558812}">
    <text>I am not sure if this column is actively used in any current scripts (at time of writing); however, it could be useful for indicators of access at multiple distance thresholds.  Specify distance here, then expand</text>
  </threadedComment>
  <threadedComment ref="AF1" dT="2019-08-22T01:01:26.47" personId="{60569731-8E61-48AF-908B-0BFD1E3D99E2}" id="{D52FF28B-5CE6-4F14-9B92-65F700826438}">
    <text>When mapping, if not applicable (NA) values are present these can be replaced with a value if listed below; else, they will be displayed as NA (e.g. light grey)</text>
  </threadedComment>
  <threadedComment ref="AG1" dT="2019-08-21T06:53:34.62" personId="{60569731-8E61-48AF-908B-0BFD1E3D99E2}" id="{1A28977B-6800-433D-BA0F-EFFA46B00CDA}">
    <text>This field is used to parameterise the Python Pandas function forward-fill fillna method (https://pandas.pydata.org/pandas-docs/stable/reference/api/pandas.DataFrame.fillna.html) to replace blanks with the previous row value for specified fields</text>
  </threadedComment>
  <threadedComment ref="Y8" dT="2020-02-21T03:44:44.04" personId="{9766EE53-AE38-4668-B031-E65B52EDC02E}" id="{85A4B684-40ED-49CC-AA2C-362670E4F406}">
    <text>Need to check what this means - is it used anywhere?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angkok.go.th/health/"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www.worldpop.org/" TargetMode="External"/><Relationship Id="rId13" Type="http://schemas.openxmlformats.org/officeDocument/2006/relationships/hyperlink" Target="http://statbbi.nso.go.th/nso/nso_center/project/table/files/C-pop/2553/000/10_C-pop_2553_000_010000_00100.xls" TargetMode="External"/><Relationship Id="rId18" Type="http://schemas.openxmlformats.org/officeDocument/2006/relationships/hyperlink" Target="http://www.worldpop.org/" TargetMode="External"/><Relationship Id="rId26" Type="http://schemas.openxmlformats.org/officeDocument/2006/relationships/hyperlink" Target="https://sentinel.esa.int/documents/247904/690755/Sentinel_Data_Legal_Notice" TargetMode="External"/><Relationship Id="rId39" Type="http://schemas.openxmlformats.org/officeDocument/2006/relationships/hyperlink" Target="https://wiki.osmfoundation.org/wiki/Licence" TargetMode="External"/><Relationship Id="rId3" Type="http://schemas.openxmlformats.org/officeDocument/2006/relationships/hyperlink" Target="https://data.humdata.org/dataset/d24bdc45-eb4c-4e3d-8b16-44db02667c27/resource/d0c722ff-6939-4423-ac0d-6501830b1759/download/tha_adm_rtsd_itos_20190221_shp_part_1.zip" TargetMode="External"/><Relationship Id="rId21" Type="http://schemas.openxmlformats.org/officeDocument/2006/relationships/hyperlink" Target="https://creativecommons.org/licenses/by/4.0/deed.ast" TargetMode="External"/><Relationship Id="rId34" Type="http://schemas.openxmlformats.org/officeDocument/2006/relationships/hyperlink" Target="https://download.geofabrik.de/asia/thailand-latest.osm.pbf" TargetMode="External"/><Relationship Id="rId42" Type="http://schemas.openxmlformats.org/officeDocument/2006/relationships/hyperlink" Target="https://wiki.osmfoundation.org/wiki/Licence" TargetMode="External"/><Relationship Id="rId47" Type="http://schemas.microsoft.com/office/2017/10/relationships/threadedComment" Target="../threadedComments/threadedComment1.xml"/><Relationship Id="rId7" Type="http://schemas.openxmlformats.org/officeDocument/2006/relationships/hyperlink" Target="https://wiki.osmfoundation.org/wiki/Licence" TargetMode="External"/><Relationship Id="rId12" Type="http://schemas.openxmlformats.org/officeDocument/2006/relationships/hyperlink" Target="https://www.opendatacommons.org/licenses/pddl/1-0/index.html" TargetMode="External"/><Relationship Id="rId17" Type="http://schemas.openxmlformats.org/officeDocument/2006/relationships/hyperlink" Target="https://wiki.osmfoundation.org/wiki/Licence" TargetMode="External"/><Relationship Id="rId25" Type="http://schemas.openxmlformats.org/officeDocument/2006/relationships/hyperlink" Target="https://land.copernicus.eu/global/products/fcover" TargetMode="External"/><Relationship Id="rId33" Type="http://schemas.openxmlformats.org/officeDocument/2006/relationships/hyperlink" Target="https://wiki.osmfoundation.org/wiki/Licence" TargetMode="External"/><Relationship Id="rId38" Type="http://schemas.openxmlformats.org/officeDocument/2006/relationships/hyperlink" Target="https://download.geofabrik.de/asia/thailand-latest.osm.pbf" TargetMode="External"/><Relationship Id="rId46" Type="http://schemas.openxmlformats.org/officeDocument/2006/relationships/comments" Target="../comments1.xml"/><Relationship Id="rId2" Type="http://schemas.openxmlformats.org/officeDocument/2006/relationships/hyperlink" Target="https://data.humdata.org/dataset/d24bdc45-eb4c-4e3d-8b16-44db02667c27/resource/d0c722ff-6939-4423-ac0d-6501830b1759/download/tha_adm_rtsd_itos_20190221_shp_part_1.zip" TargetMode="External"/><Relationship Id="rId16" Type="http://schemas.openxmlformats.org/officeDocument/2006/relationships/hyperlink" Target="https://data.humdata.org/dataset/d24bdc45-eb4c-4e3d-8b16-44db02667c27/resource/d0c722ff-6939-4423-ac0d-6501830b1759/download/tha_adm_rtsd_itos_20190221_shp_part_1.zip" TargetMode="External"/><Relationship Id="rId20" Type="http://schemas.openxmlformats.org/officeDocument/2006/relationships/hyperlink" Target="https://creativecommons.org/licenses/by/4.0/deed.ast" TargetMode="External"/><Relationship Id="rId29" Type="http://schemas.openxmlformats.org/officeDocument/2006/relationships/hyperlink" Target="https://sentinel.esa.int/documents/247904/690755/Sentinel_Data_Legal_Notice" TargetMode="External"/><Relationship Id="rId41" Type="http://schemas.openxmlformats.org/officeDocument/2006/relationships/hyperlink" Target="https://wiki.osmfoundation.org/wiki/Licence" TargetMode="External"/><Relationship Id="rId1" Type="http://schemas.openxmlformats.org/officeDocument/2006/relationships/hyperlink" Target="http://statbbi.nso.go.th/nso/nso_center/project/table/files/C-pop/2553/000/10_C-pop_2553_000_010000_00100.xls" TargetMode="External"/><Relationship Id="rId6" Type="http://schemas.openxmlformats.org/officeDocument/2006/relationships/hyperlink" Target="https://wiki.osmfoundation.org/wiki/Licence" TargetMode="External"/><Relationship Id="rId11" Type="http://schemas.openxmlformats.org/officeDocument/2006/relationships/hyperlink" Target="https://creativecommons.org/licenses/by/4.0/deed.ast" TargetMode="External"/><Relationship Id="rId24" Type="http://schemas.openxmlformats.org/officeDocument/2006/relationships/hyperlink" Target="https://developers.google.com/earth-engine/datasets/catalog/COPERNICUS_S5P_NRTI_L3_NO2" TargetMode="External"/><Relationship Id="rId32" Type="http://schemas.openxmlformats.org/officeDocument/2006/relationships/hyperlink" Target="http://air4thai.pcd.go.th/services/getNewAQI_JSON.php?region=1" TargetMode="External"/><Relationship Id="rId37" Type="http://schemas.openxmlformats.org/officeDocument/2006/relationships/hyperlink" Target="https://wiki.osmfoundation.org/wiki/Licence" TargetMode="External"/><Relationship Id="rId40" Type="http://schemas.openxmlformats.org/officeDocument/2006/relationships/hyperlink" Target="https://wiki.osmfoundation.org/wiki/Licence" TargetMode="External"/><Relationship Id="rId45" Type="http://schemas.openxmlformats.org/officeDocument/2006/relationships/vmlDrawing" Target="../drawings/vmlDrawing1.vml"/><Relationship Id="rId5" Type="http://schemas.openxmlformats.org/officeDocument/2006/relationships/hyperlink" Target="https://wiki.osmfoundation.org/wiki/Licence" TargetMode="External"/><Relationship Id="rId15" Type="http://schemas.openxmlformats.org/officeDocument/2006/relationships/hyperlink" Target="https://data.humdata.org/dataset/d24bdc45-eb4c-4e3d-8b16-44db02667c27/resource/d0c722ff-6939-4423-ac0d-6501830b1759/download/tha_adm_rtsd_itos_20190221_shp_part_1.zip" TargetMode="External"/><Relationship Id="rId23" Type="http://schemas.openxmlformats.org/officeDocument/2006/relationships/hyperlink" Target="http://www.bangkok.go.th/" TargetMode="External"/><Relationship Id="rId28" Type="http://schemas.openxmlformats.org/officeDocument/2006/relationships/hyperlink" Target="https://land.copernicus.eu/global/products/fcover" TargetMode="External"/><Relationship Id="rId36" Type="http://schemas.openxmlformats.org/officeDocument/2006/relationships/hyperlink" Target="https://geoffboeing.com/publications/osmnx-complex-street-networks/" TargetMode="External"/><Relationship Id="rId10" Type="http://schemas.openxmlformats.org/officeDocument/2006/relationships/hyperlink" Target="https://creativecommons.org/licenses/by/4.0/deed.ast" TargetMode="External"/><Relationship Id="rId19" Type="http://schemas.openxmlformats.org/officeDocument/2006/relationships/hyperlink" Target="http://www.worldpop.org/" TargetMode="External"/><Relationship Id="rId31" Type="http://schemas.openxmlformats.org/officeDocument/2006/relationships/hyperlink" Target="http://flood.gistda.or.th/flood/y2016/FL50_analysis/flood_2016_geo.zip" TargetMode="External"/><Relationship Id="rId44" Type="http://schemas.openxmlformats.org/officeDocument/2006/relationships/printerSettings" Target="../printerSettings/printerSettings5.bin"/><Relationship Id="rId4" Type="http://schemas.openxmlformats.org/officeDocument/2006/relationships/hyperlink" Target="https://data.humdata.org/dataset/d24bdc45-eb4c-4e3d-8b16-44db02667c27/resource/d0c722ff-6939-4423-ac0d-6501830b1759/download/tha_adm_rtsd_itos_20190221_shp_part_1.zip" TargetMode="External"/><Relationship Id="rId9" Type="http://schemas.openxmlformats.org/officeDocument/2006/relationships/hyperlink" Target="http://www.worldpop.org/" TargetMode="External"/><Relationship Id="rId14" Type="http://schemas.openxmlformats.org/officeDocument/2006/relationships/hyperlink" Target="https://data.humdata.org/dataset/d24bdc45-eb4c-4e3d-8b16-44db02667c27/resource/d0c722ff-6939-4423-ac0d-6501830b1759/download/tha_adm_rtsd_itos_20190221_shp_part_1.zip" TargetMode="External"/><Relationship Id="rId22" Type="http://schemas.openxmlformats.org/officeDocument/2006/relationships/hyperlink" Target="http://www.bangkokgis.com/bangkokgis_2008/userfiles/files/download/shapefile/administration/BMASubDistrict_Polygon.rar" TargetMode="External"/><Relationship Id="rId27" Type="http://schemas.openxmlformats.org/officeDocument/2006/relationships/hyperlink" Target="https://sentinel.esa.int/documents/247904/690755/Sentinel_Data_Legal_Notice" TargetMode="External"/><Relationship Id="rId30" Type="http://schemas.openxmlformats.org/officeDocument/2006/relationships/hyperlink" Target="http://tile.gistda.or.th/geoserver/flood/wms?service=WMS&amp;version=1.1.0&amp;request=GetMap&amp;layers=flood:flood_freq_2005_2015_box&amp;styles=&amp;bbox=97.81485662718026,5.658071957224223,105.88272662718026,20.69923195722422&amp;width=411&amp;height=768&amp;srs=EPSG:4326&amp;format=image%2Fgeotiff" TargetMode="External"/><Relationship Id="rId35" Type="http://schemas.openxmlformats.org/officeDocument/2006/relationships/hyperlink" Target="https://wiki.osmfoundation.org/wiki/Licence" TargetMode="External"/><Relationship Id="rId43" Type="http://schemas.openxmlformats.org/officeDocument/2006/relationships/hyperlink" Target="https://wiki.osmfoundation.org/wiki/Licence"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8" Type="http://schemas.openxmlformats.org/officeDocument/2006/relationships/hyperlink" Target="https://www.openstreetmap.org/" TargetMode="External"/><Relationship Id="rId3" Type="http://schemas.openxmlformats.org/officeDocument/2006/relationships/hyperlink" Target="https://www.who.int/airpollution/ambient/pollutants/en/" TargetMode="External"/><Relationship Id="rId7" Type="http://schemas.openxmlformats.org/officeDocument/2006/relationships/hyperlink" Target="https://www.usgs.gov/" TargetMode="External"/><Relationship Id="rId2" Type="http://schemas.openxmlformats.org/officeDocument/2006/relationships/hyperlink" Target="http://bangkok.go.th/" TargetMode="External"/><Relationship Id="rId1" Type="http://schemas.openxmlformats.org/officeDocument/2006/relationships/hyperlink" Target="https://step.esa.int/main/toolboxes/snap/" TargetMode="External"/><Relationship Id="rId6" Type="http://schemas.openxmlformats.org/officeDocument/2006/relationships/hyperlink" Target="https://www.who.int/airpollution/ambient/pollutants/en/" TargetMode="External"/><Relationship Id="rId11" Type="http://schemas.openxmlformats.org/officeDocument/2006/relationships/hyperlink" Target="https://sedac.ciesin.columbia.edu/data/sets/browse" TargetMode="External"/><Relationship Id="rId5" Type="http://schemas.openxmlformats.org/officeDocument/2006/relationships/hyperlink" Target="https://www.who.int/airpollution/ambient/pollutants/en/" TargetMode="External"/><Relationship Id="rId10" Type="http://schemas.openxmlformats.org/officeDocument/2006/relationships/hyperlink" Target="http://www.hdr.undp.org/" TargetMode="External"/><Relationship Id="rId4" Type="http://schemas.openxmlformats.org/officeDocument/2006/relationships/hyperlink" Target="https://www.who.int/airpollution/ambient/pollutants/en/" TargetMode="External"/><Relationship Id="rId9" Type="http://schemas.openxmlformats.org/officeDocument/2006/relationships/hyperlink" Target="https://data.humdata.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7"/>
  <sheetViews>
    <sheetView showGridLines="0" topLeftCell="A19" workbookViewId="0">
      <selection activeCell="C16" sqref="C16"/>
    </sheetView>
  </sheetViews>
  <sheetFormatPr defaultRowHeight="15" x14ac:dyDescent="0.25"/>
  <cols>
    <col min="1" max="1" width="15.5703125" style="5" customWidth="1"/>
    <col min="2" max="2" width="21.42578125" style="5" customWidth="1"/>
    <col min="3" max="3" width="107.140625" style="7" customWidth="1"/>
  </cols>
  <sheetData>
    <row r="1" spans="1:3" x14ac:dyDescent="0.25">
      <c r="A1" s="18" t="s">
        <v>254</v>
      </c>
      <c r="B1" s="18"/>
    </row>
    <row r="2" spans="1:3" x14ac:dyDescent="0.25">
      <c r="A2" s="5" t="s">
        <v>255</v>
      </c>
    </row>
    <row r="3" spans="1:3" x14ac:dyDescent="0.25">
      <c r="A3" s="5" t="s">
        <v>204</v>
      </c>
    </row>
    <row r="5" spans="1:3" x14ac:dyDescent="0.25">
      <c r="A5" s="5" t="s">
        <v>391</v>
      </c>
    </row>
    <row r="7" spans="1:3" x14ac:dyDescent="0.25">
      <c r="A7" s="5" t="s">
        <v>388</v>
      </c>
    </row>
    <row r="9" spans="1:3" x14ac:dyDescent="0.25">
      <c r="A9" s="5" t="s">
        <v>389</v>
      </c>
    </row>
    <row r="11" spans="1:3" ht="15.75" thickBot="1" x14ac:dyDescent="0.3">
      <c r="A11" s="18" t="s">
        <v>256</v>
      </c>
      <c r="B11" s="18" t="s">
        <v>350</v>
      </c>
      <c r="C11" s="21" t="s">
        <v>257</v>
      </c>
    </row>
    <row r="12" spans="1:3" ht="45" x14ac:dyDescent="0.25">
      <c r="A12" s="22" t="s">
        <v>259</v>
      </c>
      <c r="B12" s="23"/>
      <c r="C12" s="24" t="s">
        <v>353</v>
      </c>
    </row>
    <row r="13" spans="1:3" x14ac:dyDescent="0.25">
      <c r="B13" s="20" t="s">
        <v>37</v>
      </c>
      <c r="C13" s="7" t="s">
        <v>425</v>
      </c>
    </row>
    <row r="14" spans="1:3" ht="30" x14ac:dyDescent="0.25">
      <c r="B14" s="20" t="s">
        <v>4</v>
      </c>
      <c r="C14" s="7" t="s">
        <v>355</v>
      </c>
    </row>
    <row r="15" spans="1:3" x14ac:dyDescent="0.25">
      <c r="B15" s="20" t="s">
        <v>354</v>
      </c>
      <c r="C15" s="7" t="s">
        <v>356</v>
      </c>
    </row>
    <row r="16" spans="1:3" ht="45" x14ac:dyDescent="0.25">
      <c r="B16" s="20" t="s">
        <v>351</v>
      </c>
      <c r="C16" s="7" t="s">
        <v>357</v>
      </c>
    </row>
    <row r="17" spans="1:3" x14ac:dyDescent="0.25">
      <c r="B17" s="20" t="s">
        <v>352</v>
      </c>
      <c r="C17" s="7" t="s">
        <v>358</v>
      </c>
    </row>
    <row r="18" spans="1:3" x14ac:dyDescent="0.25">
      <c r="A18" s="25"/>
      <c r="B18" s="26"/>
      <c r="C18" s="27"/>
    </row>
    <row r="19" spans="1:3" x14ac:dyDescent="0.25">
      <c r="A19" s="19" t="s">
        <v>258</v>
      </c>
      <c r="B19" s="20"/>
      <c r="C19" s="7" t="s">
        <v>359</v>
      </c>
    </row>
    <row r="20" spans="1:3" ht="30" x14ac:dyDescent="0.25">
      <c r="A20" s="20"/>
      <c r="B20" s="20" t="s">
        <v>205</v>
      </c>
      <c r="C20" s="7" t="s">
        <v>360</v>
      </c>
    </row>
    <row r="21" spans="1:3" x14ac:dyDescent="0.25">
      <c r="A21" s="20"/>
      <c r="B21" s="20" t="s">
        <v>206</v>
      </c>
      <c r="C21" s="7" t="s">
        <v>361</v>
      </c>
    </row>
    <row r="22" spans="1:3" x14ac:dyDescent="0.25">
      <c r="A22" s="20"/>
      <c r="B22" s="20" t="s">
        <v>69</v>
      </c>
      <c r="C22" s="7" t="s">
        <v>362</v>
      </c>
    </row>
    <row r="23" spans="1:3" x14ac:dyDescent="0.25">
      <c r="A23" s="20"/>
      <c r="B23" s="20" t="s">
        <v>77</v>
      </c>
      <c r="C23" s="7" t="s">
        <v>363</v>
      </c>
    </row>
    <row r="24" spans="1:3" x14ac:dyDescent="0.25">
      <c r="A24" s="20"/>
      <c r="B24" s="20" t="s">
        <v>78</v>
      </c>
      <c r="C24" s="7" t="s">
        <v>364</v>
      </c>
    </row>
    <row r="25" spans="1:3" x14ac:dyDescent="0.25">
      <c r="A25" s="20"/>
      <c r="B25" s="20" t="s">
        <v>210</v>
      </c>
      <c r="C25" s="7" t="s">
        <v>365</v>
      </c>
    </row>
    <row r="26" spans="1:3" ht="30" x14ac:dyDescent="0.25">
      <c r="A26" s="20"/>
      <c r="B26" s="20" t="s">
        <v>64</v>
      </c>
      <c r="C26" s="7" t="s">
        <v>366</v>
      </c>
    </row>
    <row r="27" spans="1:3" x14ac:dyDescent="0.25">
      <c r="B27" s="20" t="s">
        <v>62</v>
      </c>
      <c r="C27" s="7" t="s">
        <v>367</v>
      </c>
    </row>
    <row r="28" spans="1:3" x14ac:dyDescent="0.25">
      <c r="B28" s="20" t="s">
        <v>61</v>
      </c>
      <c r="C28" s="7" t="s">
        <v>368</v>
      </c>
    </row>
    <row r="29" spans="1:3" ht="30" x14ac:dyDescent="0.25">
      <c r="B29" s="20" t="s">
        <v>96</v>
      </c>
      <c r="C29" s="7" t="s">
        <v>369</v>
      </c>
    </row>
    <row r="30" spans="1:3" x14ac:dyDescent="0.25">
      <c r="B30" s="20" t="s">
        <v>70</v>
      </c>
      <c r="C30" s="7" t="s">
        <v>371</v>
      </c>
    </row>
    <row r="31" spans="1:3" x14ac:dyDescent="0.25">
      <c r="B31" s="20" t="s">
        <v>0</v>
      </c>
      <c r="C31" s="7" t="s">
        <v>370</v>
      </c>
    </row>
    <row r="32" spans="1:3" x14ac:dyDescent="0.25">
      <c r="A32" s="25"/>
      <c r="B32" s="26"/>
      <c r="C32" s="27"/>
    </row>
    <row r="33" spans="1:3" x14ac:dyDescent="0.25">
      <c r="A33" s="19" t="s">
        <v>372</v>
      </c>
      <c r="B33" s="20"/>
      <c r="C33" s="7" t="s">
        <v>373</v>
      </c>
    </row>
    <row r="34" spans="1:3" x14ac:dyDescent="0.25">
      <c r="A34" s="20"/>
      <c r="B34" s="20" t="s">
        <v>377</v>
      </c>
      <c r="C34" s="7" t="s">
        <v>374</v>
      </c>
    </row>
    <row r="35" spans="1:3" x14ac:dyDescent="0.25">
      <c r="B35" s="20" t="s">
        <v>376</v>
      </c>
      <c r="C35" s="7" t="s">
        <v>378</v>
      </c>
    </row>
    <row r="36" spans="1:3" x14ac:dyDescent="0.25">
      <c r="B36" s="20" t="s">
        <v>375</v>
      </c>
      <c r="C36" s="7" t="s">
        <v>379</v>
      </c>
    </row>
    <row r="37" spans="1:3" x14ac:dyDescent="0.25">
      <c r="B37" s="20" t="s">
        <v>345</v>
      </c>
      <c r="C37" s="7" t="s">
        <v>380</v>
      </c>
    </row>
    <row r="38" spans="1:3" x14ac:dyDescent="0.25">
      <c r="B38" s="20" t="s">
        <v>346</v>
      </c>
      <c r="C38" s="7" t="s">
        <v>381</v>
      </c>
    </row>
    <row r="39" spans="1:3" x14ac:dyDescent="0.25">
      <c r="B39" s="20" t="s">
        <v>1</v>
      </c>
      <c r="C39" s="7" t="s">
        <v>382</v>
      </c>
    </row>
    <row r="40" spans="1:3" x14ac:dyDescent="0.25">
      <c r="B40" s="20" t="s">
        <v>347</v>
      </c>
      <c r="C40" s="7" t="s">
        <v>383</v>
      </c>
    </row>
    <row r="41" spans="1:3" x14ac:dyDescent="0.25">
      <c r="B41" s="20" t="s">
        <v>2</v>
      </c>
      <c r="C41" s="7" t="s">
        <v>384</v>
      </c>
    </row>
    <row r="42" spans="1:3" x14ac:dyDescent="0.25">
      <c r="B42" s="20" t="s">
        <v>348</v>
      </c>
      <c r="C42" s="7" t="s">
        <v>385</v>
      </c>
    </row>
    <row r="43" spans="1:3" x14ac:dyDescent="0.25">
      <c r="A43" s="25"/>
      <c r="B43" s="26"/>
      <c r="C43" s="27"/>
    </row>
    <row r="44" spans="1:3" x14ac:dyDescent="0.25">
      <c r="A44" s="19" t="s">
        <v>386</v>
      </c>
      <c r="B44" s="20"/>
      <c r="C44" s="7" t="s">
        <v>387</v>
      </c>
    </row>
    <row r="45" spans="1:3" x14ac:dyDescent="0.25">
      <c r="B45" s="4" t="s">
        <v>84</v>
      </c>
      <c r="C45" s="6"/>
    </row>
    <row r="46" spans="1:3" x14ac:dyDescent="0.25">
      <c r="B46" s="4" t="s">
        <v>85</v>
      </c>
      <c r="C46" s="6"/>
    </row>
    <row r="47" spans="1:3" x14ac:dyDescent="0.25">
      <c r="A47" s="25"/>
      <c r="B47" s="26"/>
      <c r="C47" s="2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3C56A-AE35-41CF-8C98-052033392CEF}">
  <dimension ref="A1:D16476"/>
  <sheetViews>
    <sheetView showGridLines="0" workbookViewId="0">
      <selection activeCell="A3" sqref="A3"/>
    </sheetView>
  </sheetViews>
  <sheetFormatPr defaultRowHeight="15" x14ac:dyDescent="0.25"/>
  <cols>
    <col min="1" max="1" width="21.42578125" style="5" customWidth="1"/>
    <col min="2" max="2" width="25.140625" style="5" customWidth="1"/>
    <col min="3" max="3" width="110" style="7" customWidth="1"/>
    <col min="4" max="4" width="20.140625" style="92" customWidth="1"/>
  </cols>
  <sheetData>
    <row r="1" spans="1:4" x14ac:dyDescent="0.25">
      <c r="A1" s="5" t="s">
        <v>584</v>
      </c>
    </row>
    <row r="2" spans="1:4" x14ac:dyDescent="0.25">
      <c r="A2" s="20" t="s">
        <v>1174</v>
      </c>
    </row>
    <row r="3" spans="1:4" x14ac:dyDescent="0.25">
      <c r="A3" s="93" t="s">
        <v>585</v>
      </c>
      <c r="B3" s="93" t="s">
        <v>586</v>
      </c>
      <c r="C3" s="94" t="s">
        <v>587</v>
      </c>
      <c r="D3" s="95" t="s">
        <v>588</v>
      </c>
    </row>
    <row r="4" spans="1:4" x14ac:dyDescent="0.25">
      <c r="A4" s="96" t="s">
        <v>589</v>
      </c>
      <c r="B4" s="97"/>
      <c r="C4" s="98"/>
      <c r="D4" s="99" t="s">
        <v>590</v>
      </c>
    </row>
    <row r="5" spans="1:4" x14ac:dyDescent="0.25">
      <c r="A5" s="19"/>
      <c r="B5" s="18"/>
      <c r="C5" s="7" t="s">
        <v>591</v>
      </c>
      <c r="D5" s="100"/>
    </row>
    <row r="6" spans="1:4" x14ac:dyDescent="0.25">
      <c r="A6" s="101"/>
      <c r="B6" s="102"/>
      <c r="C6" s="103" t="s">
        <v>592</v>
      </c>
      <c r="D6" s="104"/>
    </row>
    <row r="7" spans="1:4" x14ac:dyDescent="0.25">
      <c r="A7" s="20" t="s">
        <v>593</v>
      </c>
      <c r="B7" s="105"/>
      <c r="D7" s="92" t="s">
        <v>594</v>
      </c>
    </row>
    <row r="8" spans="1:4" x14ac:dyDescent="0.25">
      <c r="B8" s="105" t="s">
        <v>595</v>
      </c>
      <c r="C8" s="7" t="s">
        <v>596</v>
      </c>
    </row>
    <row r="9" spans="1:4" x14ac:dyDescent="0.25">
      <c r="B9" s="105" t="s">
        <v>597</v>
      </c>
      <c r="C9" s="7" t="s">
        <v>598</v>
      </c>
    </row>
    <row r="10" spans="1:4" x14ac:dyDescent="0.25">
      <c r="B10" s="106" t="s">
        <v>599</v>
      </c>
      <c r="C10" s="7" t="s">
        <v>600</v>
      </c>
    </row>
    <row r="11" spans="1:4" x14ac:dyDescent="0.25">
      <c r="B11" s="106" t="s">
        <v>601</v>
      </c>
      <c r="C11" s="7" t="s">
        <v>602</v>
      </c>
    </row>
    <row r="12" spans="1:4" ht="30" x14ac:dyDescent="0.25">
      <c r="B12" s="106" t="s">
        <v>603</v>
      </c>
      <c r="C12" s="7" t="s">
        <v>604</v>
      </c>
    </row>
    <row r="13" spans="1:4" x14ac:dyDescent="0.25">
      <c r="B13" s="105" t="s">
        <v>605</v>
      </c>
      <c r="C13" s="7" t="s">
        <v>606</v>
      </c>
    </row>
    <row r="14" spans="1:4" ht="30" x14ac:dyDescent="0.25">
      <c r="B14" s="105" t="s">
        <v>607</v>
      </c>
      <c r="C14" s="7" t="s">
        <v>608</v>
      </c>
    </row>
    <row r="15" spans="1:4" ht="30" x14ac:dyDescent="0.25">
      <c r="B15" s="105" t="s">
        <v>609</v>
      </c>
      <c r="C15" s="7" t="s">
        <v>610</v>
      </c>
    </row>
    <row r="16" spans="1:4" x14ac:dyDescent="0.25">
      <c r="B16" s="105" t="s">
        <v>611</v>
      </c>
      <c r="C16" s="7" t="s">
        <v>612</v>
      </c>
    </row>
    <row r="17" spans="1:4" x14ac:dyDescent="0.25">
      <c r="B17" s="105" t="s">
        <v>613</v>
      </c>
      <c r="C17" s="7" t="s">
        <v>614</v>
      </c>
    </row>
    <row r="18" spans="1:4" x14ac:dyDescent="0.25">
      <c r="B18" s="105" t="s">
        <v>615</v>
      </c>
      <c r="C18" s="7" t="s">
        <v>616</v>
      </c>
    </row>
    <row r="19" spans="1:4" x14ac:dyDescent="0.25">
      <c r="B19" s="105" t="s">
        <v>617</v>
      </c>
      <c r="C19" s="7" t="s">
        <v>618</v>
      </c>
    </row>
    <row r="20" spans="1:4" ht="30" x14ac:dyDescent="0.25">
      <c r="B20" s="92" t="s">
        <v>619</v>
      </c>
      <c r="C20" s="7" t="s">
        <v>620</v>
      </c>
    </row>
    <row r="21" spans="1:4" ht="30" x14ac:dyDescent="0.25">
      <c r="B21" s="92" t="s">
        <v>621</v>
      </c>
      <c r="C21" s="7" t="s">
        <v>622</v>
      </c>
    </row>
    <row r="22" spans="1:4" ht="45" x14ac:dyDescent="0.25">
      <c r="B22" s="92" t="s">
        <v>623</v>
      </c>
      <c r="C22" s="7" t="s">
        <v>624</v>
      </c>
    </row>
    <row r="24" spans="1:4" ht="30" x14ac:dyDescent="0.25">
      <c r="A24" s="25"/>
      <c r="B24" s="25"/>
      <c r="C24" s="27" t="s">
        <v>625</v>
      </c>
      <c r="D24" s="107"/>
    </row>
    <row r="25" spans="1:4" x14ac:dyDescent="0.25">
      <c r="A25" s="20" t="s">
        <v>626</v>
      </c>
      <c r="D25" s="92" t="s">
        <v>627</v>
      </c>
    </row>
    <row r="26" spans="1:4" ht="30" x14ac:dyDescent="0.25">
      <c r="A26" s="20"/>
      <c r="B26" s="92" t="s">
        <v>628</v>
      </c>
      <c r="C26" s="7" t="s">
        <v>629</v>
      </c>
    </row>
    <row r="27" spans="1:4" x14ac:dyDescent="0.25">
      <c r="A27" s="20"/>
      <c r="B27" s="92" t="s">
        <v>630</v>
      </c>
      <c r="C27" s="7" t="s">
        <v>631</v>
      </c>
    </row>
    <row r="28" spans="1:4" x14ac:dyDescent="0.25">
      <c r="A28" s="20"/>
      <c r="B28" s="92" t="s">
        <v>632</v>
      </c>
      <c r="C28" s="7" t="s">
        <v>633</v>
      </c>
    </row>
    <row r="29" spans="1:4" x14ac:dyDescent="0.25">
      <c r="A29" s="20"/>
      <c r="B29" s="92" t="s">
        <v>634</v>
      </c>
      <c r="C29" s="7" t="s">
        <v>635</v>
      </c>
    </row>
    <row r="30" spans="1:4" ht="15" customHeight="1" x14ac:dyDescent="0.25">
      <c r="A30" s="20"/>
      <c r="B30" s="92" t="s">
        <v>636</v>
      </c>
      <c r="C30" s="7" t="s">
        <v>637</v>
      </c>
    </row>
    <row r="31" spans="1:4" x14ac:dyDescent="0.25">
      <c r="A31" s="20"/>
      <c r="B31" s="92" t="s">
        <v>638</v>
      </c>
      <c r="C31" s="7" t="s">
        <v>639</v>
      </c>
    </row>
    <row r="32" spans="1:4" x14ac:dyDescent="0.25">
      <c r="A32" s="20"/>
      <c r="B32" s="92" t="s">
        <v>640</v>
      </c>
      <c r="C32" s="7" t="s">
        <v>641</v>
      </c>
    </row>
    <row r="33" spans="1:4" x14ac:dyDescent="0.25">
      <c r="A33" s="20"/>
      <c r="B33" s="92" t="s">
        <v>642</v>
      </c>
      <c r="C33" s="7" t="s">
        <v>643</v>
      </c>
    </row>
    <row r="34" spans="1:4" x14ac:dyDescent="0.25">
      <c r="A34" s="20"/>
      <c r="B34" s="92" t="s">
        <v>644</v>
      </c>
      <c r="C34" s="7" t="s">
        <v>645</v>
      </c>
    </row>
    <row r="35" spans="1:4" x14ac:dyDescent="0.25">
      <c r="A35" s="20"/>
      <c r="B35" s="92" t="s">
        <v>646</v>
      </c>
      <c r="C35" s="7" t="s">
        <v>647</v>
      </c>
    </row>
    <row r="36" spans="1:4" ht="30" x14ac:dyDescent="0.25">
      <c r="A36" s="20"/>
      <c r="B36" s="92" t="s">
        <v>648</v>
      </c>
      <c r="C36" s="7" t="s">
        <v>649</v>
      </c>
    </row>
    <row r="37" spans="1:4" x14ac:dyDescent="0.25">
      <c r="A37" s="20"/>
      <c r="B37" s="92" t="s">
        <v>650</v>
      </c>
      <c r="C37" s="7" t="s">
        <v>651</v>
      </c>
    </row>
    <row r="38" spans="1:4" ht="30" x14ac:dyDescent="0.25">
      <c r="A38" s="20"/>
      <c r="B38" s="92" t="s">
        <v>652</v>
      </c>
      <c r="C38" s="7" t="s">
        <v>653</v>
      </c>
    </row>
    <row r="39" spans="1:4" ht="30" x14ac:dyDescent="0.25">
      <c r="B39" s="92" t="s">
        <v>654</v>
      </c>
      <c r="C39" s="7" t="s">
        <v>655</v>
      </c>
    </row>
    <row r="40" spans="1:4" x14ac:dyDescent="0.25">
      <c r="B40" s="92" t="s">
        <v>656</v>
      </c>
      <c r="C40" s="7" t="s">
        <v>657</v>
      </c>
    </row>
    <row r="41" spans="1:4" x14ac:dyDescent="0.25">
      <c r="B41" s="92" t="s">
        <v>658</v>
      </c>
      <c r="C41" s="7" t="s">
        <v>659</v>
      </c>
    </row>
    <row r="42" spans="1:4" x14ac:dyDescent="0.25">
      <c r="B42" s="92" t="s">
        <v>660</v>
      </c>
      <c r="C42" s="7" t="s">
        <v>661</v>
      </c>
    </row>
    <row r="43" spans="1:4" x14ac:dyDescent="0.25">
      <c r="A43" s="25"/>
      <c r="B43" s="107"/>
      <c r="C43" s="27"/>
      <c r="D43" s="107"/>
    </row>
    <row r="44" spans="1:4" x14ac:dyDescent="0.25">
      <c r="A44" s="20" t="s">
        <v>573</v>
      </c>
      <c r="D44" s="92" t="s">
        <v>662</v>
      </c>
    </row>
    <row r="45" spans="1:4" ht="30" x14ac:dyDescent="0.25">
      <c r="B45" s="92" t="s">
        <v>663</v>
      </c>
      <c r="C45" s="7" t="s">
        <v>664</v>
      </c>
    </row>
    <row r="46" spans="1:4" ht="45" x14ac:dyDescent="0.25">
      <c r="B46" s="92" t="s">
        <v>665</v>
      </c>
      <c r="C46" s="7" t="s">
        <v>666</v>
      </c>
    </row>
    <row r="47" spans="1:4" x14ac:dyDescent="0.25">
      <c r="B47" s="92" t="s">
        <v>667</v>
      </c>
      <c r="C47" s="7" t="s">
        <v>668</v>
      </c>
    </row>
    <row r="48" spans="1:4" x14ac:dyDescent="0.25">
      <c r="B48" s="92" t="s">
        <v>669</v>
      </c>
      <c r="C48" s="7" t="s">
        <v>670</v>
      </c>
    </row>
    <row r="49" spans="1:4" x14ac:dyDescent="0.25">
      <c r="A49" s="25"/>
      <c r="B49" s="107" t="s">
        <v>671</v>
      </c>
      <c r="C49" s="27" t="s">
        <v>672</v>
      </c>
      <c r="D49" s="107"/>
    </row>
    <row r="50" spans="1:4" x14ac:dyDescent="0.25">
      <c r="A50" s="20" t="s">
        <v>673</v>
      </c>
      <c r="D50" s="92" t="s">
        <v>674</v>
      </c>
    </row>
    <row r="51" spans="1:4" ht="15.75" x14ac:dyDescent="0.25">
      <c r="B51" s="108" t="s">
        <v>675</v>
      </c>
      <c r="C51" s="7" t="s">
        <v>676</v>
      </c>
    </row>
    <row r="52" spans="1:4" ht="15.75" x14ac:dyDescent="0.25">
      <c r="B52" s="108" t="s">
        <v>677</v>
      </c>
      <c r="C52" s="7" t="s">
        <v>678</v>
      </c>
    </row>
    <row r="53" spans="1:4" ht="15.75" x14ac:dyDescent="0.25">
      <c r="B53" s="108" t="s">
        <v>679</v>
      </c>
      <c r="C53" s="7" t="s">
        <v>680</v>
      </c>
    </row>
    <row r="54" spans="1:4" ht="30" x14ac:dyDescent="0.25">
      <c r="B54" s="108" t="s">
        <v>515</v>
      </c>
      <c r="C54" s="7" t="s">
        <v>681</v>
      </c>
    </row>
    <row r="55" spans="1:4" ht="15" customHeight="1" x14ac:dyDescent="0.25">
      <c r="B55" s="108" t="s">
        <v>682</v>
      </c>
      <c r="C55" s="7" t="s">
        <v>683</v>
      </c>
    </row>
    <row r="56" spans="1:4" x14ac:dyDescent="0.25">
      <c r="B56" s="109" t="s">
        <v>517</v>
      </c>
      <c r="C56" s="7" t="s">
        <v>684</v>
      </c>
    </row>
    <row r="57" spans="1:4" x14ac:dyDescent="0.25">
      <c r="B57" s="109" t="s">
        <v>667</v>
      </c>
      <c r="C57" s="7" t="s">
        <v>685</v>
      </c>
    </row>
    <row r="58" spans="1:4" ht="30" x14ac:dyDescent="0.25">
      <c r="B58" s="108" t="s">
        <v>669</v>
      </c>
      <c r="C58" s="7" t="s">
        <v>686</v>
      </c>
    </row>
    <row r="59" spans="1:4" ht="15.75" x14ac:dyDescent="0.25">
      <c r="B59" s="108" t="s">
        <v>671</v>
      </c>
      <c r="C59" s="7" t="s">
        <v>687</v>
      </c>
    </row>
    <row r="60" spans="1:4" x14ac:dyDescent="0.25">
      <c r="B60" s="92" t="s">
        <v>688</v>
      </c>
      <c r="C60" s="7" t="s">
        <v>689</v>
      </c>
    </row>
    <row r="61" spans="1:4" x14ac:dyDescent="0.25">
      <c r="A61" s="25"/>
      <c r="B61" s="107" t="s">
        <v>690</v>
      </c>
      <c r="C61" s="27" t="s">
        <v>691</v>
      </c>
      <c r="D61" s="107"/>
    </row>
    <row r="62" spans="1:4" x14ac:dyDescent="0.25">
      <c r="A62" s="20" t="s">
        <v>259</v>
      </c>
      <c r="B62" s="92"/>
      <c r="D62" s="92" t="s">
        <v>692</v>
      </c>
    </row>
    <row r="63" spans="1:4" ht="15.75" x14ac:dyDescent="0.25">
      <c r="B63" s="108" t="s">
        <v>693</v>
      </c>
    </row>
    <row r="64" spans="1:4" ht="15.75" x14ac:dyDescent="0.25">
      <c r="B64" s="108" t="s">
        <v>694</v>
      </c>
    </row>
    <row r="65" spans="1:4" ht="15.75" x14ac:dyDescent="0.25">
      <c r="B65" s="108" t="s">
        <v>4</v>
      </c>
    </row>
    <row r="66" spans="1:4" ht="15.75" x14ac:dyDescent="0.25">
      <c r="B66" s="108" t="s">
        <v>695</v>
      </c>
    </row>
    <row r="67" spans="1:4" ht="15.75" x14ac:dyDescent="0.25">
      <c r="B67" s="108" t="s">
        <v>696</v>
      </c>
    </row>
    <row r="68" spans="1:4" x14ac:dyDescent="0.25">
      <c r="B68" s="109" t="s">
        <v>697</v>
      </c>
    </row>
    <row r="69" spans="1:4" x14ac:dyDescent="0.25">
      <c r="B69" s="109" t="s">
        <v>698</v>
      </c>
    </row>
    <row r="70" spans="1:4" ht="15.75" x14ac:dyDescent="0.25">
      <c r="B70" s="108" t="s">
        <v>699</v>
      </c>
    </row>
    <row r="71" spans="1:4" ht="15.75" x14ac:dyDescent="0.25">
      <c r="B71" s="108" t="s">
        <v>700</v>
      </c>
    </row>
    <row r="72" spans="1:4" ht="15.75" x14ac:dyDescent="0.25">
      <c r="A72" s="25"/>
      <c r="B72" s="110" t="s">
        <v>701</v>
      </c>
      <c r="C72" s="27"/>
      <c r="D72" s="107"/>
    </row>
    <row r="73" spans="1:4" x14ac:dyDescent="0.25">
      <c r="A73" s="20" t="s">
        <v>702</v>
      </c>
      <c r="D73" s="92" t="s">
        <v>703</v>
      </c>
    </row>
    <row r="74" spans="1:4" ht="45" x14ac:dyDescent="0.25">
      <c r="B74" s="92" t="s">
        <v>704</v>
      </c>
      <c r="C74" s="7" t="s">
        <v>705</v>
      </c>
    </row>
    <row r="75" spans="1:4" ht="45" x14ac:dyDescent="0.25">
      <c r="B75" s="92" t="s">
        <v>706</v>
      </c>
      <c r="C75" s="7" t="s">
        <v>707</v>
      </c>
    </row>
    <row r="76" spans="1:4" x14ac:dyDescent="0.25">
      <c r="B76" s="92" t="s">
        <v>597</v>
      </c>
      <c r="C76" s="7" t="s">
        <v>708</v>
      </c>
    </row>
    <row r="77" spans="1:4" ht="15" customHeight="1" x14ac:dyDescent="0.25">
      <c r="B77" s="109" t="s">
        <v>709</v>
      </c>
      <c r="C77" s="7" t="s">
        <v>710</v>
      </c>
    </row>
    <row r="78" spans="1:4" x14ac:dyDescent="0.25">
      <c r="B78" s="92" t="s">
        <v>711</v>
      </c>
      <c r="C78" s="7" t="s">
        <v>712</v>
      </c>
    </row>
    <row r="79" spans="1:4" x14ac:dyDescent="0.25">
      <c r="B79" s="109" t="s">
        <v>713</v>
      </c>
      <c r="C79" s="7" t="s">
        <v>714</v>
      </c>
    </row>
    <row r="80" spans="1:4" x14ac:dyDescent="0.25">
      <c r="B80" s="109" t="s">
        <v>715</v>
      </c>
      <c r="C80" s="7" t="s">
        <v>716</v>
      </c>
    </row>
    <row r="81" spans="1:4" x14ac:dyDescent="0.25">
      <c r="B81" s="109" t="s">
        <v>85</v>
      </c>
      <c r="C81" s="7" t="s">
        <v>717</v>
      </c>
    </row>
    <row r="82" spans="1:4" ht="45" x14ac:dyDescent="0.25">
      <c r="B82" s="109" t="s">
        <v>718</v>
      </c>
      <c r="C82" s="7" t="s">
        <v>719</v>
      </c>
    </row>
    <row r="83" spans="1:4" ht="45" x14ac:dyDescent="0.25">
      <c r="B83" s="109" t="s">
        <v>720</v>
      </c>
      <c r="C83" s="7" t="s">
        <v>721</v>
      </c>
    </row>
    <row r="84" spans="1:4" ht="75" x14ac:dyDescent="0.25">
      <c r="B84" s="92" t="s">
        <v>722</v>
      </c>
      <c r="C84" s="7" t="s">
        <v>723</v>
      </c>
    </row>
    <row r="85" spans="1:4" ht="30" x14ac:dyDescent="0.25">
      <c r="B85" s="92" t="s">
        <v>724</v>
      </c>
      <c r="C85" s="7" t="s">
        <v>725</v>
      </c>
    </row>
    <row r="86" spans="1:4" ht="30" x14ac:dyDescent="0.25">
      <c r="B86" s="92" t="s">
        <v>726</v>
      </c>
      <c r="C86" s="7" t="s">
        <v>727</v>
      </c>
    </row>
    <row r="87" spans="1:4" ht="17.25" x14ac:dyDescent="0.25">
      <c r="B87" s="92" t="s">
        <v>527</v>
      </c>
      <c r="C87" s="7" t="s">
        <v>728</v>
      </c>
    </row>
    <row r="88" spans="1:4" ht="45" x14ac:dyDescent="0.25">
      <c r="A88" s="25"/>
      <c r="B88" s="107" t="s">
        <v>729</v>
      </c>
      <c r="C88" s="27" t="s">
        <v>730</v>
      </c>
    </row>
    <row r="89" spans="1:4" x14ac:dyDescent="0.25">
      <c r="A89" s="5" t="s">
        <v>731</v>
      </c>
      <c r="D89" s="92" t="s">
        <v>732</v>
      </c>
    </row>
    <row r="90" spans="1:4" ht="60" x14ac:dyDescent="0.25">
      <c r="B90" s="92" t="s">
        <v>733</v>
      </c>
      <c r="C90" s="7" t="s">
        <v>734</v>
      </c>
    </row>
    <row r="91" spans="1:4" ht="30" x14ac:dyDescent="0.25">
      <c r="B91" s="92" t="s">
        <v>630</v>
      </c>
      <c r="C91" s="7" t="s">
        <v>735</v>
      </c>
    </row>
    <row r="92" spans="1:4" ht="75" x14ac:dyDescent="0.25">
      <c r="B92" s="92" t="s">
        <v>736</v>
      </c>
      <c r="C92" s="7" t="s">
        <v>737</v>
      </c>
    </row>
    <row r="93" spans="1:4" x14ac:dyDescent="0.25">
      <c r="B93" s="92" t="s">
        <v>640</v>
      </c>
      <c r="C93" s="7" t="s">
        <v>738</v>
      </c>
    </row>
    <row r="94" spans="1:4" x14ac:dyDescent="0.25">
      <c r="B94" s="92" t="s">
        <v>642</v>
      </c>
      <c r="C94" s="7" t="s">
        <v>739</v>
      </c>
    </row>
    <row r="95" spans="1:4" x14ac:dyDescent="0.25">
      <c r="B95" s="92" t="s">
        <v>646</v>
      </c>
      <c r="C95" s="7" t="s">
        <v>740</v>
      </c>
    </row>
    <row r="96" spans="1:4" ht="15" customHeight="1" x14ac:dyDescent="0.25">
      <c r="B96" s="92" t="s">
        <v>741</v>
      </c>
      <c r="C96" s="7" t="s">
        <v>742</v>
      </c>
    </row>
    <row r="97" spans="2:3" ht="30" x14ac:dyDescent="0.25">
      <c r="B97" s="92" t="s">
        <v>652</v>
      </c>
      <c r="C97" s="7" t="s">
        <v>743</v>
      </c>
    </row>
    <row r="98" spans="2:3" ht="30" x14ac:dyDescent="0.25">
      <c r="B98" s="92" t="s">
        <v>654</v>
      </c>
      <c r="C98" s="7" t="s">
        <v>744</v>
      </c>
    </row>
    <row r="99" spans="2:3" x14ac:dyDescent="0.25">
      <c r="B99" s="19"/>
    </row>
    <row r="100" spans="2:3" x14ac:dyDescent="0.25">
      <c r="B100" s="19"/>
      <c r="C100"/>
    </row>
    <row r="101" spans="2:3" x14ac:dyDescent="0.25">
      <c r="B101" s="19"/>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N51"/>
  <sheetViews>
    <sheetView showGridLines="0" zoomScale="85" zoomScaleNormal="85" workbookViewId="0">
      <pane xSplit="4" ySplit="2" topLeftCell="F18" activePane="bottomRight" state="frozen"/>
      <selection pane="topRight" activeCell="AC1" sqref="AC1"/>
      <selection pane="bottomLeft" activeCell="A3" sqref="A3"/>
      <selection pane="bottomRight" activeCell="B22" sqref="B22"/>
    </sheetView>
  </sheetViews>
  <sheetFormatPr defaultColWidth="9.140625" defaultRowHeight="15" customHeight="1" x14ac:dyDescent="0.25"/>
  <cols>
    <col min="1" max="2" width="16.85546875" customWidth="1"/>
    <col min="3" max="3" width="25.5703125" style="1" customWidth="1"/>
    <col min="4" max="4" width="56" style="1" customWidth="1"/>
    <col min="5" max="5" width="14.7109375" style="53" customWidth="1"/>
    <col min="6" max="6" width="11.140625" style="53" customWidth="1"/>
    <col min="7" max="56" width="3.85546875" style="2" customWidth="1"/>
    <col min="57" max="57" width="84.85546875" style="1" customWidth="1"/>
    <col min="58" max="58" width="39" customWidth="1"/>
    <col min="59" max="59" width="37.85546875" customWidth="1"/>
    <col min="60" max="62" width="5.5703125" style="70" customWidth="1"/>
    <col min="63" max="63" width="1.85546875" style="2" customWidth="1"/>
    <col min="64" max="64" width="62.5703125" style="1" customWidth="1"/>
  </cols>
  <sheetData>
    <row r="1" spans="1:66" ht="15" customHeight="1" x14ac:dyDescent="0.25">
      <c r="A1" s="31" t="s">
        <v>426</v>
      </c>
      <c r="B1" s="31" t="s">
        <v>1299</v>
      </c>
      <c r="C1" s="31" t="s">
        <v>4</v>
      </c>
      <c r="D1" s="3" t="s">
        <v>5</v>
      </c>
      <c r="E1" s="48" t="s">
        <v>343</v>
      </c>
      <c r="F1" s="48" t="s">
        <v>399</v>
      </c>
      <c r="G1" s="142" t="s">
        <v>285</v>
      </c>
      <c r="H1" s="142"/>
      <c r="I1" s="142"/>
      <c r="J1" s="142"/>
      <c r="K1" s="142"/>
      <c r="L1" s="142"/>
      <c r="M1" s="142"/>
      <c r="N1" s="142"/>
      <c r="O1" s="142"/>
      <c r="P1" s="142"/>
      <c r="Q1" s="142"/>
      <c r="R1" s="142"/>
      <c r="S1" s="142"/>
      <c r="T1" s="142"/>
      <c r="U1" s="142"/>
      <c r="V1" s="142"/>
      <c r="W1" s="142"/>
      <c r="X1" s="142"/>
      <c r="Y1" s="142"/>
      <c r="Z1" s="142"/>
      <c r="AA1" s="142"/>
      <c r="AB1" s="142"/>
      <c r="AC1" s="142"/>
      <c r="AD1" s="142"/>
      <c r="AE1" s="142"/>
      <c r="AF1" s="142"/>
      <c r="AG1" s="142"/>
      <c r="AH1" s="142"/>
      <c r="AI1" s="142"/>
      <c r="AJ1" s="142"/>
      <c r="AK1" s="142"/>
      <c r="AL1" s="142"/>
      <c r="AM1" s="142"/>
      <c r="AN1" s="142"/>
      <c r="AO1" s="142"/>
      <c r="AP1" s="142"/>
      <c r="AQ1" s="142"/>
      <c r="AR1" s="142"/>
      <c r="AS1" s="142"/>
      <c r="AT1" s="142"/>
      <c r="AU1" s="142"/>
      <c r="AV1" s="142"/>
      <c r="AW1" s="142"/>
      <c r="AX1" s="142"/>
      <c r="AY1" s="142"/>
      <c r="AZ1" s="142"/>
      <c r="BA1" s="142"/>
      <c r="BB1" s="142"/>
      <c r="BC1" s="142"/>
      <c r="BD1" s="142"/>
      <c r="BE1" s="11"/>
      <c r="BH1" s="143" t="s">
        <v>496</v>
      </c>
      <c r="BI1" s="143"/>
      <c r="BJ1" s="143"/>
      <c r="BK1" s="67"/>
      <c r="BL1" s="87" t="s">
        <v>481</v>
      </c>
      <c r="BM1" s="87"/>
      <c r="BN1" s="87"/>
    </row>
    <row r="2" spans="1:66" s="10" customFormat="1" ht="184.5" customHeight="1" x14ac:dyDescent="0.3">
      <c r="A2" s="29"/>
      <c r="B2" s="29"/>
      <c r="C2" s="29"/>
      <c r="D2" s="29"/>
      <c r="E2" s="49"/>
      <c r="F2" s="49"/>
      <c r="G2" s="33" t="s">
        <v>335</v>
      </c>
      <c r="H2" s="33" t="s">
        <v>483</v>
      </c>
      <c r="I2" s="33" t="s">
        <v>484</v>
      </c>
      <c r="J2" s="33" t="s">
        <v>485</v>
      </c>
      <c r="K2" s="33" t="s">
        <v>336</v>
      </c>
      <c r="L2" s="33" t="s">
        <v>318</v>
      </c>
      <c r="M2" s="33" t="s">
        <v>319</v>
      </c>
      <c r="N2" s="33" t="s">
        <v>305</v>
      </c>
      <c r="O2" s="33" t="s">
        <v>400</v>
      </c>
      <c r="P2" s="33" t="s">
        <v>402</v>
      </c>
      <c r="Q2" s="33" t="s">
        <v>403</v>
      </c>
      <c r="R2" s="33" t="s">
        <v>401</v>
      </c>
      <c r="S2" s="33" t="s">
        <v>340</v>
      </c>
      <c r="T2" s="33" t="s">
        <v>341</v>
      </c>
      <c r="U2" s="33" t="s">
        <v>340</v>
      </c>
      <c r="V2" s="33" t="s">
        <v>341</v>
      </c>
      <c r="W2" s="33" t="s">
        <v>314</v>
      </c>
      <c r="X2" s="33" t="s">
        <v>315</v>
      </c>
      <c r="Y2" s="34" t="s">
        <v>264</v>
      </c>
      <c r="Z2" s="33" t="s">
        <v>334</v>
      </c>
      <c r="AA2" s="33" t="s">
        <v>332</v>
      </c>
      <c r="AB2" s="33" t="s">
        <v>330</v>
      </c>
      <c r="AC2" s="33" t="s">
        <v>310</v>
      </c>
      <c r="AD2" s="33" t="s">
        <v>306</v>
      </c>
      <c r="AE2" s="33" t="s">
        <v>311</v>
      </c>
      <c r="AF2" s="33" t="s">
        <v>307</v>
      </c>
      <c r="AG2" s="34" t="s">
        <v>263</v>
      </c>
      <c r="AH2" s="33" t="s">
        <v>320</v>
      </c>
      <c r="AI2" s="33" t="s">
        <v>321</v>
      </c>
      <c r="AJ2" s="33" t="s">
        <v>322</v>
      </c>
      <c r="AK2" s="33" t="s">
        <v>317</v>
      </c>
      <c r="AL2" s="33" t="s">
        <v>323</v>
      </c>
      <c r="AM2" s="33" t="s">
        <v>316</v>
      </c>
      <c r="AN2" s="34" t="s">
        <v>283</v>
      </c>
      <c r="AO2" s="34" t="s">
        <v>284</v>
      </c>
      <c r="AP2" s="33" t="s">
        <v>328</v>
      </c>
      <c r="AQ2" s="33" t="s">
        <v>324</v>
      </c>
      <c r="AR2" s="33" t="s">
        <v>308</v>
      </c>
      <c r="AS2" s="33" t="s">
        <v>312</v>
      </c>
      <c r="AT2" s="33" t="s">
        <v>309</v>
      </c>
      <c r="AU2" s="33" t="s">
        <v>313</v>
      </c>
      <c r="AV2" s="34" t="s">
        <v>296</v>
      </c>
      <c r="AW2" s="33" t="s">
        <v>329</v>
      </c>
      <c r="AX2" s="33" t="s">
        <v>298</v>
      </c>
      <c r="AY2" s="33" t="s">
        <v>304</v>
      </c>
      <c r="AZ2" s="33" t="s">
        <v>303</v>
      </c>
      <c r="BA2" s="33" t="s">
        <v>302</v>
      </c>
      <c r="BB2" s="34" t="s">
        <v>344</v>
      </c>
      <c r="BC2" s="33" t="s">
        <v>342</v>
      </c>
      <c r="BD2" s="35" t="s">
        <v>349</v>
      </c>
      <c r="BE2" s="54" t="s">
        <v>430</v>
      </c>
      <c r="BF2" s="58" t="s">
        <v>429</v>
      </c>
      <c r="BG2" s="58" t="s">
        <v>447</v>
      </c>
      <c r="BH2" s="88" t="s">
        <v>495</v>
      </c>
      <c r="BI2" s="88" t="s">
        <v>497</v>
      </c>
      <c r="BJ2" s="88" t="s">
        <v>494</v>
      </c>
      <c r="BK2" s="54"/>
      <c r="BL2" s="58"/>
    </row>
    <row r="3" spans="1:66" s="5" customFormat="1" x14ac:dyDescent="0.25">
      <c r="A3" s="36" t="s">
        <v>38</v>
      </c>
      <c r="B3" s="36"/>
      <c r="C3" s="36"/>
      <c r="D3" s="36"/>
      <c r="E3" s="50"/>
      <c r="F3" s="50"/>
      <c r="G3" s="37"/>
      <c r="H3" s="37"/>
      <c r="I3" s="37"/>
      <c r="J3" s="37"/>
      <c r="K3" s="37"/>
      <c r="L3" s="37"/>
      <c r="M3" s="37"/>
      <c r="N3" s="37"/>
      <c r="O3" s="37"/>
      <c r="P3" s="37"/>
      <c r="Q3" s="37"/>
      <c r="R3" s="37"/>
      <c r="S3" s="37"/>
      <c r="T3" s="37"/>
      <c r="U3" s="37"/>
      <c r="V3" s="37"/>
      <c r="W3" s="37"/>
      <c r="X3" s="37"/>
      <c r="Y3" s="37"/>
      <c r="Z3" s="37"/>
      <c r="AA3" s="37"/>
      <c r="AB3" s="37"/>
      <c r="AC3" s="37"/>
      <c r="AD3" s="37"/>
      <c r="AE3" s="37"/>
      <c r="AF3" s="37"/>
      <c r="AG3" s="37"/>
      <c r="AH3" s="37"/>
      <c r="AI3" s="37"/>
      <c r="AJ3" s="37"/>
      <c r="AK3" s="37"/>
      <c r="AL3" s="37"/>
      <c r="AM3" s="37"/>
      <c r="AN3" s="37"/>
      <c r="AO3" s="37"/>
      <c r="AP3" s="37"/>
      <c r="AQ3" s="37"/>
      <c r="AR3" s="37"/>
      <c r="AS3" s="37"/>
      <c r="AT3" s="37"/>
      <c r="AU3" s="37"/>
      <c r="AV3" s="37"/>
      <c r="AW3" s="37"/>
      <c r="AX3" s="37"/>
      <c r="AY3" s="37"/>
      <c r="AZ3" s="37"/>
      <c r="BA3" s="37"/>
      <c r="BB3" s="37"/>
      <c r="BC3" s="37"/>
      <c r="BD3" s="38"/>
      <c r="BE3" s="39"/>
      <c r="BF3" s="18"/>
      <c r="BH3" s="80"/>
      <c r="BI3" s="80"/>
      <c r="BJ3" s="80"/>
      <c r="BK3" s="81"/>
      <c r="BL3" s="85"/>
    </row>
    <row r="4" spans="1:66" s="5" customFormat="1" ht="90" x14ac:dyDescent="0.25">
      <c r="A4" s="41"/>
      <c r="B4" s="41"/>
      <c r="C4" s="41" t="s">
        <v>41</v>
      </c>
      <c r="D4" s="30" t="s">
        <v>6</v>
      </c>
      <c r="E4" s="51" t="s">
        <v>414</v>
      </c>
      <c r="F4" s="51" t="s">
        <v>416</v>
      </c>
      <c r="G4" s="13"/>
      <c r="H4" s="13"/>
      <c r="I4" s="13" t="s">
        <v>58</v>
      </c>
      <c r="J4" s="13"/>
      <c r="K4" s="13"/>
      <c r="L4" s="13"/>
      <c r="M4" s="13"/>
      <c r="N4" s="13"/>
      <c r="O4" s="13" t="s">
        <v>58</v>
      </c>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6" t="s">
        <v>57</v>
      </c>
      <c r="BE4" s="55" t="s">
        <v>445</v>
      </c>
      <c r="BF4" s="60" t="s">
        <v>454</v>
      </c>
      <c r="BG4" s="72" t="s">
        <v>453</v>
      </c>
      <c r="BH4" s="63"/>
      <c r="BI4" s="63"/>
      <c r="BJ4" s="76"/>
      <c r="BK4" s="77"/>
      <c r="BL4" s="62" t="s">
        <v>498</v>
      </c>
    </row>
    <row r="5" spans="1:66" s="5" customFormat="1" ht="45" x14ac:dyDescent="0.25">
      <c r="A5" s="32"/>
      <c r="B5" s="32"/>
      <c r="C5" s="32"/>
      <c r="D5" s="30" t="s">
        <v>397</v>
      </c>
      <c r="E5" s="51" t="s">
        <v>414</v>
      </c>
      <c r="F5" s="51" t="s">
        <v>416</v>
      </c>
      <c r="G5" s="13"/>
      <c r="H5" s="13"/>
      <c r="I5" s="13" t="s">
        <v>58</v>
      </c>
      <c r="J5" s="13"/>
      <c r="K5" s="13"/>
      <c r="L5" s="13"/>
      <c r="M5" s="13"/>
      <c r="N5" s="13"/>
      <c r="O5" s="13" t="s">
        <v>58</v>
      </c>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6" t="s">
        <v>57</v>
      </c>
      <c r="BE5" s="55" t="s">
        <v>443</v>
      </c>
      <c r="BF5" s="60" t="s">
        <v>454</v>
      </c>
      <c r="BG5" s="73" t="s">
        <v>455</v>
      </c>
      <c r="BH5" s="63"/>
      <c r="BI5" s="63"/>
      <c r="BJ5" s="76"/>
      <c r="BK5" s="77"/>
      <c r="BL5" s="62" t="s">
        <v>498</v>
      </c>
    </row>
    <row r="6" spans="1:66" s="5" customFormat="1" ht="45" x14ac:dyDescent="0.25">
      <c r="A6" s="42"/>
      <c r="B6" s="42"/>
      <c r="C6" s="42"/>
      <c r="D6" s="30" t="s">
        <v>398</v>
      </c>
      <c r="E6" s="51" t="s">
        <v>414</v>
      </c>
      <c r="F6" s="51" t="s">
        <v>416</v>
      </c>
      <c r="G6" s="13"/>
      <c r="H6" s="13"/>
      <c r="I6" s="13" t="s">
        <v>58</v>
      </c>
      <c r="J6" s="13"/>
      <c r="K6" s="13"/>
      <c r="L6" s="13"/>
      <c r="M6" s="13"/>
      <c r="N6" s="13"/>
      <c r="O6" s="13" t="s">
        <v>58</v>
      </c>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6" t="s">
        <v>57</v>
      </c>
      <c r="BE6" s="55" t="s">
        <v>444</v>
      </c>
      <c r="BF6" s="60" t="s">
        <v>454</v>
      </c>
      <c r="BG6" s="73" t="s">
        <v>455</v>
      </c>
      <c r="BH6" s="63"/>
      <c r="BI6" s="63"/>
      <c r="BJ6" s="76"/>
      <c r="BK6" s="77"/>
      <c r="BL6" s="62" t="s">
        <v>498</v>
      </c>
    </row>
    <row r="7" spans="1:66" s="5" customFormat="1" ht="90" x14ac:dyDescent="0.25">
      <c r="A7" s="41"/>
      <c r="B7" s="41"/>
      <c r="C7" s="41" t="s">
        <v>40</v>
      </c>
      <c r="D7" s="12" t="s">
        <v>8</v>
      </c>
      <c r="E7" s="47" t="s">
        <v>57</v>
      </c>
      <c r="F7" s="47" t="s">
        <v>57</v>
      </c>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14"/>
      <c r="AI7" s="14"/>
      <c r="AJ7" s="14"/>
      <c r="AK7" s="14"/>
      <c r="AL7" s="14"/>
      <c r="AM7" s="14"/>
      <c r="AN7" s="14"/>
      <c r="AO7" s="14"/>
      <c r="AP7" s="14"/>
      <c r="AQ7" s="14"/>
      <c r="AR7" s="14"/>
      <c r="AS7" s="14"/>
      <c r="AT7" s="14"/>
      <c r="AU7" s="14"/>
      <c r="AV7" s="14"/>
      <c r="AW7" s="14"/>
      <c r="AX7" s="14"/>
      <c r="AY7" s="14"/>
      <c r="AZ7" s="14"/>
      <c r="BA7" s="14"/>
      <c r="BB7" s="14"/>
      <c r="BC7" s="14"/>
      <c r="BD7" s="17" t="s">
        <v>390</v>
      </c>
      <c r="BE7" s="56" t="s">
        <v>440</v>
      </c>
      <c r="BF7" s="60" t="s">
        <v>450</v>
      </c>
      <c r="BG7" s="73" t="s">
        <v>456</v>
      </c>
      <c r="BH7" s="63"/>
      <c r="BI7" s="63"/>
      <c r="BJ7" s="76"/>
      <c r="BK7" s="77"/>
      <c r="BL7" s="62" t="s">
        <v>499</v>
      </c>
    </row>
    <row r="8" spans="1:66" s="5" customFormat="1" ht="30" x14ac:dyDescent="0.25">
      <c r="A8" s="32"/>
      <c r="B8" s="32"/>
      <c r="C8" s="32"/>
      <c r="D8" s="12" t="s">
        <v>238</v>
      </c>
      <c r="E8" s="47" t="s">
        <v>487</v>
      </c>
      <c r="F8" s="51" t="s">
        <v>416</v>
      </c>
      <c r="G8" s="14" t="s">
        <v>58</v>
      </c>
      <c r="H8" s="14"/>
      <c r="I8" s="14"/>
      <c r="J8" s="14"/>
      <c r="K8" s="14"/>
      <c r="L8" s="14"/>
      <c r="M8" s="14"/>
      <c r="N8" s="14"/>
      <c r="O8" s="14"/>
      <c r="P8" s="14" t="s">
        <v>58</v>
      </c>
      <c r="Q8" s="14"/>
      <c r="R8" s="14"/>
      <c r="S8" s="14"/>
      <c r="T8" s="14"/>
      <c r="U8" s="14"/>
      <c r="V8" s="14"/>
      <c r="W8" s="14"/>
      <c r="X8" s="14"/>
      <c r="Y8" s="14"/>
      <c r="Z8" s="14"/>
      <c r="AA8" s="14"/>
      <c r="AB8" s="14"/>
      <c r="AC8" s="14"/>
      <c r="AD8" s="14"/>
      <c r="AE8" s="14"/>
      <c r="AF8" s="14"/>
      <c r="AG8" s="14"/>
      <c r="AH8" s="14"/>
      <c r="AI8" s="14"/>
      <c r="AJ8" s="14"/>
      <c r="AK8" s="14"/>
      <c r="AL8" s="14"/>
      <c r="AM8" s="14"/>
      <c r="AN8" s="14"/>
      <c r="AO8" s="14"/>
      <c r="AP8" s="14"/>
      <c r="AQ8" s="14"/>
      <c r="AR8" s="14"/>
      <c r="AS8" s="14"/>
      <c r="AT8" s="14"/>
      <c r="AU8" s="14"/>
      <c r="AV8" s="14"/>
      <c r="AW8" s="14"/>
      <c r="AX8" s="14"/>
      <c r="AY8" s="14"/>
      <c r="AZ8" s="14"/>
      <c r="BA8" s="14"/>
      <c r="BB8" s="14"/>
      <c r="BC8" s="14"/>
      <c r="BD8" s="17" t="s">
        <v>58</v>
      </c>
      <c r="BE8" s="56" t="s">
        <v>441</v>
      </c>
      <c r="BF8" s="60" t="s">
        <v>450</v>
      </c>
      <c r="BG8" s="74"/>
      <c r="BH8" s="83"/>
      <c r="BI8" s="64"/>
      <c r="BJ8" s="64"/>
      <c r="BK8" s="79"/>
      <c r="BL8" s="86" t="s">
        <v>512</v>
      </c>
    </row>
    <row r="9" spans="1:66" s="5" customFormat="1" ht="30" x14ac:dyDescent="0.25">
      <c r="A9" s="32"/>
      <c r="B9" s="32"/>
      <c r="C9" s="32"/>
      <c r="D9" s="12" t="s">
        <v>239</v>
      </c>
      <c r="E9" s="47" t="s">
        <v>487</v>
      </c>
      <c r="F9" s="51" t="s">
        <v>417</v>
      </c>
      <c r="G9" s="14" t="s">
        <v>58</v>
      </c>
      <c r="H9" s="14"/>
      <c r="I9" s="14"/>
      <c r="J9" s="14"/>
      <c r="K9" s="14"/>
      <c r="L9" s="14"/>
      <c r="M9" s="14"/>
      <c r="N9" s="14"/>
      <c r="O9" s="14"/>
      <c r="P9" s="14"/>
      <c r="Q9" s="14" t="s">
        <v>58</v>
      </c>
      <c r="R9" s="14"/>
      <c r="S9" s="14"/>
      <c r="T9" s="14"/>
      <c r="U9" s="14"/>
      <c r="V9" s="14"/>
      <c r="W9" s="14"/>
      <c r="X9" s="14"/>
      <c r="Y9" s="14"/>
      <c r="Z9" s="14"/>
      <c r="AA9" s="14"/>
      <c r="AB9" s="14"/>
      <c r="AC9" s="14"/>
      <c r="AD9" s="14"/>
      <c r="AE9" s="14"/>
      <c r="AF9" s="14"/>
      <c r="AG9" s="14"/>
      <c r="AH9" s="14"/>
      <c r="AI9" s="14"/>
      <c r="AJ9" s="14"/>
      <c r="AK9" s="14"/>
      <c r="AL9" s="14"/>
      <c r="AM9" s="14"/>
      <c r="AN9" s="14"/>
      <c r="AO9" s="14"/>
      <c r="AP9" s="14"/>
      <c r="AQ9" s="14"/>
      <c r="AR9" s="14"/>
      <c r="AS9" s="14"/>
      <c r="AT9" s="14"/>
      <c r="AU9" s="14"/>
      <c r="AV9" s="14"/>
      <c r="AW9" s="14"/>
      <c r="AX9" s="14"/>
      <c r="AY9" s="14"/>
      <c r="AZ9" s="14"/>
      <c r="BA9" s="14"/>
      <c r="BB9" s="14"/>
      <c r="BC9" s="14"/>
      <c r="BD9" s="17" t="s">
        <v>58</v>
      </c>
      <c r="BE9" s="56" t="s">
        <v>431</v>
      </c>
      <c r="BF9" s="60" t="s">
        <v>450</v>
      </c>
      <c r="BG9" s="73" t="s">
        <v>451</v>
      </c>
      <c r="BH9" s="84"/>
      <c r="BI9" s="63"/>
      <c r="BJ9" s="63"/>
      <c r="BK9" s="77"/>
      <c r="BL9" s="86" t="s">
        <v>512</v>
      </c>
    </row>
    <row r="10" spans="1:66" s="5" customFormat="1" ht="30" x14ac:dyDescent="0.25">
      <c r="A10" s="42"/>
      <c r="B10" s="42"/>
      <c r="C10" s="42"/>
      <c r="D10" s="12" t="s">
        <v>442</v>
      </c>
      <c r="E10" s="47" t="s">
        <v>487</v>
      </c>
      <c r="F10" s="51" t="s">
        <v>417</v>
      </c>
      <c r="G10" s="14" t="s">
        <v>58</v>
      </c>
      <c r="H10" s="14"/>
      <c r="I10" s="14"/>
      <c r="J10" s="14"/>
      <c r="K10" s="14"/>
      <c r="L10" s="14"/>
      <c r="M10" s="14"/>
      <c r="N10" s="14"/>
      <c r="O10" s="14"/>
      <c r="P10" s="14"/>
      <c r="Q10" s="14"/>
      <c r="R10" s="14" t="s">
        <v>58</v>
      </c>
      <c r="S10" s="14"/>
      <c r="T10" s="14"/>
      <c r="U10" s="14"/>
      <c r="V10" s="14"/>
      <c r="W10" s="14"/>
      <c r="X10" s="14"/>
      <c r="Y10" s="14"/>
      <c r="Z10" s="14"/>
      <c r="AA10" s="14"/>
      <c r="AB10" s="14"/>
      <c r="AC10" s="14"/>
      <c r="AD10" s="14"/>
      <c r="AE10" s="14"/>
      <c r="AF10" s="14"/>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7" t="s">
        <v>58</v>
      </c>
      <c r="BE10" s="56" t="s">
        <v>432</v>
      </c>
      <c r="BF10" s="60" t="s">
        <v>450</v>
      </c>
      <c r="BG10" s="73" t="s">
        <v>451</v>
      </c>
      <c r="BH10" s="84"/>
      <c r="BI10" s="63"/>
      <c r="BJ10" s="63"/>
      <c r="BK10" s="77"/>
      <c r="BL10" s="86" t="s">
        <v>512</v>
      </c>
    </row>
    <row r="11" spans="1:66" s="5" customFormat="1" ht="30" x14ac:dyDescent="0.25">
      <c r="A11" s="41"/>
      <c r="B11" s="41" t="s">
        <v>58</v>
      </c>
      <c r="C11" s="41" t="s">
        <v>42</v>
      </c>
      <c r="D11" s="12" t="s">
        <v>9</v>
      </c>
      <c r="E11" s="47" t="s">
        <v>487</v>
      </c>
      <c r="F11" s="51" t="s">
        <v>417</v>
      </c>
      <c r="G11" s="14" t="s">
        <v>58</v>
      </c>
      <c r="H11" s="14"/>
      <c r="I11" s="14"/>
      <c r="J11" s="14"/>
      <c r="K11" s="14"/>
      <c r="L11" s="14"/>
      <c r="M11" s="14"/>
      <c r="N11" s="14"/>
      <c r="O11" s="14"/>
      <c r="P11" s="14"/>
      <c r="Q11" s="14"/>
      <c r="R11" s="14"/>
      <c r="S11" s="14" t="s">
        <v>58</v>
      </c>
      <c r="T11" s="14" t="s">
        <v>58</v>
      </c>
      <c r="U11" s="14" t="s">
        <v>58</v>
      </c>
      <c r="V11" s="14" t="s">
        <v>58</v>
      </c>
      <c r="W11" s="14" t="s">
        <v>58</v>
      </c>
      <c r="X11" s="14"/>
      <c r="Y11" s="14"/>
      <c r="Z11" s="14"/>
      <c r="AA11" s="14"/>
      <c r="AB11" s="14"/>
      <c r="AC11" s="14"/>
      <c r="AD11" s="14"/>
      <c r="AE11" s="14"/>
      <c r="AF11" s="14"/>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7" t="s">
        <v>58</v>
      </c>
      <c r="BE11" s="56"/>
      <c r="BF11" s="60" t="s">
        <v>450</v>
      </c>
      <c r="BG11" s="65"/>
      <c r="BH11" s="83"/>
      <c r="BI11" s="64"/>
      <c r="BJ11" s="64"/>
      <c r="BK11" s="79"/>
      <c r="BL11" s="86" t="s">
        <v>512</v>
      </c>
    </row>
    <row r="12" spans="1:66" s="5" customFormat="1" ht="45" x14ac:dyDescent="0.25">
      <c r="A12" s="42"/>
      <c r="B12" s="42" t="s">
        <v>58</v>
      </c>
      <c r="C12" s="42"/>
      <c r="D12" s="12" t="s">
        <v>10</v>
      </c>
      <c r="E12" s="47" t="s">
        <v>487</v>
      </c>
      <c r="F12" s="51" t="s">
        <v>418</v>
      </c>
      <c r="G12" s="14" t="s">
        <v>58</v>
      </c>
      <c r="H12" s="14"/>
      <c r="I12" s="14"/>
      <c r="J12" s="14"/>
      <c r="K12" s="14"/>
      <c r="L12" s="14"/>
      <c r="M12" s="14"/>
      <c r="N12" s="14"/>
      <c r="O12" s="14"/>
      <c r="P12" s="14"/>
      <c r="Q12" s="14"/>
      <c r="R12" s="14"/>
      <c r="S12" s="14" t="s">
        <v>58</v>
      </c>
      <c r="T12" s="14" t="s">
        <v>58</v>
      </c>
      <c r="U12" s="14" t="s">
        <v>58</v>
      </c>
      <c r="V12" s="14" t="s">
        <v>58</v>
      </c>
      <c r="W12" s="14"/>
      <c r="X12" s="14" t="s">
        <v>58</v>
      </c>
      <c r="Y12" s="14"/>
      <c r="Z12" s="14"/>
      <c r="AA12" s="14"/>
      <c r="AB12" s="14"/>
      <c r="AC12" s="14"/>
      <c r="AD12" s="14"/>
      <c r="AE12" s="14"/>
      <c r="AF12" s="14"/>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7" t="s">
        <v>58</v>
      </c>
      <c r="BE12" s="56"/>
      <c r="BF12" s="60" t="s">
        <v>450</v>
      </c>
      <c r="BG12" s="73" t="s">
        <v>452</v>
      </c>
      <c r="BH12" s="84"/>
      <c r="BI12" s="63"/>
      <c r="BJ12" s="63"/>
      <c r="BK12" s="77"/>
      <c r="BL12" s="86" t="s">
        <v>512</v>
      </c>
    </row>
    <row r="13" spans="1:66" s="5" customFormat="1" ht="28.5" x14ac:dyDescent="0.25">
      <c r="A13" s="41"/>
      <c r="B13" s="41" t="s">
        <v>58</v>
      </c>
      <c r="C13" s="41" t="s">
        <v>410</v>
      </c>
      <c r="D13" s="12" t="s">
        <v>11</v>
      </c>
      <c r="E13" s="47" t="s">
        <v>57</v>
      </c>
      <c r="F13" s="47" t="s">
        <v>57</v>
      </c>
      <c r="G13" s="14"/>
      <c r="H13" s="14"/>
      <c r="I13" s="14"/>
      <c r="J13" s="14"/>
      <c r="K13" s="14"/>
      <c r="L13" s="14"/>
      <c r="M13" s="14"/>
      <c r="N13" s="14"/>
      <c r="O13" s="14"/>
      <c r="P13" s="14"/>
      <c r="Q13" s="14"/>
      <c r="R13" s="14"/>
      <c r="S13" s="14"/>
      <c r="T13" s="14"/>
      <c r="U13" s="14"/>
      <c r="V13" s="14"/>
      <c r="W13" s="14"/>
      <c r="X13" s="14"/>
      <c r="Y13" s="15"/>
      <c r="Z13" s="14"/>
      <c r="AA13" s="14"/>
      <c r="AB13" s="14"/>
      <c r="AC13" s="14"/>
      <c r="AD13" s="14"/>
      <c r="AE13" s="14"/>
      <c r="AF13" s="14"/>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7"/>
      <c r="BE13" s="56" t="s">
        <v>428</v>
      </c>
      <c r="BF13" s="60" t="s">
        <v>450</v>
      </c>
      <c r="BG13" s="74" t="s">
        <v>457</v>
      </c>
      <c r="BH13" s="64"/>
      <c r="BI13" s="78"/>
      <c r="BJ13" s="64"/>
      <c r="BK13" s="79"/>
      <c r="BL13" s="62" t="s">
        <v>502</v>
      </c>
    </row>
    <row r="14" spans="1:66" s="5" customFormat="1" ht="30" customHeight="1" x14ac:dyDescent="0.25">
      <c r="A14" s="32"/>
      <c r="B14" s="32" t="s">
        <v>58</v>
      </c>
      <c r="C14" s="32"/>
      <c r="D14" s="12" t="s">
        <v>12</v>
      </c>
      <c r="E14" s="47" t="s">
        <v>487</v>
      </c>
      <c r="F14" s="47" t="s">
        <v>419</v>
      </c>
      <c r="G14" s="14" t="s">
        <v>58</v>
      </c>
      <c r="H14" s="14"/>
      <c r="I14" s="14"/>
      <c r="J14" s="14"/>
      <c r="K14" s="14"/>
      <c r="L14" s="14"/>
      <c r="M14" s="14"/>
      <c r="N14" s="14"/>
      <c r="O14" s="14"/>
      <c r="P14" s="14"/>
      <c r="Q14" s="14"/>
      <c r="R14" s="14"/>
      <c r="S14" s="14"/>
      <c r="T14" s="14"/>
      <c r="U14" s="14"/>
      <c r="V14" s="14"/>
      <c r="W14" s="14"/>
      <c r="X14" s="14"/>
      <c r="Y14" s="14"/>
      <c r="Z14" s="14" t="s">
        <v>58</v>
      </c>
      <c r="AA14" s="14"/>
      <c r="AB14" s="14"/>
      <c r="AC14" s="14"/>
      <c r="AD14" s="14"/>
      <c r="AE14" s="14"/>
      <c r="AF14" s="14"/>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7" t="s">
        <v>57</v>
      </c>
      <c r="BE14" s="56" t="s">
        <v>446</v>
      </c>
      <c r="BF14" s="60" t="s">
        <v>450</v>
      </c>
      <c r="BG14" s="74"/>
      <c r="BH14" s="83"/>
      <c r="BI14" s="64"/>
      <c r="BJ14" s="64"/>
      <c r="BK14" s="79"/>
      <c r="BL14" s="86" t="s">
        <v>503</v>
      </c>
    </row>
    <row r="15" spans="1:66" s="5" customFormat="1" ht="30" x14ac:dyDescent="0.25">
      <c r="A15" s="32"/>
      <c r="B15" s="32"/>
      <c r="C15" s="32"/>
      <c r="D15" s="12" t="s">
        <v>244</v>
      </c>
      <c r="E15" s="47" t="s">
        <v>487</v>
      </c>
      <c r="F15" s="51" t="s">
        <v>418</v>
      </c>
      <c r="G15" s="14" t="s">
        <v>58</v>
      </c>
      <c r="H15" s="14"/>
      <c r="I15" s="14"/>
      <c r="J15" s="14"/>
      <c r="K15" s="14"/>
      <c r="L15" s="14"/>
      <c r="M15" s="14"/>
      <c r="N15" s="14"/>
      <c r="O15" s="14"/>
      <c r="P15" s="14"/>
      <c r="Q15" s="14"/>
      <c r="R15" s="14"/>
      <c r="S15" s="14"/>
      <c r="T15" s="14"/>
      <c r="U15" s="14"/>
      <c r="V15" s="14"/>
      <c r="W15" s="14"/>
      <c r="X15" s="14"/>
      <c r="Y15" s="14"/>
      <c r="Z15" s="14"/>
      <c r="AA15" s="14" t="s">
        <v>58</v>
      </c>
      <c r="AB15" s="14"/>
      <c r="AC15" s="14"/>
      <c r="AD15" s="14"/>
      <c r="AE15" s="14"/>
      <c r="AF15" s="14"/>
      <c r="AG15" s="14"/>
      <c r="AH15" s="14"/>
      <c r="AI15" s="14"/>
      <c r="AJ15" s="14"/>
      <c r="AK15" s="14"/>
      <c r="AL15" s="14"/>
      <c r="AM15" s="14"/>
      <c r="AN15" s="14"/>
      <c r="AO15" s="14"/>
      <c r="AP15" s="14"/>
      <c r="AQ15" s="14"/>
      <c r="AR15" s="14"/>
      <c r="AS15" s="14"/>
      <c r="AT15" s="14"/>
      <c r="AU15" s="14"/>
      <c r="AV15" s="14"/>
      <c r="AW15" s="14"/>
      <c r="AX15" s="14"/>
      <c r="AY15" s="14"/>
      <c r="AZ15" s="14"/>
      <c r="BA15" s="14"/>
      <c r="BB15" s="14"/>
      <c r="BC15" s="14"/>
      <c r="BD15" s="17" t="s">
        <v>58</v>
      </c>
      <c r="BE15" s="56"/>
      <c r="BF15" s="60" t="s">
        <v>450</v>
      </c>
      <c r="BG15" s="74"/>
      <c r="BH15" s="83"/>
      <c r="BI15" s="64"/>
      <c r="BJ15" s="64"/>
      <c r="BK15" s="79"/>
      <c r="BL15" s="86" t="s">
        <v>512</v>
      </c>
    </row>
    <row r="16" spans="1:66" s="5" customFormat="1" ht="30" x14ac:dyDescent="0.25">
      <c r="A16" s="42"/>
      <c r="B16" s="42"/>
      <c r="C16" s="42"/>
      <c r="D16" s="12" t="s">
        <v>392</v>
      </c>
      <c r="E16" s="47" t="s">
        <v>487</v>
      </c>
      <c r="F16" s="51" t="s">
        <v>420</v>
      </c>
      <c r="G16" s="14" t="s">
        <v>58</v>
      </c>
      <c r="H16" s="14"/>
      <c r="I16" s="14"/>
      <c r="J16" s="14"/>
      <c r="K16" s="14"/>
      <c r="L16" s="14"/>
      <c r="M16" s="14"/>
      <c r="N16" s="14"/>
      <c r="O16" s="14"/>
      <c r="P16" s="14"/>
      <c r="Q16" s="14"/>
      <c r="R16" s="14"/>
      <c r="S16" s="14"/>
      <c r="T16" s="14"/>
      <c r="U16" s="14"/>
      <c r="V16" s="14"/>
      <c r="W16" s="14"/>
      <c r="X16" s="14"/>
      <c r="Y16" s="14"/>
      <c r="Z16" s="14"/>
      <c r="AA16" s="14"/>
      <c r="AB16" s="14" t="s">
        <v>58</v>
      </c>
      <c r="AC16" s="14"/>
      <c r="AD16" s="14"/>
      <c r="AE16" s="14"/>
      <c r="AF16" s="14"/>
      <c r="AG16" s="14"/>
      <c r="AH16" s="14"/>
      <c r="AI16" s="14"/>
      <c r="AJ16" s="14"/>
      <c r="AK16" s="14"/>
      <c r="AL16" s="14"/>
      <c r="AM16" s="14"/>
      <c r="AN16" s="14"/>
      <c r="AO16" s="14"/>
      <c r="AP16" s="14"/>
      <c r="AQ16" s="14"/>
      <c r="AR16" s="14"/>
      <c r="AS16" s="14"/>
      <c r="AT16" s="14"/>
      <c r="AU16" s="14"/>
      <c r="AV16" s="14"/>
      <c r="AW16" s="14"/>
      <c r="AX16" s="14"/>
      <c r="AY16" s="14"/>
      <c r="AZ16" s="14"/>
      <c r="BA16" s="14"/>
      <c r="BB16" s="14"/>
      <c r="BC16" s="14"/>
      <c r="BD16" s="17" t="s">
        <v>57</v>
      </c>
      <c r="BE16" s="56" t="s">
        <v>433</v>
      </c>
      <c r="BF16" s="60" t="s">
        <v>450</v>
      </c>
      <c r="BG16" s="74"/>
      <c r="BH16" s="83"/>
      <c r="BI16" s="64"/>
      <c r="BJ16" s="64"/>
      <c r="BK16" s="79"/>
      <c r="BL16" s="86" t="s">
        <v>512</v>
      </c>
    </row>
    <row r="17" spans="1:64" s="5" customFormat="1" ht="30" customHeight="1" x14ac:dyDescent="0.25">
      <c r="A17" s="41"/>
      <c r="B17" s="41"/>
      <c r="C17" s="41" t="s">
        <v>43</v>
      </c>
      <c r="D17" s="12" t="s">
        <v>13</v>
      </c>
      <c r="E17" s="47" t="s">
        <v>487</v>
      </c>
      <c r="F17" s="47" t="s">
        <v>421</v>
      </c>
      <c r="G17" s="14" t="s">
        <v>58</v>
      </c>
      <c r="H17" s="14"/>
      <c r="I17" s="14"/>
      <c r="J17" s="14"/>
      <c r="K17" s="14"/>
      <c r="L17" s="14"/>
      <c r="M17" s="14"/>
      <c r="N17" s="14"/>
      <c r="O17" s="14"/>
      <c r="P17" s="14"/>
      <c r="Q17" s="14"/>
      <c r="R17" s="14"/>
      <c r="S17" s="14"/>
      <c r="T17" s="14"/>
      <c r="U17" s="14"/>
      <c r="V17" s="14"/>
      <c r="W17" s="14"/>
      <c r="X17" s="14"/>
      <c r="Y17" s="14"/>
      <c r="Z17" s="14"/>
      <c r="AA17" s="14"/>
      <c r="AB17" s="14"/>
      <c r="AC17" s="14" t="s">
        <v>58</v>
      </c>
      <c r="AD17" s="14" t="s">
        <v>58</v>
      </c>
      <c r="AE17" s="14"/>
      <c r="AF17" s="14"/>
      <c r="AG17" s="14"/>
      <c r="AH17" s="14"/>
      <c r="AI17" s="14"/>
      <c r="AJ17" s="14"/>
      <c r="AK17" s="14"/>
      <c r="AL17" s="14"/>
      <c r="AM17" s="14"/>
      <c r="AN17" s="14"/>
      <c r="AO17" s="14"/>
      <c r="AP17" s="14"/>
      <c r="AQ17" s="14"/>
      <c r="AR17" s="14"/>
      <c r="AS17" s="14"/>
      <c r="AT17" s="14"/>
      <c r="AU17" s="14"/>
      <c r="AV17" s="14"/>
      <c r="AW17" s="14"/>
      <c r="AX17" s="14"/>
      <c r="AY17" s="14"/>
      <c r="AZ17" s="14"/>
      <c r="BA17" s="14"/>
      <c r="BB17" s="14"/>
      <c r="BC17" s="14"/>
      <c r="BD17" s="17" t="s">
        <v>58</v>
      </c>
      <c r="BE17" s="56"/>
      <c r="BF17" s="60" t="s">
        <v>450</v>
      </c>
      <c r="BG17" s="73" t="s">
        <v>458</v>
      </c>
      <c r="BH17" s="83"/>
      <c r="BI17" s="63"/>
      <c r="BJ17" s="63"/>
      <c r="BK17" s="77"/>
      <c r="BL17" s="86" t="s">
        <v>500</v>
      </c>
    </row>
    <row r="18" spans="1:64" s="5" customFormat="1" ht="30" customHeight="1" x14ac:dyDescent="0.25">
      <c r="A18" s="42"/>
      <c r="B18" s="42"/>
      <c r="C18" s="42"/>
      <c r="D18" s="12" t="s">
        <v>393</v>
      </c>
      <c r="E18" s="47" t="s">
        <v>487</v>
      </c>
      <c r="F18" s="47" t="s">
        <v>421</v>
      </c>
      <c r="G18" s="14" t="s">
        <v>58</v>
      </c>
      <c r="H18" s="14"/>
      <c r="I18" s="14"/>
      <c r="J18" s="14"/>
      <c r="K18" s="14" t="s">
        <v>58</v>
      </c>
      <c r="L18" s="14" t="s">
        <v>58</v>
      </c>
      <c r="M18" s="14" t="s">
        <v>58</v>
      </c>
      <c r="N18" s="14"/>
      <c r="O18" s="14"/>
      <c r="P18" s="14"/>
      <c r="Q18" s="14"/>
      <c r="R18" s="14"/>
      <c r="S18" s="14"/>
      <c r="T18" s="14"/>
      <c r="U18" s="14"/>
      <c r="V18" s="14"/>
      <c r="W18" s="14"/>
      <c r="X18" s="14"/>
      <c r="Y18" s="14"/>
      <c r="Z18" s="14"/>
      <c r="AA18" s="14"/>
      <c r="AB18" s="14"/>
      <c r="AC18" s="14" t="s">
        <v>58</v>
      </c>
      <c r="AD18" s="14" t="s">
        <v>58</v>
      </c>
      <c r="AE18" s="14"/>
      <c r="AF18" s="14"/>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7" t="s">
        <v>58</v>
      </c>
      <c r="BE18" s="56"/>
      <c r="BF18" s="60" t="s">
        <v>462</v>
      </c>
      <c r="BG18" s="66" t="s">
        <v>478</v>
      </c>
      <c r="BH18" s="83"/>
      <c r="BI18" s="63"/>
      <c r="BJ18" s="63"/>
      <c r="BK18" s="77"/>
      <c r="BL18" s="86" t="s">
        <v>504</v>
      </c>
    </row>
    <row r="19" spans="1:64" s="5" customFormat="1" ht="30" customHeight="1" x14ac:dyDescent="0.25">
      <c r="A19" s="41"/>
      <c r="B19" s="41"/>
      <c r="C19" s="41" t="s">
        <v>411</v>
      </c>
      <c r="D19" s="12" t="s">
        <v>60</v>
      </c>
      <c r="E19" s="47" t="s">
        <v>487</v>
      </c>
      <c r="F19" s="47" t="s">
        <v>421</v>
      </c>
      <c r="G19" s="14" t="s">
        <v>58</v>
      </c>
      <c r="H19" s="14"/>
      <c r="I19" s="14"/>
      <c r="J19" s="14"/>
      <c r="K19" s="14" t="s">
        <v>58</v>
      </c>
      <c r="L19" s="14" t="s">
        <v>58</v>
      </c>
      <c r="M19" s="14" t="s">
        <v>58</v>
      </c>
      <c r="N19" s="14"/>
      <c r="O19" s="14"/>
      <c r="P19" s="14"/>
      <c r="Q19" s="14"/>
      <c r="R19" s="14"/>
      <c r="S19" s="14"/>
      <c r="T19" s="14"/>
      <c r="U19" s="14"/>
      <c r="V19" s="14"/>
      <c r="W19" s="14"/>
      <c r="X19" s="14"/>
      <c r="Y19" s="14"/>
      <c r="Z19" s="14"/>
      <c r="AA19" s="14"/>
      <c r="AB19" s="14"/>
      <c r="AC19" s="14"/>
      <c r="AD19" s="14"/>
      <c r="AE19" s="14" t="s">
        <v>58</v>
      </c>
      <c r="AF19" s="14" t="s">
        <v>58</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7" t="s">
        <v>58</v>
      </c>
      <c r="BE19" s="56"/>
      <c r="BF19" s="60" t="s">
        <v>462</v>
      </c>
      <c r="BG19" s="73" t="s">
        <v>477</v>
      </c>
      <c r="BH19" s="63"/>
      <c r="BI19" s="63"/>
      <c r="BJ19" s="76"/>
      <c r="BK19" s="77"/>
      <c r="BL19" s="62" t="s">
        <v>501</v>
      </c>
    </row>
    <row r="20" spans="1:64" s="5" customFormat="1" ht="30" customHeight="1" x14ac:dyDescent="0.25">
      <c r="A20" s="42"/>
      <c r="B20" s="42"/>
      <c r="C20" s="42"/>
      <c r="D20" s="12" t="s">
        <v>59</v>
      </c>
      <c r="E20" s="47" t="s">
        <v>487</v>
      </c>
      <c r="F20" s="47" t="s">
        <v>421</v>
      </c>
      <c r="G20" s="14" t="s">
        <v>58</v>
      </c>
      <c r="H20" s="14"/>
      <c r="I20" s="14"/>
      <c r="J20" s="14"/>
      <c r="K20" s="14" t="s">
        <v>58</v>
      </c>
      <c r="L20" s="14" t="s">
        <v>58</v>
      </c>
      <c r="M20" s="14" t="s">
        <v>58</v>
      </c>
      <c r="N20" s="14"/>
      <c r="O20" s="14"/>
      <c r="P20" s="14"/>
      <c r="Q20" s="14"/>
      <c r="R20" s="14"/>
      <c r="S20" s="14"/>
      <c r="T20" s="14"/>
      <c r="U20" s="14"/>
      <c r="V20" s="14"/>
      <c r="W20" s="14"/>
      <c r="X20" s="14"/>
      <c r="Y20" s="14"/>
      <c r="Z20" s="14"/>
      <c r="AA20" s="14"/>
      <c r="AB20" s="14"/>
      <c r="AC20" s="14"/>
      <c r="AD20" s="14"/>
      <c r="AE20" s="14" t="s">
        <v>58</v>
      </c>
      <c r="AF20" s="14" t="s">
        <v>58</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7" t="s">
        <v>58</v>
      </c>
      <c r="BE20" s="56"/>
      <c r="BF20" s="60" t="s">
        <v>462</v>
      </c>
      <c r="BG20" s="73" t="s">
        <v>476</v>
      </c>
      <c r="BH20" s="63"/>
      <c r="BI20" s="63"/>
      <c r="BJ20" s="76"/>
      <c r="BK20" s="77"/>
      <c r="BL20" s="62" t="s">
        <v>501</v>
      </c>
    </row>
    <row r="21" spans="1:64" s="5" customFormat="1" ht="45" x14ac:dyDescent="0.25">
      <c r="A21" s="43"/>
      <c r="B21" s="43"/>
      <c r="C21" s="43" t="s">
        <v>44</v>
      </c>
      <c r="D21" s="12" t="s">
        <v>14</v>
      </c>
      <c r="E21" s="47" t="s">
        <v>57</v>
      </c>
      <c r="F21" s="47" t="s">
        <v>57</v>
      </c>
      <c r="G21" s="14" t="s">
        <v>58</v>
      </c>
      <c r="H21" s="14"/>
      <c r="I21" s="14"/>
      <c r="J21" s="14"/>
      <c r="K21" s="14"/>
      <c r="L21" s="14"/>
      <c r="M21" s="14" t="s">
        <v>58</v>
      </c>
      <c r="N21" s="14"/>
      <c r="O21" s="14"/>
      <c r="P21" s="14"/>
      <c r="Q21" s="14"/>
      <c r="R21" s="14"/>
      <c r="S21" s="14"/>
      <c r="T21" s="14"/>
      <c r="U21" s="14"/>
      <c r="V21" s="14"/>
      <c r="W21" s="14"/>
      <c r="X21" s="14"/>
      <c r="Y21" s="14"/>
      <c r="Z21" s="14"/>
      <c r="AA21" s="14"/>
      <c r="AB21" s="14"/>
      <c r="AC21" s="14"/>
      <c r="AD21" s="14"/>
      <c r="AE21" s="14"/>
      <c r="AF21" s="14"/>
      <c r="AG21" s="15"/>
      <c r="AH21" s="14"/>
      <c r="AI21" s="14"/>
      <c r="AJ21" s="14"/>
      <c r="AK21" s="14"/>
      <c r="AL21" s="14"/>
      <c r="AM21" s="14"/>
      <c r="AN21" s="14"/>
      <c r="AO21" s="14"/>
      <c r="AP21" s="14"/>
      <c r="AQ21" s="14"/>
      <c r="AR21" s="14"/>
      <c r="AS21" s="14"/>
      <c r="AT21" s="14"/>
      <c r="AU21" s="14"/>
      <c r="AV21" s="14"/>
      <c r="AW21" s="14"/>
      <c r="AX21" s="14"/>
      <c r="AY21" s="14"/>
      <c r="AZ21" s="14"/>
      <c r="BA21" s="14"/>
      <c r="BB21" s="14"/>
      <c r="BC21" s="14"/>
      <c r="BD21" s="17"/>
      <c r="BE21" s="56" t="s">
        <v>428</v>
      </c>
      <c r="BF21" s="61" t="s">
        <v>462</v>
      </c>
      <c r="BG21" s="73" t="s">
        <v>475</v>
      </c>
      <c r="BH21" s="63"/>
      <c r="BI21" s="63"/>
      <c r="BJ21" s="76"/>
      <c r="BK21" s="77"/>
      <c r="BL21" s="62" t="s">
        <v>501</v>
      </c>
    </row>
    <row r="22" spans="1:64" s="5" customFormat="1" ht="30" x14ac:dyDescent="0.25">
      <c r="A22" s="32"/>
      <c r="B22" s="32" t="s">
        <v>57</v>
      </c>
      <c r="C22" s="32" t="s">
        <v>45</v>
      </c>
      <c r="D22" s="12" t="s">
        <v>15</v>
      </c>
      <c r="E22" s="47" t="s">
        <v>487</v>
      </c>
      <c r="F22" s="51" t="s">
        <v>416</v>
      </c>
      <c r="G22" s="14" t="s">
        <v>58</v>
      </c>
      <c r="H22" s="14"/>
      <c r="I22" s="14"/>
      <c r="J22" s="14"/>
      <c r="K22" s="14" t="s">
        <v>58</v>
      </c>
      <c r="L22" s="14" t="s">
        <v>58</v>
      </c>
      <c r="M22" s="14" t="s">
        <v>58</v>
      </c>
      <c r="N22" s="14"/>
      <c r="O22" s="14"/>
      <c r="P22" s="14"/>
      <c r="Q22" s="14"/>
      <c r="R22" s="14"/>
      <c r="S22" s="14"/>
      <c r="T22" s="14"/>
      <c r="U22" s="14"/>
      <c r="V22" s="14"/>
      <c r="W22" s="14"/>
      <c r="X22" s="14"/>
      <c r="Y22" s="14"/>
      <c r="Z22" s="14"/>
      <c r="AA22" s="14"/>
      <c r="AB22" s="14"/>
      <c r="AC22" s="14"/>
      <c r="AD22" s="14"/>
      <c r="AE22" s="14"/>
      <c r="AF22" s="14"/>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7" t="s">
        <v>58</v>
      </c>
      <c r="BE22" s="56"/>
      <c r="BF22" s="61" t="s">
        <v>450</v>
      </c>
      <c r="BG22" s="74"/>
      <c r="BH22" s="83"/>
      <c r="BI22" s="64"/>
      <c r="BJ22" s="64"/>
      <c r="BK22" s="79"/>
      <c r="BL22" s="86" t="s">
        <v>512</v>
      </c>
    </row>
    <row r="23" spans="1:64" s="5" customFormat="1" x14ac:dyDescent="0.25">
      <c r="A23" s="36" t="s">
        <v>39</v>
      </c>
      <c r="B23" s="36"/>
      <c r="C23" s="36"/>
      <c r="D23" s="36"/>
      <c r="E23" s="50"/>
      <c r="F23" s="50" t="s">
        <v>422</v>
      </c>
      <c r="G23" s="37"/>
      <c r="H23" s="37"/>
      <c r="I23" s="37"/>
      <c r="J23" s="37"/>
      <c r="K23" s="37"/>
      <c r="L23" s="37"/>
      <c r="M23" s="37"/>
      <c r="N23" s="37"/>
      <c r="O23" s="37"/>
      <c r="P23" s="37"/>
      <c r="Q23" s="37"/>
      <c r="R23" s="37"/>
      <c r="S23" s="37"/>
      <c r="T23" s="37"/>
      <c r="U23" s="37"/>
      <c r="V23" s="37"/>
      <c r="W23" s="37"/>
      <c r="X23" s="37"/>
      <c r="Y23" s="37"/>
      <c r="Z23" s="37"/>
      <c r="AA23" s="37"/>
      <c r="AB23" s="37"/>
      <c r="AC23" s="37"/>
      <c r="AD23" s="37"/>
      <c r="AE23" s="37"/>
      <c r="AF23" s="37"/>
      <c r="AG23" s="37"/>
      <c r="AH23" s="37"/>
      <c r="AI23" s="37"/>
      <c r="AJ23" s="37"/>
      <c r="AK23" s="37"/>
      <c r="AL23" s="37"/>
      <c r="AM23" s="37"/>
      <c r="AN23" s="37"/>
      <c r="AO23" s="37"/>
      <c r="AP23" s="37"/>
      <c r="AQ23" s="37"/>
      <c r="AR23" s="37"/>
      <c r="AS23" s="37"/>
      <c r="AT23" s="37"/>
      <c r="AU23" s="37"/>
      <c r="AV23" s="37"/>
      <c r="AW23" s="37"/>
      <c r="AX23" s="37"/>
      <c r="AY23" s="37"/>
      <c r="AZ23" s="37"/>
      <c r="BA23" s="37"/>
      <c r="BB23" s="37"/>
      <c r="BC23" s="37"/>
      <c r="BD23" s="38"/>
      <c r="BE23" s="39"/>
      <c r="BF23" s="57"/>
      <c r="BG23" s="74"/>
      <c r="BH23" s="64"/>
      <c r="BI23" s="64"/>
      <c r="BJ23" s="64"/>
      <c r="BK23" s="79"/>
      <c r="BL23" s="62"/>
    </row>
    <row r="24" spans="1:64" s="5" customFormat="1" ht="60" x14ac:dyDescent="0.25">
      <c r="A24" s="43"/>
      <c r="B24" s="43"/>
      <c r="C24" s="43" t="s">
        <v>45</v>
      </c>
      <c r="D24" s="12" t="s">
        <v>16</v>
      </c>
      <c r="E24" s="47" t="s">
        <v>414</v>
      </c>
      <c r="F24" s="51" t="s">
        <v>417</v>
      </c>
      <c r="G24" s="14"/>
      <c r="H24" s="14"/>
      <c r="I24" s="14" t="s">
        <v>58</v>
      </c>
      <c r="J24" s="14"/>
      <c r="K24" s="14"/>
      <c r="L24" s="14"/>
      <c r="M24" s="14"/>
      <c r="N24" s="14"/>
      <c r="O24" s="14"/>
      <c r="P24" s="14"/>
      <c r="Q24" s="14"/>
      <c r="R24" s="14"/>
      <c r="S24" s="14"/>
      <c r="T24" s="14"/>
      <c r="U24" s="14"/>
      <c r="V24" s="14"/>
      <c r="W24" s="14"/>
      <c r="X24" s="14"/>
      <c r="Y24" s="14"/>
      <c r="Z24" s="14"/>
      <c r="AA24" s="14"/>
      <c r="AB24" s="14"/>
      <c r="AC24" s="14"/>
      <c r="AD24" s="14"/>
      <c r="AE24" s="14"/>
      <c r="AF24" s="14"/>
      <c r="AG24" s="14"/>
      <c r="AH24" s="15" t="s">
        <v>58</v>
      </c>
      <c r="AI24" s="14"/>
      <c r="AJ24" s="14"/>
      <c r="AK24" s="14"/>
      <c r="AL24" s="14"/>
      <c r="AM24" s="14"/>
      <c r="AN24" s="14"/>
      <c r="AO24" s="14"/>
      <c r="AP24" s="14"/>
      <c r="AQ24" s="14"/>
      <c r="AR24" s="14"/>
      <c r="AS24" s="14"/>
      <c r="AT24" s="14"/>
      <c r="AU24" s="14"/>
      <c r="AV24" s="14"/>
      <c r="AW24" s="14"/>
      <c r="AX24" s="14"/>
      <c r="AY24" s="14"/>
      <c r="AZ24" s="14"/>
      <c r="BA24" s="14"/>
      <c r="BB24" s="14"/>
      <c r="BC24" s="14"/>
      <c r="BD24" s="17" t="s">
        <v>57</v>
      </c>
      <c r="BE24" s="55" t="s">
        <v>427</v>
      </c>
      <c r="BF24" s="68" t="s">
        <v>459</v>
      </c>
      <c r="BG24" s="73" t="s">
        <v>460</v>
      </c>
      <c r="BH24" s="63"/>
      <c r="BI24" s="63"/>
      <c r="BJ24" s="76"/>
      <c r="BK24" s="77"/>
      <c r="BL24" s="62" t="s">
        <v>505</v>
      </c>
    </row>
    <row r="25" spans="1:64" s="5" customFormat="1" ht="45" x14ac:dyDescent="0.25">
      <c r="A25" s="41"/>
      <c r="B25" s="41"/>
      <c r="C25" s="41" t="s">
        <v>46</v>
      </c>
      <c r="D25" s="12" t="s">
        <v>17</v>
      </c>
      <c r="E25" s="47" t="s">
        <v>414</v>
      </c>
      <c r="F25" s="51" t="s">
        <v>416</v>
      </c>
      <c r="G25" s="14"/>
      <c r="H25" s="14"/>
      <c r="I25" s="14" t="s">
        <v>58</v>
      </c>
      <c r="J25" s="14"/>
      <c r="K25" s="14"/>
      <c r="L25" s="14"/>
      <c r="M25" s="14"/>
      <c r="N25" s="14"/>
      <c r="O25" s="14"/>
      <c r="P25" s="14"/>
      <c r="Q25" s="14"/>
      <c r="R25" s="14"/>
      <c r="S25" s="14"/>
      <c r="T25" s="14"/>
      <c r="U25" s="14"/>
      <c r="V25" s="14"/>
      <c r="W25" s="14"/>
      <c r="X25" s="14"/>
      <c r="Y25" s="14"/>
      <c r="Z25" s="14"/>
      <c r="AA25" s="14"/>
      <c r="AB25" s="14"/>
      <c r="AC25" s="14"/>
      <c r="AD25" s="14"/>
      <c r="AE25" s="14"/>
      <c r="AF25" s="14"/>
      <c r="AG25" s="14"/>
      <c r="AH25" s="14"/>
      <c r="AI25" s="14" t="s">
        <v>58</v>
      </c>
      <c r="AJ25" s="14"/>
      <c r="AK25" s="14"/>
      <c r="AL25" s="14"/>
      <c r="AM25" s="14"/>
      <c r="AN25" s="14"/>
      <c r="AO25" s="14"/>
      <c r="AP25" s="14"/>
      <c r="AQ25" s="14"/>
      <c r="AR25" s="14"/>
      <c r="AS25" s="14"/>
      <c r="AT25" s="14"/>
      <c r="AU25" s="14"/>
      <c r="AV25" s="14"/>
      <c r="AW25" s="14"/>
      <c r="AX25" s="14"/>
      <c r="AY25" s="14"/>
      <c r="AZ25" s="14"/>
      <c r="BA25" s="14"/>
      <c r="BB25" s="14"/>
      <c r="BC25" s="14"/>
      <c r="BD25" s="17" t="s">
        <v>57</v>
      </c>
      <c r="BE25" s="55" t="s">
        <v>427</v>
      </c>
      <c r="BF25" s="68" t="s">
        <v>459</v>
      </c>
      <c r="BG25" s="73" t="s">
        <v>461</v>
      </c>
      <c r="BH25" s="63"/>
      <c r="BI25" s="63"/>
      <c r="BJ25" s="76"/>
      <c r="BK25" s="77"/>
      <c r="BL25" s="62" t="s">
        <v>505</v>
      </c>
    </row>
    <row r="26" spans="1:64" s="5" customFormat="1" ht="30" x14ac:dyDescent="0.25">
      <c r="A26" s="32"/>
      <c r="B26" s="32"/>
      <c r="C26" s="32"/>
      <c r="D26" s="12" t="s">
        <v>394</v>
      </c>
      <c r="E26" s="47" t="s">
        <v>487</v>
      </c>
      <c r="F26" s="51" t="s">
        <v>416</v>
      </c>
      <c r="G26" s="14" t="s">
        <v>58</v>
      </c>
      <c r="H26" s="14"/>
      <c r="I26" s="14"/>
      <c r="J26" s="14"/>
      <c r="K26" s="14"/>
      <c r="L26" s="14"/>
      <c r="M26" s="14"/>
      <c r="N26" s="14"/>
      <c r="O26" s="14"/>
      <c r="P26" s="14"/>
      <c r="Q26" s="14"/>
      <c r="R26" s="14"/>
      <c r="S26" s="14"/>
      <c r="T26" s="14"/>
      <c r="U26" s="14"/>
      <c r="V26" s="14"/>
      <c r="W26" s="14"/>
      <c r="X26" s="14"/>
      <c r="Y26" s="14"/>
      <c r="Z26" s="14"/>
      <c r="AA26" s="14"/>
      <c r="AB26" s="14"/>
      <c r="AC26" s="14"/>
      <c r="AD26" s="14"/>
      <c r="AE26" s="14"/>
      <c r="AF26" s="14"/>
      <c r="AG26" s="14"/>
      <c r="AH26" s="14"/>
      <c r="AI26" s="14"/>
      <c r="AJ26" s="14" t="s">
        <v>58</v>
      </c>
      <c r="AK26" s="14"/>
      <c r="AL26" s="14"/>
      <c r="AM26" s="14"/>
      <c r="AN26" s="14"/>
      <c r="AO26" s="14"/>
      <c r="AP26" s="14"/>
      <c r="AQ26" s="14"/>
      <c r="AR26" s="14"/>
      <c r="AS26" s="14"/>
      <c r="AT26" s="14"/>
      <c r="AU26" s="14"/>
      <c r="AV26" s="14"/>
      <c r="AW26" s="14"/>
      <c r="AX26" s="14"/>
      <c r="AY26" s="14"/>
      <c r="AZ26" s="14"/>
      <c r="BA26" s="14"/>
      <c r="BB26" s="14"/>
      <c r="BC26" s="14"/>
      <c r="BD26" s="17" t="s">
        <v>58</v>
      </c>
      <c r="BE26" s="56" t="s">
        <v>448</v>
      </c>
      <c r="BF26" s="61" t="s">
        <v>450</v>
      </c>
      <c r="BG26" s="73" t="s">
        <v>474</v>
      </c>
      <c r="BH26" s="84"/>
      <c r="BI26" s="63"/>
      <c r="BJ26" s="63"/>
      <c r="BK26" s="77"/>
      <c r="BL26" s="86" t="s">
        <v>512</v>
      </c>
    </row>
    <row r="27" spans="1:64" s="5" customFormat="1" ht="30" x14ac:dyDescent="0.25">
      <c r="A27" s="42"/>
      <c r="B27" s="42"/>
      <c r="C27" s="42"/>
      <c r="D27" s="12" t="s">
        <v>395</v>
      </c>
      <c r="E27" s="47" t="s">
        <v>487</v>
      </c>
      <c r="F27" s="51" t="s">
        <v>416</v>
      </c>
      <c r="G27" s="14" t="s">
        <v>58</v>
      </c>
      <c r="H27" s="14"/>
      <c r="I27" s="14"/>
      <c r="J27" s="14"/>
      <c r="K27" s="14"/>
      <c r="L27" s="14"/>
      <c r="M27" s="14"/>
      <c r="N27" s="14"/>
      <c r="O27" s="14"/>
      <c r="P27" s="14"/>
      <c r="Q27" s="14"/>
      <c r="R27" s="14"/>
      <c r="S27" s="14"/>
      <c r="T27" s="14"/>
      <c r="U27" s="14"/>
      <c r="V27" s="14"/>
      <c r="W27" s="14"/>
      <c r="X27" s="14"/>
      <c r="Y27" s="14"/>
      <c r="Z27" s="14"/>
      <c r="AA27" s="14"/>
      <c r="AB27" s="14"/>
      <c r="AC27" s="14"/>
      <c r="AD27" s="14"/>
      <c r="AE27" s="14"/>
      <c r="AF27" s="14"/>
      <c r="AG27" s="14"/>
      <c r="AH27" s="14"/>
      <c r="AI27" s="14"/>
      <c r="AJ27" s="14" t="s">
        <v>58</v>
      </c>
      <c r="AK27" s="14"/>
      <c r="AL27" s="14"/>
      <c r="AM27" s="14"/>
      <c r="AN27" s="14"/>
      <c r="AO27" s="14"/>
      <c r="AP27" s="14"/>
      <c r="AQ27" s="14"/>
      <c r="AR27" s="14"/>
      <c r="AS27" s="14"/>
      <c r="AT27" s="14"/>
      <c r="AU27" s="14"/>
      <c r="AV27" s="14"/>
      <c r="AW27" s="14"/>
      <c r="AX27" s="14"/>
      <c r="AY27" s="14"/>
      <c r="AZ27" s="14"/>
      <c r="BA27" s="14"/>
      <c r="BB27" s="14"/>
      <c r="BC27" s="14"/>
      <c r="BD27" s="17" t="s">
        <v>58</v>
      </c>
      <c r="BE27" s="56" t="s">
        <v>449</v>
      </c>
      <c r="BF27" s="61" t="s">
        <v>450</v>
      </c>
      <c r="BG27" s="73" t="s">
        <v>474</v>
      </c>
      <c r="BH27" s="84"/>
      <c r="BI27" s="63"/>
      <c r="BJ27" s="63"/>
      <c r="BK27" s="77"/>
      <c r="BL27" s="86" t="s">
        <v>512</v>
      </c>
    </row>
    <row r="28" spans="1:64" s="5" customFormat="1" ht="45" x14ac:dyDescent="0.25">
      <c r="A28" s="43"/>
      <c r="B28" s="43"/>
      <c r="C28" s="43" t="s">
        <v>47</v>
      </c>
      <c r="D28" s="12" t="s">
        <v>18</v>
      </c>
      <c r="E28" s="47" t="s">
        <v>414</v>
      </c>
      <c r="F28" s="51" t="s">
        <v>423</v>
      </c>
      <c r="G28" s="14"/>
      <c r="H28" s="14"/>
      <c r="I28" s="14" t="s">
        <v>58</v>
      </c>
      <c r="J28" s="14"/>
      <c r="K28" s="14"/>
      <c r="L28" s="14"/>
      <c r="M28" s="14"/>
      <c r="N28" s="14"/>
      <c r="O28" s="14"/>
      <c r="P28" s="14"/>
      <c r="Q28" s="14"/>
      <c r="R28" s="14"/>
      <c r="S28" s="14"/>
      <c r="T28" s="14"/>
      <c r="U28" s="14"/>
      <c r="V28" s="14"/>
      <c r="W28" s="14"/>
      <c r="X28" s="14"/>
      <c r="Y28" s="14"/>
      <c r="Z28" s="14"/>
      <c r="AA28" s="14"/>
      <c r="AB28" s="14"/>
      <c r="AC28" s="14"/>
      <c r="AD28" s="14"/>
      <c r="AE28" s="14"/>
      <c r="AF28" s="14"/>
      <c r="AG28" s="14"/>
      <c r="AH28" s="14"/>
      <c r="AI28" s="14"/>
      <c r="AJ28" s="14"/>
      <c r="AK28" s="14" t="s">
        <v>58</v>
      </c>
      <c r="AL28" s="14"/>
      <c r="AM28" s="14"/>
      <c r="AN28" s="14"/>
      <c r="AO28" s="14"/>
      <c r="AP28" s="14"/>
      <c r="AQ28" s="14"/>
      <c r="AR28" s="14"/>
      <c r="AS28" s="14"/>
      <c r="AT28" s="14"/>
      <c r="AU28" s="14"/>
      <c r="AV28" s="14"/>
      <c r="AW28" s="14"/>
      <c r="AX28" s="14"/>
      <c r="AY28" s="14"/>
      <c r="AZ28" s="14"/>
      <c r="BA28" s="14"/>
      <c r="BB28" s="14"/>
      <c r="BC28" s="14"/>
      <c r="BD28" s="17" t="s">
        <v>57</v>
      </c>
      <c r="BE28" s="55" t="s">
        <v>434</v>
      </c>
      <c r="BF28" s="68" t="s">
        <v>459</v>
      </c>
      <c r="BG28" s="73" t="s">
        <v>479</v>
      </c>
      <c r="BH28" s="63"/>
      <c r="BI28" s="63"/>
      <c r="BJ28" s="76"/>
      <c r="BK28" s="77"/>
      <c r="BL28" s="62" t="s">
        <v>505</v>
      </c>
    </row>
    <row r="29" spans="1:64" s="5" customFormat="1" ht="15" customHeight="1" x14ac:dyDescent="0.25">
      <c r="A29" s="41"/>
      <c r="B29" s="41"/>
      <c r="C29" s="41" t="s">
        <v>48</v>
      </c>
      <c r="D29" s="12" t="s">
        <v>19</v>
      </c>
      <c r="E29" s="47" t="s">
        <v>101</v>
      </c>
      <c r="F29" s="51" t="s">
        <v>417</v>
      </c>
      <c r="G29" s="14"/>
      <c r="H29" s="14"/>
      <c r="I29" s="14"/>
      <c r="J29" s="14" t="s">
        <v>58</v>
      </c>
      <c r="K29" s="14"/>
      <c r="L29" s="14"/>
      <c r="M29" s="14"/>
      <c r="N29" s="14"/>
      <c r="O29" s="14"/>
      <c r="P29" s="14"/>
      <c r="Q29" s="14"/>
      <c r="R29" s="14"/>
      <c r="S29" s="14"/>
      <c r="T29" s="14"/>
      <c r="U29" s="14"/>
      <c r="V29" s="14"/>
      <c r="W29" s="14"/>
      <c r="X29" s="14"/>
      <c r="Y29" s="14"/>
      <c r="Z29" s="14"/>
      <c r="AA29" s="14"/>
      <c r="AB29" s="14"/>
      <c r="AC29" s="14"/>
      <c r="AD29" s="14"/>
      <c r="AE29" s="14"/>
      <c r="AF29" s="14"/>
      <c r="AG29" s="14"/>
      <c r="AH29" s="14"/>
      <c r="AI29" s="14"/>
      <c r="AJ29" s="14"/>
      <c r="AK29" s="14"/>
      <c r="AL29" s="14" t="s">
        <v>58</v>
      </c>
      <c r="AM29" s="14"/>
      <c r="AN29" s="14"/>
      <c r="AO29" s="14"/>
      <c r="AP29" s="14"/>
      <c r="AQ29" s="14"/>
      <c r="AR29" s="14"/>
      <c r="AS29" s="14"/>
      <c r="AT29" s="14"/>
      <c r="AU29" s="14"/>
      <c r="AV29" s="14"/>
      <c r="AW29" s="14"/>
      <c r="AX29" s="14"/>
      <c r="AY29" s="14"/>
      <c r="AZ29" s="14"/>
      <c r="BA29" s="14"/>
      <c r="BB29" s="14"/>
      <c r="BC29" s="14"/>
      <c r="BD29" s="17" t="s">
        <v>57</v>
      </c>
      <c r="BE29" s="55" t="s">
        <v>435</v>
      </c>
      <c r="BF29" s="68" t="s">
        <v>459</v>
      </c>
      <c r="BG29" s="73" t="s">
        <v>470</v>
      </c>
      <c r="BH29" s="63"/>
      <c r="BI29" s="63"/>
      <c r="BJ29" s="76"/>
      <c r="BK29" s="77"/>
      <c r="BL29" s="62" t="s">
        <v>505</v>
      </c>
    </row>
    <row r="30" spans="1:64" s="5" customFormat="1" ht="45" x14ac:dyDescent="0.25">
      <c r="A30" s="32"/>
      <c r="B30" s="32"/>
      <c r="C30" s="32"/>
      <c r="D30" s="12" t="s">
        <v>275</v>
      </c>
      <c r="E30" s="47" t="s">
        <v>415</v>
      </c>
      <c r="F30" s="51" t="s">
        <v>423</v>
      </c>
      <c r="G30" s="14"/>
      <c r="H30" s="14" t="s">
        <v>58</v>
      </c>
      <c r="I30" s="14"/>
      <c r="J30" s="14"/>
      <c r="K30" s="14"/>
      <c r="L30" s="14" t="s">
        <v>58</v>
      </c>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7" t="s">
        <v>57</v>
      </c>
      <c r="BE30" s="55" t="s">
        <v>506</v>
      </c>
      <c r="BF30" s="61" t="s">
        <v>450</v>
      </c>
      <c r="BG30" s="73" t="s">
        <v>473</v>
      </c>
      <c r="BH30" s="84"/>
      <c r="BI30" s="63"/>
      <c r="BJ30" s="63"/>
      <c r="BK30" s="77"/>
      <c r="BL30" s="86" t="s">
        <v>513</v>
      </c>
    </row>
    <row r="31" spans="1:64" s="5" customFormat="1" ht="45" x14ac:dyDescent="0.25">
      <c r="A31" s="32"/>
      <c r="B31" s="32"/>
      <c r="C31" s="32"/>
      <c r="D31" s="12" t="s">
        <v>20</v>
      </c>
      <c r="E31" s="47" t="s">
        <v>487</v>
      </c>
      <c r="F31" s="51" t="s">
        <v>423</v>
      </c>
      <c r="G31" s="14"/>
      <c r="H31" s="14"/>
      <c r="I31" s="14" t="s">
        <v>58</v>
      </c>
      <c r="J31" s="14"/>
      <c r="K31" s="14"/>
      <c r="L31" s="14"/>
      <c r="M31" s="14"/>
      <c r="N31" s="14"/>
      <c r="O31" s="14"/>
      <c r="P31" s="14"/>
      <c r="Q31" s="14"/>
      <c r="R31" s="14"/>
      <c r="S31" s="14"/>
      <c r="T31" s="14"/>
      <c r="U31" s="14"/>
      <c r="V31" s="14"/>
      <c r="W31" s="14"/>
      <c r="X31" s="14"/>
      <c r="Y31" s="14"/>
      <c r="Z31" s="14"/>
      <c r="AA31" s="14"/>
      <c r="AB31" s="14"/>
      <c r="AC31" s="14"/>
      <c r="AD31" s="14"/>
      <c r="AE31" s="14"/>
      <c r="AF31" s="14"/>
      <c r="AG31" s="14"/>
      <c r="AH31" s="14"/>
      <c r="AI31" s="14"/>
      <c r="AJ31" s="14"/>
      <c r="AK31" s="14"/>
      <c r="AL31" s="14"/>
      <c r="AM31" s="14" t="s">
        <v>58</v>
      </c>
      <c r="AN31" s="14"/>
      <c r="AO31" s="14"/>
      <c r="AP31" s="14"/>
      <c r="AQ31" s="14"/>
      <c r="AR31" s="14"/>
      <c r="AS31" s="14"/>
      <c r="AT31" s="14"/>
      <c r="AU31" s="14"/>
      <c r="AV31" s="14"/>
      <c r="AW31" s="14"/>
      <c r="AX31" s="14"/>
      <c r="AY31" s="14"/>
      <c r="AZ31" s="14"/>
      <c r="BA31" s="14"/>
      <c r="BB31" s="14"/>
      <c r="BC31" s="14"/>
      <c r="BD31" s="17" t="s">
        <v>57</v>
      </c>
      <c r="BE31" s="56"/>
      <c r="BF31" s="61" t="s">
        <v>450</v>
      </c>
      <c r="BG31" s="73" t="s">
        <v>472</v>
      </c>
      <c r="BH31" s="63"/>
      <c r="BI31" s="76"/>
      <c r="BJ31" s="63"/>
      <c r="BK31" s="77"/>
      <c r="BL31" s="62" t="s">
        <v>507</v>
      </c>
    </row>
    <row r="32" spans="1:64" s="5" customFormat="1" ht="75" x14ac:dyDescent="0.25">
      <c r="A32" s="32"/>
      <c r="B32" s="32"/>
      <c r="C32" s="32"/>
      <c r="D32" s="12" t="s">
        <v>21</v>
      </c>
      <c r="E32" s="47" t="s">
        <v>57</v>
      </c>
      <c r="F32" s="47" t="s">
        <v>57</v>
      </c>
      <c r="G32" s="14" t="s">
        <v>57</v>
      </c>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5"/>
      <c r="AO32" s="14"/>
      <c r="AP32" s="14"/>
      <c r="AQ32" s="14"/>
      <c r="AR32" s="14"/>
      <c r="AS32" s="14"/>
      <c r="AT32" s="14"/>
      <c r="AU32" s="14"/>
      <c r="AV32" s="14"/>
      <c r="AW32" s="14"/>
      <c r="AX32" s="14"/>
      <c r="AY32" s="14"/>
      <c r="AZ32" s="14"/>
      <c r="BA32" s="14"/>
      <c r="BB32" s="14"/>
      <c r="BC32" s="14"/>
      <c r="BD32" s="17"/>
      <c r="BE32" s="56" t="s">
        <v>428</v>
      </c>
      <c r="BF32" s="68" t="s">
        <v>459</v>
      </c>
      <c r="BG32" s="56" t="s">
        <v>471</v>
      </c>
      <c r="BH32" s="63"/>
      <c r="BI32" s="63"/>
      <c r="BJ32" s="76"/>
      <c r="BK32" s="47"/>
      <c r="BL32" s="62" t="s">
        <v>508</v>
      </c>
    </row>
    <row r="33" spans="1:64" s="5" customFormat="1" ht="30" x14ac:dyDescent="0.25">
      <c r="A33" s="42"/>
      <c r="B33" s="42"/>
      <c r="C33" s="42"/>
      <c r="D33" s="12" t="s">
        <v>22</v>
      </c>
      <c r="E33" s="47" t="s">
        <v>57</v>
      </c>
      <c r="F33" s="47" t="s">
        <v>57</v>
      </c>
      <c r="G33" s="14" t="s">
        <v>57</v>
      </c>
      <c r="H33" s="14"/>
      <c r="I33" s="14"/>
      <c r="J33" s="14"/>
      <c r="K33" s="14"/>
      <c r="L33" s="14"/>
      <c r="M33" s="14"/>
      <c r="N33" s="14"/>
      <c r="O33" s="14"/>
      <c r="P33" s="14"/>
      <c r="Q33" s="14"/>
      <c r="R33" s="14"/>
      <c r="S33" s="14"/>
      <c r="T33" s="14"/>
      <c r="U33" s="14"/>
      <c r="V33" s="14"/>
      <c r="W33" s="14"/>
      <c r="X33" s="14"/>
      <c r="Y33" s="14"/>
      <c r="Z33" s="14"/>
      <c r="AA33" s="14"/>
      <c r="AB33" s="14"/>
      <c r="AC33" s="14"/>
      <c r="AD33" s="14"/>
      <c r="AE33" s="14"/>
      <c r="AF33" s="14"/>
      <c r="AG33" s="14"/>
      <c r="AH33" s="14"/>
      <c r="AI33" s="14"/>
      <c r="AJ33" s="14"/>
      <c r="AK33" s="14"/>
      <c r="AL33" s="14"/>
      <c r="AM33" s="14"/>
      <c r="AN33" s="14"/>
      <c r="AO33" s="15"/>
      <c r="AP33" s="14"/>
      <c r="AQ33" s="14"/>
      <c r="AR33" s="14"/>
      <c r="AS33" s="14"/>
      <c r="AT33" s="14"/>
      <c r="AU33" s="14"/>
      <c r="AV33" s="14"/>
      <c r="AW33" s="14"/>
      <c r="AX33" s="14"/>
      <c r="AY33" s="14"/>
      <c r="AZ33" s="14"/>
      <c r="BA33" s="14"/>
      <c r="BB33" s="14"/>
      <c r="BC33" s="14"/>
      <c r="BD33" s="17"/>
      <c r="BE33" s="59" t="s">
        <v>436</v>
      </c>
      <c r="BF33" s="61" t="s">
        <v>450</v>
      </c>
      <c r="BG33" s="56" t="s">
        <v>470</v>
      </c>
      <c r="BH33" s="63"/>
      <c r="BI33" s="63"/>
      <c r="BJ33" s="76"/>
      <c r="BK33" s="47"/>
      <c r="BL33" s="62" t="s">
        <v>505</v>
      </c>
    </row>
    <row r="34" spans="1:64" s="5" customFormat="1" ht="45" x14ac:dyDescent="0.25">
      <c r="A34" s="32"/>
      <c r="B34" s="32"/>
      <c r="C34" s="32" t="s">
        <v>49</v>
      </c>
      <c r="D34" s="12" t="s">
        <v>23</v>
      </c>
      <c r="E34" s="47" t="s">
        <v>414</v>
      </c>
      <c r="F34" s="51" t="s">
        <v>424</v>
      </c>
      <c r="G34" s="14"/>
      <c r="H34" s="14"/>
      <c r="I34" s="14" t="s">
        <v>58</v>
      </c>
      <c r="J34" s="14"/>
      <c r="K34" s="14"/>
      <c r="L34" s="14"/>
      <c r="M34" s="14"/>
      <c r="N34" s="14"/>
      <c r="O34" s="14"/>
      <c r="P34" s="14"/>
      <c r="Q34" s="14"/>
      <c r="R34" s="14"/>
      <c r="S34" s="14"/>
      <c r="T34" s="14"/>
      <c r="U34" s="14"/>
      <c r="V34" s="14"/>
      <c r="W34" s="14"/>
      <c r="X34" s="14"/>
      <c r="Y34" s="14"/>
      <c r="Z34" s="14"/>
      <c r="AA34" s="14"/>
      <c r="AB34" s="14"/>
      <c r="AC34" s="14"/>
      <c r="AD34" s="14"/>
      <c r="AE34" s="14"/>
      <c r="AF34" s="14"/>
      <c r="AG34" s="14"/>
      <c r="AH34" s="14"/>
      <c r="AI34" s="14"/>
      <c r="AJ34" s="14"/>
      <c r="AK34" s="14"/>
      <c r="AL34" s="14"/>
      <c r="AM34" s="14"/>
      <c r="AN34" s="14"/>
      <c r="AO34" s="14"/>
      <c r="AP34" s="14" t="s">
        <v>58</v>
      </c>
      <c r="AQ34" s="14"/>
      <c r="AR34" s="14"/>
      <c r="AS34" s="14"/>
      <c r="AT34" s="14"/>
      <c r="AU34" s="14"/>
      <c r="AV34" s="14"/>
      <c r="AW34" s="14"/>
      <c r="AX34" s="14"/>
      <c r="AY34" s="14"/>
      <c r="AZ34" s="14"/>
      <c r="BA34" s="14"/>
      <c r="BB34" s="14"/>
      <c r="BC34" s="14"/>
      <c r="BD34" s="17" t="s">
        <v>57</v>
      </c>
      <c r="BE34" s="55" t="s">
        <v>427</v>
      </c>
      <c r="BF34" s="68" t="s">
        <v>459</v>
      </c>
      <c r="BG34" s="56" t="s">
        <v>469</v>
      </c>
      <c r="BH34" s="63"/>
      <c r="BI34" s="63"/>
      <c r="BJ34" s="76"/>
      <c r="BK34" s="47"/>
      <c r="BL34" s="62" t="s">
        <v>505</v>
      </c>
    </row>
    <row r="35" spans="1:64" s="5" customFormat="1" ht="45" x14ac:dyDescent="0.25">
      <c r="A35" s="43"/>
      <c r="B35" s="43"/>
      <c r="C35" s="43" t="s">
        <v>50</v>
      </c>
      <c r="D35" s="12" t="s">
        <v>24</v>
      </c>
      <c r="E35" s="47" t="s">
        <v>414</v>
      </c>
      <c r="F35" s="51" t="s">
        <v>423</v>
      </c>
      <c r="G35" s="14"/>
      <c r="H35" s="14"/>
      <c r="I35" s="14" t="s">
        <v>58</v>
      </c>
      <c r="J35" s="14"/>
      <c r="K35" s="14"/>
      <c r="L35" s="14"/>
      <c r="M35" s="14"/>
      <c r="N35" s="14"/>
      <c r="O35" s="14"/>
      <c r="P35" s="14"/>
      <c r="Q35" s="14"/>
      <c r="R35" s="14"/>
      <c r="S35" s="14"/>
      <c r="T35" s="14"/>
      <c r="U35" s="14"/>
      <c r="V35" s="14"/>
      <c r="W35" s="14"/>
      <c r="X35" s="14"/>
      <c r="Y35" s="14"/>
      <c r="Z35" s="14"/>
      <c r="AA35" s="14"/>
      <c r="AB35" s="14"/>
      <c r="AC35" s="14"/>
      <c r="AD35" s="14"/>
      <c r="AE35" s="14"/>
      <c r="AF35" s="14"/>
      <c r="AG35" s="14"/>
      <c r="AH35" s="14"/>
      <c r="AI35" s="14"/>
      <c r="AJ35" s="14"/>
      <c r="AK35" s="14"/>
      <c r="AL35" s="14"/>
      <c r="AM35" s="14"/>
      <c r="AN35" s="14"/>
      <c r="AO35" s="14"/>
      <c r="AP35" s="14"/>
      <c r="AQ35" s="14" t="s">
        <v>58</v>
      </c>
      <c r="AR35" s="14"/>
      <c r="AS35" s="14"/>
      <c r="AT35" s="14"/>
      <c r="AU35" s="14"/>
      <c r="AV35" s="14"/>
      <c r="AW35" s="14"/>
      <c r="AX35" s="14"/>
      <c r="AY35" s="14"/>
      <c r="AZ35" s="14"/>
      <c r="BA35" s="14"/>
      <c r="BB35" s="14"/>
      <c r="BC35" s="14"/>
      <c r="BD35" s="17" t="s">
        <v>57</v>
      </c>
      <c r="BE35" s="55" t="s">
        <v>427</v>
      </c>
      <c r="BF35" s="68" t="s">
        <v>459</v>
      </c>
      <c r="BG35" s="56" t="s">
        <v>468</v>
      </c>
      <c r="BH35" s="63"/>
      <c r="BI35" s="63"/>
      <c r="BJ35" s="76"/>
      <c r="BK35" s="47"/>
      <c r="BL35" s="62"/>
    </row>
    <row r="36" spans="1:64" s="5" customFormat="1" ht="60" x14ac:dyDescent="0.25">
      <c r="A36" s="32"/>
      <c r="B36" s="32"/>
      <c r="C36" s="32" t="s">
        <v>51</v>
      </c>
      <c r="D36" s="12" t="s">
        <v>25</v>
      </c>
      <c r="E36" s="47" t="s">
        <v>487</v>
      </c>
      <c r="F36" s="47" t="s">
        <v>421</v>
      </c>
      <c r="G36" s="14" t="s">
        <v>58</v>
      </c>
      <c r="H36" s="14"/>
      <c r="I36" s="14"/>
      <c r="J36" s="14"/>
      <c r="K36" s="14" t="s">
        <v>58</v>
      </c>
      <c r="L36" s="14" t="s">
        <v>58</v>
      </c>
      <c r="M36" s="14" t="s">
        <v>58</v>
      </c>
      <c r="N36" s="14" t="s">
        <v>58</v>
      </c>
      <c r="O36" s="14"/>
      <c r="P36" s="14"/>
      <c r="Q36" s="14"/>
      <c r="R36" s="14"/>
      <c r="S36" s="14"/>
      <c r="T36" s="14"/>
      <c r="U36" s="14"/>
      <c r="V36" s="14"/>
      <c r="W36" s="14"/>
      <c r="X36" s="14"/>
      <c r="Y36" s="14"/>
      <c r="Z36" s="14"/>
      <c r="AA36" s="14"/>
      <c r="AB36" s="14"/>
      <c r="AC36" s="14"/>
      <c r="AD36" s="14"/>
      <c r="AE36" s="14"/>
      <c r="AF36" s="14"/>
      <c r="AG36" s="14"/>
      <c r="AH36" s="14"/>
      <c r="AI36" s="14"/>
      <c r="AJ36" s="14"/>
      <c r="AK36" s="14"/>
      <c r="AL36" s="14"/>
      <c r="AM36" s="14"/>
      <c r="AN36" s="14"/>
      <c r="AO36" s="14"/>
      <c r="AP36" s="14"/>
      <c r="AQ36" s="14"/>
      <c r="AR36" s="14" t="s">
        <v>58</v>
      </c>
      <c r="AS36" s="14" t="s">
        <v>58</v>
      </c>
      <c r="AT36" s="14"/>
      <c r="AU36" s="14"/>
      <c r="AV36" s="14"/>
      <c r="AW36" s="14"/>
      <c r="AX36" s="14"/>
      <c r="AY36" s="14"/>
      <c r="AZ36" s="14"/>
      <c r="BA36" s="14"/>
      <c r="BB36" s="14"/>
      <c r="BC36" s="14"/>
      <c r="BD36" s="17" t="s">
        <v>58</v>
      </c>
      <c r="BE36" s="56"/>
      <c r="BF36" s="68" t="s">
        <v>459</v>
      </c>
      <c r="BG36" s="73" t="s">
        <v>467</v>
      </c>
      <c r="BH36" s="63"/>
      <c r="BI36" s="76"/>
      <c r="BJ36" s="63"/>
      <c r="BK36" s="77"/>
      <c r="BL36" s="62" t="s">
        <v>509</v>
      </c>
    </row>
    <row r="37" spans="1:64" s="5" customFormat="1" x14ac:dyDescent="0.25">
      <c r="A37" s="36" t="s">
        <v>412</v>
      </c>
      <c r="B37" s="36"/>
      <c r="C37" s="36"/>
      <c r="D37" s="36"/>
      <c r="E37" s="50"/>
      <c r="F37" s="50" t="s">
        <v>422</v>
      </c>
      <c r="G37" s="37"/>
      <c r="H37" s="37"/>
      <c r="I37" s="37"/>
      <c r="J37" s="37"/>
      <c r="K37" s="37"/>
      <c r="L37" s="37"/>
      <c r="M37" s="37"/>
      <c r="N37" s="37"/>
      <c r="O37" s="37"/>
      <c r="P37" s="37"/>
      <c r="Q37" s="37"/>
      <c r="R37" s="37"/>
      <c r="S37" s="37"/>
      <c r="T37" s="37"/>
      <c r="U37" s="37"/>
      <c r="V37" s="37"/>
      <c r="W37" s="37"/>
      <c r="X37" s="37"/>
      <c r="Y37" s="37"/>
      <c r="Z37" s="37"/>
      <c r="AA37" s="37"/>
      <c r="AB37" s="37"/>
      <c r="AC37" s="37"/>
      <c r="AD37" s="37"/>
      <c r="AE37" s="37"/>
      <c r="AF37" s="37"/>
      <c r="AG37" s="37"/>
      <c r="AH37" s="37"/>
      <c r="AI37" s="37"/>
      <c r="AJ37" s="37"/>
      <c r="AK37" s="37"/>
      <c r="AL37" s="37"/>
      <c r="AM37" s="37"/>
      <c r="AN37" s="37"/>
      <c r="AO37" s="37"/>
      <c r="AP37" s="37"/>
      <c r="AQ37" s="37"/>
      <c r="AR37" s="37"/>
      <c r="AS37" s="37"/>
      <c r="AT37" s="37"/>
      <c r="AU37" s="37"/>
      <c r="AV37" s="37"/>
      <c r="AW37" s="37"/>
      <c r="AX37" s="37"/>
      <c r="AY37" s="37"/>
      <c r="AZ37" s="37"/>
      <c r="BA37" s="37"/>
      <c r="BB37" s="37"/>
      <c r="BC37" s="37"/>
      <c r="BD37" s="38"/>
      <c r="BE37" s="39"/>
      <c r="BF37" s="69"/>
      <c r="BG37" s="75"/>
      <c r="BH37" s="64"/>
      <c r="BI37" s="64"/>
      <c r="BJ37" s="64"/>
      <c r="BK37" s="14"/>
      <c r="BL37" s="62"/>
    </row>
    <row r="38" spans="1:64" s="5" customFormat="1" ht="60" x14ac:dyDescent="0.25">
      <c r="A38" s="41"/>
      <c r="B38" s="41"/>
      <c r="C38" s="41" t="s">
        <v>51</v>
      </c>
      <c r="D38" s="12" t="s">
        <v>26</v>
      </c>
      <c r="E38" s="47" t="s">
        <v>487</v>
      </c>
      <c r="F38" s="47" t="s">
        <v>421</v>
      </c>
      <c r="G38" s="14" t="s">
        <v>58</v>
      </c>
      <c r="H38" s="14"/>
      <c r="I38" s="14"/>
      <c r="J38" s="14"/>
      <c r="K38" s="14" t="s">
        <v>58</v>
      </c>
      <c r="L38" s="14" t="s">
        <v>58</v>
      </c>
      <c r="M38" s="14" t="s">
        <v>58</v>
      </c>
      <c r="N38" s="14" t="s">
        <v>58</v>
      </c>
      <c r="O38" s="14"/>
      <c r="P38" s="14"/>
      <c r="Q38" s="14"/>
      <c r="R38" s="14"/>
      <c r="S38" s="14"/>
      <c r="T38" s="14"/>
      <c r="U38" s="14"/>
      <c r="V38" s="14"/>
      <c r="W38" s="14"/>
      <c r="X38" s="14"/>
      <c r="Y38" s="14"/>
      <c r="Z38" s="14"/>
      <c r="AA38" s="14"/>
      <c r="AB38" s="14"/>
      <c r="AC38" s="14"/>
      <c r="AD38" s="14"/>
      <c r="AE38" s="14"/>
      <c r="AF38" s="14"/>
      <c r="AG38" s="14"/>
      <c r="AH38" s="14"/>
      <c r="AI38" s="14"/>
      <c r="AJ38" s="14"/>
      <c r="AK38" s="14"/>
      <c r="AL38" s="14"/>
      <c r="AM38" s="14"/>
      <c r="AN38" s="14"/>
      <c r="AO38" s="14"/>
      <c r="AP38" s="14"/>
      <c r="AQ38" s="14"/>
      <c r="AR38" s="14" t="s">
        <v>58</v>
      </c>
      <c r="AS38" s="14" t="s">
        <v>58</v>
      </c>
      <c r="AT38" s="14"/>
      <c r="AU38" s="14"/>
      <c r="AV38" s="14"/>
      <c r="AW38" s="14"/>
      <c r="AX38" s="14"/>
      <c r="AY38" s="14"/>
      <c r="AZ38" s="14"/>
      <c r="BA38" s="14"/>
      <c r="BB38" s="14"/>
      <c r="BC38" s="14"/>
      <c r="BD38" s="17" t="s">
        <v>58</v>
      </c>
      <c r="BE38" s="56"/>
      <c r="BF38" s="68" t="s">
        <v>462</v>
      </c>
      <c r="BG38" s="73" t="s">
        <v>467</v>
      </c>
      <c r="BH38" s="63"/>
      <c r="BI38" s="76"/>
      <c r="BJ38" s="63"/>
      <c r="BK38" s="77"/>
      <c r="BL38" s="62" t="s">
        <v>482</v>
      </c>
    </row>
    <row r="39" spans="1:64" s="5" customFormat="1" ht="30" customHeight="1" x14ac:dyDescent="0.25">
      <c r="A39" s="42"/>
      <c r="B39" s="42"/>
      <c r="C39" s="42"/>
      <c r="D39" s="12" t="s">
        <v>27</v>
      </c>
      <c r="E39" s="47" t="s">
        <v>487</v>
      </c>
      <c r="F39" s="47" t="s">
        <v>421</v>
      </c>
      <c r="G39" s="14" t="s">
        <v>58</v>
      </c>
      <c r="H39" s="14"/>
      <c r="I39" s="14"/>
      <c r="J39" s="14"/>
      <c r="K39" s="14" t="s">
        <v>58</v>
      </c>
      <c r="L39" s="14" t="s">
        <v>58</v>
      </c>
      <c r="M39" s="14" t="s">
        <v>58</v>
      </c>
      <c r="N39" s="14" t="s">
        <v>58</v>
      </c>
      <c r="O39" s="14"/>
      <c r="P39" s="14"/>
      <c r="Q39" s="14"/>
      <c r="R39" s="14"/>
      <c r="S39" s="14"/>
      <c r="T39" s="14"/>
      <c r="U39" s="14"/>
      <c r="V39" s="14"/>
      <c r="W39" s="14"/>
      <c r="X39" s="14"/>
      <c r="Y39" s="14"/>
      <c r="Z39" s="14"/>
      <c r="AA39" s="14"/>
      <c r="AB39" s="14"/>
      <c r="AC39" s="14"/>
      <c r="AD39" s="14"/>
      <c r="AE39" s="14"/>
      <c r="AF39" s="14"/>
      <c r="AG39" s="14"/>
      <c r="AH39" s="14"/>
      <c r="AI39" s="14"/>
      <c r="AJ39" s="14"/>
      <c r="AK39" s="14"/>
      <c r="AL39" s="14"/>
      <c r="AM39" s="14"/>
      <c r="AN39" s="14"/>
      <c r="AO39" s="14"/>
      <c r="AP39" s="14"/>
      <c r="AQ39" s="14"/>
      <c r="AR39" s="14" t="s">
        <v>58</v>
      </c>
      <c r="AS39" s="14" t="s">
        <v>58</v>
      </c>
      <c r="AT39" s="14"/>
      <c r="AU39" s="14"/>
      <c r="AV39" s="14"/>
      <c r="AW39" s="14"/>
      <c r="AX39" s="14"/>
      <c r="AY39" s="14"/>
      <c r="AZ39" s="14"/>
      <c r="BA39" s="14"/>
      <c r="BB39" s="14"/>
      <c r="BC39" s="14"/>
      <c r="BD39" s="17" t="s">
        <v>58</v>
      </c>
      <c r="BE39" s="56"/>
      <c r="BF39" s="68" t="s">
        <v>462</v>
      </c>
      <c r="BG39" s="73" t="s">
        <v>467</v>
      </c>
      <c r="BH39" s="63"/>
      <c r="BI39" s="76"/>
      <c r="BJ39" s="63"/>
      <c r="BK39" s="77"/>
      <c r="BL39" s="62" t="s">
        <v>482</v>
      </c>
    </row>
    <row r="40" spans="1:64" s="5" customFormat="1" ht="30" customHeight="1" x14ac:dyDescent="0.25">
      <c r="A40" s="41"/>
      <c r="B40" s="41"/>
      <c r="C40" s="41" t="s">
        <v>52</v>
      </c>
      <c r="D40" s="12" t="s">
        <v>28</v>
      </c>
      <c r="E40" s="47" t="s">
        <v>487</v>
      </c>
      <c r="F40" s="47" t="s">
        <v>421</v>
      </c>
      <c r="G40" s="14" t="s">
        <v>58</v>
      </c>
      <c r="H40" s="14"/>
      <c r="I40" s="14"/>
      <c r="J40" s="14"/>
      <c r="K40" s="14" t="s">
        <v>58</v>
      </c>
      <c r="L40" s="14" t="s">
        <v>58</v>
      </c>
      <c r="M40" s="14" t="s">
        <v>58</v>
      </c>
      <c r="N40" s="14" t="s">
        <v>58</v>
      </c>
      <c r="O40" s="14"/>
      <c r="P40" s="14"/>
      <c r="Q40" s="14"/>
      <c r="R40" s="14"/>
      <c r="S40" s="14"/>
      <c r="T40" s="14"/>
      <c r="U40" s="14"/>
      <c r="V40" s="14"/>
      <c r="W40" s="14"/>
      <c r="X40" s="14"/>
      <c r="Y40" s="14"/>
      <c r="Z40" s="14"/>
      <c r="AA40" s="14"/>
      <c r="AB40" s="14"/>
      <c r="AC40" s="14"/>
      <c r="AD40" s="14"/>
      <c r="AE40" s="14"/>
      <c r="AF40" s="14"/>
      <c r="AG40" s="14"/>
      <c r="AH40" s="14"/>
      <c r="AI40" s="14"/>
      <c r="AJ40" s="14"/>
      <c r="AK40" s="14"/>
      <c r="AL40" s="14"/>
      <c r="AM40" s="14"/>
      <c r="AN40" s="14"/>
      <c r="AO40" s="14"/>
      <c r="AP40" s="14"/>
      <c r="AQ40" s="14"/>
      <c r="AR40" s="14"/>
      <c r="AS40" s="14"/>
      <c r="AT40" s="14" t="s">
        <v>58</v>
      </c>
      <c r="AU40" s="14" t="s">
        <v>58</v>
      </c>
      <c r="AV40" s="14"/>
      <c r="AW40" s="14"/>
      <c r="AX40" s="14"/>
      <c r="AY40" s="14"/>
      <c r="AZ40" s="14"/>
      <c r="BA40" s="14"/>
      <c r="BB40" s="14"/>
      <c r="BC40" s="14"/>
      <c r="BD40" s="17" t="s">
        <v>58</v>
      </c>
      <c r="BE40" s="56"/>
      <c r="BF40" s="68" t="s">
        <v>462</v>
      </c>
      <c r="BG40" s="73" t="s">
        <v>466</v>
      </c>
      <c r="BH40" s="63"/>
      <c r="BI40" s="76"/>
      <c r="BJ40" s="63"/>
      <c r="BK40" s="77"/>
      <c r="BL40" s="62" t="s">
        <v>482</v>
      </c>
    </row>
    <row r="41" spans="1:64" s="5" customFormat="1" ht="30" customHeight="1" x14ac:dyDescent="0.25">
      <c r="A41" s="42"/>
      <c r="B41" s="42"/>
      <c r="C41" s="42"/>
      <c r="D41" s="12" t="s">
        <v>29</v>
      </c>
      <c r="E41" s="47" t="s">
        <v>487</v>
      </c>
      <c r="F41" s="47" t="s">
        <v>421</v>
      </c>
      <c r="G41" s="14" t="s">
        <v>58</v>
      </c>
      <c r="H41" s="14"/>
      <c r="I41" s="14"/>
      <c r="J41" s="14"/>
      <c r="K41" s="14" t="s">
        <v>58</v>
      </c>
      <c r="L41" s="14" t="s">
        <v>58</v>
      </c>
      <c r="M41" s="14" t="s">
        <v>58</v>
      </c>
      <c r="N41" s="14" t="s">
        <v>58</v>
      </c>
      <c r="O41" s="14"/>
      <c r="P41" s="14"/>
      <c r="Q41" s="14"/>
      <c r="R41" s="14"/>
      <c r="S41" s="14"/>
      <c r="T41" s="14"/>
      <c r="U41" s="14"/>
      <c r="V41" s="14"/>
      <c r="W41" s="14"/>
      <c r="X41" s="14"/>
      <c r="Y41" s="14"/>
      <c r="Z41" s="14"/>
      <c r="AA41" s="14"/>
      <c r="AB41" s="14"/>
      <c r="AC41" s="14"/>
      <c r="AD41" s="14"/>
      <c r="AE41" s="14"/>
      <c r="AF41" s="14"/>
      <c r="AG41" s="14"/>
      <c r="AH41" s="14"/>
      <c r="AI41" s="14"/>
      <c r="AJ41" s="14"/>
      <c r="AK41" s="14"/>
      <c r="AL41" s="14"/>
      <c r="AM41" s="14"/>
      <c r="AN41" s="14"/>
      <c r="AO41" s="14"/>
      <c r="AP41" s="14"/>
      <c r="AQ41" s="14"/>
      <c r="AR41" s="14"/>
      <c r="AS41" s="14"/>
      <c r="AT41" s="14" t="s">
        <v>58</v>
      </c>
      <c r="AU41" s="14" t="s">
        <v>58</v>
      </c>
      <c r="AV41" s="14"/>
      <c r="AW41" s="14"/>
      <c r="AX41" s="14"/>
      <c r="AY41" s="14"/>
      <c r="AZ41" s="14"/>
      <c r="BA41" s="14"/>
      <c r="BB41" s="14"/>
      <c r="BC41" s="14"/>
      <c r="BD41" s="17" t="s">
        <v>58</v>
      </c>
      <c r="BE41" s="56"/>
      <c r="BF41" s="68" t="s">
        <v>462</v>
      </c>
      <c r="BG41" s="73" t="s">
        <v>466</v>
      </c>
      <c r="BH41" s="63"/>
      <c r="BI41" s="84"/>
      <c r="BJ41" s="63"/>
      <c r="BK41" s="77"/>
      <c r="BL41" s="86" t="s">
        <v>510</v>
      </c>
    </row>
    <row r="42" spans="1:64" s="5" customFormat="1" ht="45" x14ac:dyDescent="0.25">
      <c r="A42" s="41"/>
      <c r="B42" s="41"/>
      <c r="C42" s="41" t="s">
        <v>53</v>
      </c>
      <c r="D42" s="12" t="s">
        <v>30</v>
      </c>
      <c r="E42" s="47" t="s">
        <v>57</v>
      </c>
      <c r="F42" s="47" t="s">
        <v>57</v>
      </c>
      <c r="G42" s="14"/>
      <c r="H42" s="14"/>
      <c r="I42" s="14"/>
      <c r="J42" s="14"/>
      <c r="K42" s="14"/>
      <c r="L42" s="14"/>
      <c r="M42" s="14"/>
      <c r="N42" s="14"/>
      <c r="O42" s="14"/>
      <c r="P42" s="14"/>
      <c r="Q42" s="14"/>
      <c r="R42" s="14"/>
      <c r="S42" s="14"/>
      <c r="T42" s="14"/>
      <c r="U42" s="14"/>
      <c r="V42" s="14"/>
      <c r="W42" s="14"/>
      <c r="X42" s="14"/>
      <c r="Y42" s="14"/>
      <c r="Z42" s="14"/>
      <c r="AA42" s="14"/>
      <c r="AB42" s="14"/>
      <c r="AC42" s="14"/>
      <c r="AD42" s="14"/>
      <c r="AE42" s="14"/>
      <c r="AF42" s="14"/>
      <c r="AG42" s="14"/>
      <c r="AH42" s="14"/>
      <c r="AI42" s="14"/>
      <c r="AJ42" s="14"/>
      <c r="AK42" s="14"/>
      <c r="AL42" s="14"/>
      <c r="AM42" s="14"/>
      <c r="AN42" s="14"/>
      <c r="AO42" s="14"/>
      <c r="AP42" s="14"/>
      <c r="AQ42" s="14"/>
      <c r="AR42" s="14"/>
      <c r="AS42" s="14"/>
      <c r="AT42" s="14"/>
      <c r="AU42" s="14"/>
      <c r="AV42" s="15"/>
      <c r="AW42" s="14"/>
      <c r="AX42" s="14"/>
      <c r="AY42" s="14"/>
      <c r="AZ42" s="14"/>
      <c r="BA42" s="14"/>
      <c r="BB42" s="14"/>
      <c r="BC42" s="14"/>
      <c r="BD42" s="17"/>
      <c r="BE42" s="56" t="s">
        <v>437</v>
      </c>
      <c r="BF42" s="68" t="s">
        <v>462</v>
      </c>
      <c r="BG42" s="56" t="s">
        <v>465</v>
      </c>
      <c r="BH42" s="63"/>
      <c r="BI42" s="63"/>
      <c r="BJ42" s="76"/>
      <c r="BK42" s="47"/>
      <c r="BL42" s="62" t="s">
        <v>508</v>
      </c>
    </row>
    <row r="43" spans="1:64" s="5" customFormat="1" ht="45" x14ac:dyDescent="0.25">
      <c r="A43" s="41"/>
      <c r="B43" s="41"/>
      <c r="C43" s="41" t="s">
        <v>413</v>
      </c>
      <c r="D43" s="12" t="s">
        <v>31</v>
      </c>
      <c r="E43" s="47" t="s">
        <v>414</v>
      </c>
      <c r="F43" s="51" t="s">
        <v>417</v>
      </c>
      <c r="G43" s="14"/>
      <c r="H43" s="14"/>
      <c r="I43" s="14" t="s">
        <v>58</v>
      </c>
      <c r="J43" s="14"/>
      <c r="K43" s="14"/>
      <c r="L43" s="14"/>
      <c r="M43" s="14"/>
      <c r="N43" s="14"/>
      <c r="O43" s="14"/>
      <c r="P43" s="14"/>
      <c r="Q43" s="14"/>
      <c r="R43" s="14"/>
      <c r="S43" s="14"/>
      <c r="T43" s="14"/>
      <c r="U43" s="14"/>
      <c r="V43" s="14"/>
      <c r="W43" s="14"/>
      <c r="X43" s="14"/>
      <c r="Y43" s="14"/>
      <c r="Z43" s="14"/>
      <c r="AA43" s="14"/>
      <c r="AB43" s="14"/>
      <c r="AC43" s="14"/>
      <c r="AD43" s="14"/>
      <c r="AE43" s="14"/>
      <c r="AF43" s="14"/>
      <c r="AG43" s="14"/>
      <c r="AH43" s="14" t="s">
        <v>58</v>
      </c>
      <c r="AI43" s="14"/>
      <c r="AJ43" s="14"/>
      <c r="AK43" s="14"/>
      <c r="AL43" s="14"/>
      <c r="AM43" s="14"/>
      <c r="AN43" s="14"/>
      <c r="AO43" s="14"/>
      <c r="AP43" s="14"/>
      <c r="AQ43" s="14"/>
      <c r="AR43" s="14"/>
      <c r="AS43" s="14"/>
      <c r="AT43" s="14"/>
      <c r="AU43" s="14"/>
      <c r="AV43" s="14"/>
      <c r="AW43" s="14"/>
      <c r="AX43" s="14"/>
      <c r="AY43" s="14"/>
      <c r="AZ43" s="14"/>
      <c r="BA43" s="14"/>
      <c r="BB43" s="14"/>
      <c r="BC43" s="14"/>
      <c r="BD43" s="17" t="s">
        <v>57</v>
      </c>
      <c r="BE43" s="55" t="s">
        <v>427</v>
      </c>
      <c r="BF43" s="68" t="s">
        <v>462</v>
      </c>
      <c r="BG43" s="56" t="s">
        <v>465</v>
      </c>
      <c r="BH43" s="63"/>
      <c r="BI43" s="63"/>
      <c r="BJ43" s="76"/>
      <c r="BK43" s="77"/>
      <c r="BL43" s="62" t="s">
        <v>505</v>
      </c>
    </row>
    <row r="44" spans="1:64" s="5" customFormat="1" ht="45" x14ac:dyDescent="0.25">
      <c r="A44" s="42"/>
      <c r="B44" s="42"/>
      <c r="C44" s="42"/>
      <c r="D44" s="12" t="s">
        <v>32</v>
      </c>
      <c r="E44" s="47" t="s">
        <v>414</v>
      </c>
      <c r="F44" s="51" t="s">
        <v>423</v>
      </c>
      <c r="G44" s="14"/>
      <c r="H44" s="14"/>
      <c r="I44" s="14" t="s">
        <v>58</v>
      </c>
      <c r="J44" s="14"/>
      <c r="K44" s="14"/>
      <c r="L44" s="14"/>
      <c r="M44" s="14"/>
      <c r="N44" s="14"/>
      <c r="O44" s="14"/>
      <c r="P44" s="14"/>
      <c r="Q44" s="14"/>
      <c r="R44" s="14"/>
      <c r="S44" s="14"/>
      <c r="T44" s="14"/>
      <c r="U44" s="14"/>
      <c r="V44" s="14"/>
      <c r="W44" s="14"/>
      <c r="X44" s="14"/>
      <c r="Y44" s="14"/>
      <c r="Z44" s="14"/>
      <c r="AA44" s="14"/>
      <c r="AB44" s="14"/>
      <c r="AC44" s="14"/>
      <c r="AD44" s="14"/>
      <c r="AE44" s="14"/>
      <c r="AF44" s="14"/>
      <c r="AG44" s="14"/>
      <c r="AH44" s="14"/>
      <c r="AI44" s="14"/>
      <c r="AJ44" s="14"/>
      <c r="AK44" s="14"/>
      <c r="AL44" s="14"/>
      <c r="AM44" s="14"/>
      <c r="AN44" s="14"/>
      <c r="AO44" s="14"/>
      <c r="AP44" s="14"/>
      <c r="AQ44" s="14"/>
      <c r="AR44" s="14"/>
      <c r="AS44" s="14"/>
      <c r="AT44" s="14"/>
      <c r="AU44" s="14"/>
      <c r="AV44" s="14"/>
      <c r="AW44" s="14" t="s">
        <v>58</v>
      </c>
      <c r="AX44" s="14"/>
      <c r="AY44" s="14"/>
      <c r="AZ44" s="14"/>
      <c r="BA44" s="14"/>
      <c r="BB44" s="14"/>
      <c r="BC44" s="14"/>
      <c r="BD44" s="17" t="s">
        <v>57</v>
      </c>
      <c r="BE44" s="56"/>
      <c r="BF44" s="68" t="s">
        <v>462</v>
      </c>
      <c r="BG44" s="56" t="s">
        <v>465</v>
      </c>
      <c r="BH44" s="63"/>
      <c r="BI44" s="63"/>
      <c r="BJ44" s="76"/>
      <c r="BK44" s="77"/>
      <c r="BL44" s="62" t="s">
        <v>505</v>
      </c>
    </row>
    <row r="45" spans="1:64" s="5" customFormat="1" ht="60" x14ac:dyDescent="0.25">
      <c r="A45" s="43"/>
      <c r="B45" s="43"/>
      <c r="C45" s="43" t="s">
        <v>54</v>
      </c>
      <c r="D45" s="12" t="s">
        <v>33</v>
      </c>
      <c r="E45" s="47" t="s">
        <v>487</v>
      </c>
      <c r="F45" s="51" t="s">
        <v>420</v>
      </c>
      <c r="G45" s="14" t="s">
        <v>58</v>
      </c>
      <c r="H45" s="14"/>
      <c r="I45" s="14"/>
      <c r="J45" s="14"/>
      <c r="K45" s="14" t="s">
        <v>58</v>
      </c>
      <c r="L45" s="14" t="s">
        <v>58</v>
      </c>
      <c r="M45" s="14" t="s">
        <v>58</v>
      </c>
      <c r="N45" s="14" t="s">
        <v>58</v>
      </c>
      <c r="O45" s="14" t="s">
        <v>58</v>
      </c>
      <c r="P45" s="14"/>
      <c r="Q45" s="14"/>
      <c r="R45" s="14"/>
      <c r="S45" s="14"/>
      <c r="T45" s="14"/>
      <c r="U45" s="14"/>
      <c r="V45" s="14"/>
      <c r="W45" s="14"/>
      <c r="X45" s="14"/>
      <c r="Y45" s="14"/>
      <c r="Z45" s="14"/>
      <c r="AA45" s="14"/>
      <c r="AB45" s="14"/>
      <c r="AC45" s="14"/>
      <c r="AD45" s="14"/>
      <c r="AE45" s="14"/>
      <c r="AF45" s="14"/>
      <c r="AG45" s="14"/>
      <c r="AH45" s="14"/>
      <c r="AI45" s="14"/>
      <c r="AJ45" s="14"/>
      <c r="AK45" s="14"/>
      <c r="AL45" s="14"/>
      <c r="AM45" s="14"/>
      <c r="AN45" s="14"/>
      <c r="AO45" s="14"/>
      <c r="AP45" s="14"/>
      <c r="AQ45" s="14"/>
      <c r="AR45" s="14"/>
      <c r="AS45" s="14"/>
      <c r="AT45" s="14"/>
      <c r="AU45" s="14"/>
      <c r="AV45" s="14"/>
      <c r="AW45" s="14"/>
      <c r="AX45" s="14" t="s">
        <v>58</v>
      </c>
      <c r="AY45" s="14"/>
      <c r="AZ45" s="14"/>
      <c r="BA45" s="14"/>
      <c r="BB45" s="14"/>
      <c r="BC45" s="14"/>
      <c r="BD45" s="17" t="s">
        <v>57</v>
      </c>
      <c r="BE45" s="56" t="s">
        <v>438</v>
      </c>
      <c r="BF45" s="61" t="s">
        <v>450</v>
      </c>
      <c r="BG45" s="56" t="s">
        <v>464</v>
      </c>
      <c r="BH45" s="63"/>
      <c r="BI45" s="84"/>
      <c r="BJ45" s="63"/>
      <c r="BK45" s="77"/>
      <c r="BL45" s="86" t="s">
        <v>511</v>
      </c>
    </row>
    <row r="46" spans="1:64" s="5" customFormat="1" ht="63" customHeight="1" x14ac:dyDescent="0.25">
      <c r="A46" s="43"/>
      <c r="B46" s="43"/>
      <c r="C46" s="43" t="s">
        <v>55</v>
      </c>
      <c r="D46" s="12" t="s">
        <v>34</v>
      </c>
      <c r="E46" s="47" t="s">
        <v>487</v>
      </c>
      <c r="F46" s="47" t="s">
        <v>421</v>
      </c>
      <c r="G46" s="14" t="s">
        <v>58</v>
      </c>
      <c r="H46" s="14"/>
      <c r="I46" s="14"/>
      <c r="J46" s="14"/>
      <c r="K46" s="14" t="s">
        <v>58</v>
      </c>
      <c r="L46" s="14" t="s">
        <v>58</v>
      </c>
      <c r="M46" s="14" t="s">
        <v>58</v>
      </c>
      <c r="N46" s="14" t="s">
        <v>58</v>
      </c>
      <c r="O46" s="14" t="s">
        <v>58</v>
      </c>
      <c r="P46" s="14"/>
      <c r="Q46" s="14"/>
      <c r="R46" s="14"/>
      <c r="S46" s="14"/>
      <c r="T46" s="14"/>
      <c r="U46" s="14"/>
      <c r="V46" s="14"/>
      <c r="W46" s="14"/>
      <c r="X46" s="14"/>
      <c r="Y46" s="14"/>
      <c r="Z46" s="14"/>
      <c r="AA46" s="14"/>
      <c r="AB46" s="14"/>
      <c r="AC46" s="14"/>
      <c r="AD46" s="14"/>
      <c r="AE46" s="14"/>
      <c r="AF46" s="14"/>
      <c r="AG46" s="14"/>
      <c r="AH46" s="14"/>
      <c r="AI46" s="14"/>
      <c r="AJ46" s="14"/>
      <c r="AK46" s="14"/>
      <c r="AL46" s="14"/>
      <c r="AM46" s="14"/>
      <c r="AN46" s="14"/>
      <c r="AO46" s="14"/>
      <c r="AP46" s="14"/>
      <c r="AQ46" s="14"/>
      <c r="AR46" s="14"/>
      <c r="AS46" s="14"/>
      <c r="AT46" s="14"/>
      <c r="AU46" s="14"/>
      <c r="AV46" s="14"/>
      <c r="AW46" s="14"/>
      <c r="AX46" s="14"/>
      <c r="AY46" s="14" t="s">
        <v>58</v>
      </c>
      <c r="AZ46" s="14" t="s">
        <v>58</v>
      </c>
      <c r="BA46" s="14"/>
      <c r="BB46" s="14"/>
      <c r="BC46" s="14"/>
      <c r="BD46" s="17" t="s">
        <v>58</v>
      </c>
      <c r="BE46" s="56" t="s">
        <v>439</v>
      </c>
      <c r="BF46" s="68" t="s">
        <v>462</v>
      </c>
      <c r="BG46" s="56" t="s">
        <v>480</v>
      </c>
      <c r="BH46" s="63"/>
      <c r="BI46" s="84"/>
      <c r="BJ46" s="63"/>
      <c r="BK46" s="77"/>
      <c r="BL46" s="86" t="s">
        <v>511</v>
      </c>
    </row>
    <row r="47" spans="1:64" s="5" customFormat="1" ht="60" x14ac:dyDescent="0.25">
      <c r="A47" s="41"/>
      <c r="B47" s="41"/>
      <c r="C47" s="41" t="s">
        <v>406</v>
      </c>
      <c r="D47" s="12" t="s">
        <v>35</v>
      </c>
      <c r="E47" s="47" t="s">
        <v>414</v>
      </c>
      <c r="F47" s="51" t="s">
        <v>423</v>
      </c>
      <c r="G47" s="14"/>
      <c r="H47" s="14"/>
      <c r="I47" s="14" t="s">
        <v>58</v>
      </c>
      <c r="J47" s="14"/>
      <c r="K47" s="14" t="s">
        <v>58</v>
      </c>
      <c r="L47" s="14" t="s">
        <v>58</v>
      </c>
      <c r="M47" s="14" t="s">
        <v>58</v>
      </c>
      <c r="N47" s="14" t="s">
        <v>58</v>
      </c>
      <c r="O47" s="14"/>
      <c r="P47" s="14"/>
      <c r="Q47" s="14"/>
      <c r="R47" s="14"/>
      <c r="S47" s="14"/>
      <c r="T47" s="14"/>
      <c r="U47" s="14"/>
      <c r="V47" s="14"/>
      <c r="W47" s="14"/>
      <c r="X47" s="14"/>
      <c r="Y47" s="14"/>
      <c r="Z47" s="14"/>
      <c r="AA47" s="14"/>
      <c r="AB47" s="14"/>
      <c r="AC47" s="14"/>
      <c r="AD47" s="14"/>
      <c r="AE47" s="14"/>
      <c r="AF47" s="14"/>
      <c r="AG47" s="14"/>
      <c r="AH47" s="14"/>
      <c r="AI47" s="14"/>
      <c r="AJ47" s="14"/>
      <c r="AK47" s="14"/>
      <c r="AL47" s="14"/>
      <c r="AM47" s="14"/>
      <c r="AN47" s="14"/>
      <c r="AO47" s="14"/>
      <c r="AP47" s="14"/>
      <c r="AQ47" s="14"/>
      <c r="AR47" s="14"/>
      <c r="AS47" s="14"/>
      <c r="AT47" s="14"/>
      <c r="AU47" s="14"/>
      <c r="AV47" s="14"/>
      <c r="AW47" s="14"/>
      <c r="AX47" s="14"/>
      <c r="AY47" s="14"/>
      <c r="AZ47" s="14"/>
      <c r="BA47" s="14" t="s">
        <v>58</v>
      </c>
      <c r="BB47" s="14"/>
      <c r="BC47" s="14"/>
      <c r="BD47" s="17" t="s">
        <v>57</v>
      </c>
      <c r="BE47" s="55" t="s">
        <v>427</v>
      </c>
      <c r="BF47" s="68" t="s">
        <v>462</v>
      </c>
      <c r="BG47" s="56" t="s">
        <v>463</v>
      </c>
      <c r="BH47" s="63"/>
      <c r="BI47" s="63"/>
      <c r="BJ47" s="76"/>
      <c r="BK47" s="77"/>
      <c r="BL47" s="62" t="s">
        <v>505</v>
      </c>
    </row>
    <row r="48" spans="1:64" s="5" customFormat="1" ht="60" x14ac:dyDescent="0.25">
      <c r="A48" s="32"/>
      <c r="B48" s="32"/>
      <c r="C48" s="32"/>
      <c r="D48" s="12" t="s">
        <v>404</v>
      </c>
      <c r="E48" s="47" t="s">
        <v>414</v>
      </c>
      <c r="F48" s="51" t="s">
        <v>423</v>
      </c>
      <c r="G48" s="14"/>
      <c r="H48" s="14"/>
      <c r="I48" s="14" t="s">
        <v>58</v>
      </c>
      <c r="J48" s="14"/>
      <c r="K48" s="14" t="s">
        <v>58</v>
      </c>
      <c r="L48" s="14" t="s">
        <v>58</v>
      </c>
      <c r="M48" s="14" t="s">
        <v>58</v>
      </c>
      <c r="N48" s="14" t="s">
        <v>58</v>
      </c>
      <c r="O48" s="14"/>
      <c r="P48" s="14"/>
      <c r="Q48" s="14"/>
      <c r="R48" s="14"/>
      <c r="S48" s="14"/>
      <c r="T48" s="14"/>
      <c r="U48" s="14"/>
      <c r="V48" s="14"/>
      <c r="W48" s="14"/>
      <c r="X48" s="14"/>
      <c r="Y48" s="14"/>
      <c r="Z48" s="14"/>
      <c r="AA48" s="14"/>
      <c r="AB48" s="14"/>
      <c r="AC48" s="14"/>
      <c r="AD48" s="14"/>
      <c r="AE48" s="14"/>
      <c r="AF48" s="14"/>
      <c r="AG48" s="14"/>
      <c r="AH48" s="14"/>
      <c r="AI48" s="14"/>
      <c r="AJ48" s="14"/>
      <c r="AK48" s="14"/>
      <c r="AL48" s="14"/>
      <c r="AM48" s="14"/>
      <c r="AN48" s="14"/>
      <c r="AO48" s="14"/>
      <c r="AP48" s="14"/>
      <c r="AQ48" s="14"/>
      <c r="AR48" s="14"/>
      <c r="AS48" s="14"/>
      <c r="AT48" s="14"/>
      <c r="AU48" s="14"/>
      <c r="AV48" s="14"/>
      <c r="AW48" s="14"/>
      <c r="AX48" s="14"/>
      <c r="AY48" s="14"/>
      <c r="AZ48" s="14"/>
      <c r="BA48" s="14" t="s">
        <v>58</v>
      </c>
      <c r="BB48" s="14"/>
      <c r="BC48" s="14"/>
      <c r="BD48" s="17" t="s">
        <v>57</v>
      </c>
      <c r="BE48" s="55" t="s">
        <v>434</v>
      </c>
      <c r="BF48" s="68" t="s">
        <v>462</v>
      </c>
      <c r="BG48" s="56" t="s">
        <v>463</v>
      </c>
      <c r="BH48" s="63"/>
      <c r="BI48" s="63"/>
      <c r="BJ48" s="76"/>
      <c r="BK48" s="77"/>
      <c r="BL48" s="62" t="s">
        <v>505</v>
      </c>
    </row>
    <row r="49" spans="1:64" s="5" customFormat="1" ht="60" x14ac:dyDescent="0.25">
      <c r="A49" s="42"/>
      <c r="B49" s="42"/>
      <c r="C49" s="42"/>
      <c r="D49" s="12" t="s">
        <v>405</v>
      </c>
      <c r="E49" s="47" t="s">
        <v>414</v>
      </c>
      <c r="F49" s="51" t="s">
        <v>423</v>
      </c>
      <c r="G49" s="14"/>
      <c r="H49" s="14"/>
      <c r="I49" s="14" t="s">
        <v>58</v>
      </c>
      <c r="J49" s="14"/>
      <c r="K49" s="14" t="s">
        <v>58</v>
      </c>
      <c r="L49" s="14" t="s">
        <v>58</v>
      </c>
      <c r="M49" s="14" t="s">
        <v>58</v>
      </c>
      <c r="N49" s="14" t="s">
        <v>58</v>
      </c>
      <c r="O49" s="14"/>
      <c r="P49" s="14"/>
      <c r="Q49" s="14"/>
      <c r="R49" s="14"/>
      <c r="S49" s="14"/>
      <c r="T49" s="14"/>
      <c r="U49" s="14"/>
      <c r="V49" s="14"/>
      <c r="W49" s="14"/>
      <c r="X49" s="14"/>
      <c r="Y49" s="14"/>
      <c r="Z49" s="14"/>
      <c r="AA49" s="14"/>
      <c r="AB49" s="14"/>
      <c r="AC49" s="14"/>
      <c r="AD49" s="14"/>
      <c r="AE49" s="14"/>
      <c r="AF49" s="14"/>
      <c r="AG49" s="14"/>
      <c r="AH49" s="14"/>
      <c r="AI49" s="14"/>
      <c r="AJ49" s="14"/>
      <c r="AK49" s="14"/>
      <c r="AL49" s="14"/>
      <c r="AM49" s="14"/>
      <c r="AN49" s="14"/>
      <c r="AO49" s="14"/>
      <c r="AP49" s="14"/>
      <c r="AQ49" s="14"/>
      <c r="AR49" s="14"/>
      <c r="AS49" s="14"/>
      <c r="AT49" s="14"/>
      <c r="AU49" s="14"/>
      <c r="AV49" s="14"/>
      <c r="AW49" s="14"/>
      <c r="AX49" s="14"/>
      <c r="AY49" s="14"/>
      <c r="AZ49" s="14"/>
      <c r="BA49" s="14" t="s">
        <v>58</v>
      </c>
      <c r="BB49" s="14"/>
      <c r="BC49" s="14"/>
      <c r="BD49" s="17" t="s">
        <v>57</v>
      </c>
      <c r="BE49" s="55" t="s">
        <v>434</v>
      </c>
      <c r="BF49" s="68" t="s">
        <v>462</v>
      </c>
      <c r="BG49" s="56" t="s">
        <v>463</v>
      </c>
      <c r="BH49" s="63"/>
      <c r="BI49" s="63"/>
      <c r="BJ49" s="76"/>
      <c r="BK49" s="77"/>
      <c r="BL49" s="62" t="s">
        <v>505</v>
      </c>
    </row>
    <row r="50" spans="1:64" s="5" customFormat="1" ht="60" x14ac:dyDescent="0.25">
      <c r="A50" s="41"/>
      <c r="B50" s="41"/>
      <c r="C50" s="41" t="s">
        <v>407</v>
      </c>
      <c r="D50" s="12" t="s">
        <v>36</v>
      </c>
      <c r="E50" s="47" t="s">
        <v>57</v>
      </c>
      <c r="F50" s="47" t="s">
        <v>57</v>
      </c>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14"/>
      <c r="AI50" s="14"/>
      <c r="AJ50" s="14"/>
      <c r="AK50" s="14"/>
      <c r="AL50" s="14"/>
      <c r="AM50" s="14"/>
      <c r="AN50" s="14"/>
      <c r="AO50" s="14"/>
      <c r="AP50" s="14"/>
      <c r="AQ50" s="14"/>
      <c r="AR50" s="14"/>
      <c r="AS50" s="14"/>
      <c r="AT50" s="14"/>
      <c r="AU50" s="14"/>
      <c r="AV50" s="14"/>
      <c r="AW50" s="14"/>
      <c r="AX50" s="14"/>
      <c r="AY50" s="14"/>
      <c r="AZ50" s="14"/>
      <c r="BA50" s="14"/>
      <c r="BB50" s="15"/>
      <c r="BC50" s="14"/>
      <c r="BD50" s="17"/>
      <c r="BE50" s="55" t="s">
        <v>427</v>
      </c>
      <c r="BF50" s="68" t="s">
        <v>462</v>
      </c>
      <c r="BG50" s="56" t="s">
        <v>463</v>
      </c>
      <c r="BH50" s="63"/>
      <c r="BI50" s="63"/>
      <c r="BJ50" s="76"/>
      <c r="BK50" s="77"/>
      <c r="BL50" s="62" t="s">
        <v>505</v>
      </c>
    </row>
    <row r="51" spans="1:64" s="5" customFormat="1" ht="60" x14ac:dyDescent="0.25">
      <c r="A51" s="40"/>
      <c r="B51" s="40"/>
      <c r="C51" s="40"/>
      <c r="D51" s="44" t="s">
        <v>396</v>
      </c>
      <c r="E51" s="52" t="s">
        <v>414</v>
      </c>
      <c r="F51" s="51" t="s">
        <v>423</v>
      </c>
      <c r="G51" s="45"/>
      <c r="H51" s="45"/>
      <c r="I51" s="45" t="s">
        <v>58</v>
      </c>
      <c r="J51" s="45"/>
      <c r="K51" s="45"/>
      <c r="L51" s="45"/>
      <c r="M51" s="45"/>
      <c r="N51" s="45"/>
      <c r="O51" s="45"/>
      <c r="P51" s="45"/>
      <c r="Q51" s="45"/>
      <c r="R51" s="45"/>
      <c r="S51" s="45"/>
      <c r="T51" s="45"/>
      <c r="U51" s="45"/>
      <c r="V51" s="45"/>
      <c r="W51" s="45"/>
      <c r="X51" s="45"/>
      <c r="Y51" s="45"/>
      <c r="Z51" s="45"/>
      <c r="AA51" s="45"/>
      <c r="AB51" s="45"/>
      <c r="AC51" s="45"/>
      <c r="AD51" s="45"/>
      <c r="AE51" s="45"/>
      <c r="AF51" s="45"/>
      <c r="AG51" s="45"/>
      <c r="AH51" s="45"/>
      <c r="AI51" s="45"/>
      <c r="AJ51" s="45"/>
      <c r="AK51" s="45"/>
      <c r="AL51" s="45"/>
      <c r="AM51" s="45"/>
      <c r="AN51" s="45"/>
      <c r="AO51" s="45"/>
      <c r="AP51" s="45"/>
      <c r="AQ51" s="45"/>
      <c r="AR51" s="45"/>
      <c r="AS51" s="45"/>
      <c r="AT51" s="45"/>
      <c r="AU51" s="45"/>
      <c r="AV51" s="45"/>
      <c r="AW51" s="45"/>
      <c r="AX51" s="45"/>
      <c r="AY51" s="45"/>
      <c r="AZ51" s="45"/>
      <c r="BA51" s="45"/>
      <c r="BB51" s="45"/>
      <c r="BC51" s="45" t="s">
        <v>58</v>
      </c>
      <c r="BD51" s="46" t="s">
        <v>57</v>
      </c>
      <c r="BE51" s="55" t="s">
        <v>434</v>
      </c>
      <c r="BF51" s="68" t="s">
        <v>462</v>
      </c>
      <c r="BG51" s="56" t="s">
        <v>463</v>
      </c>
      <c r="BH51" s="82"/>
      <c r="BI51" s="82"/>
      <c r="BJ51" s="76"/>
      <c r="BK51" s="77"/>
      <c r="BL51" s="62" t="s">
        <v>505</v>
      </c>
    </row>
  </sheetData>
  <mergeCells count="2">
    <mergeCell ref="G1:BD1"/>
    <mergeCell ref="BH1:BJ1"/>
  </mergeCells>
  <conditionalFormatting sqref="E38:E47 G38:G47 F38:F46 K38:BD47 G4:H22 K4:BD22 E24:I36 K24:BD36 E4:E22 F50:BD51 A3:D51">
    <cfRule type="expression" dxfId="113" priority="205">
      <formula>#REF!="x"</formula>
    </cfRule>
    <cfRule type="expression" dxfId="112" priority="206">
      <formula>$BD3="?"</formula>
    </cfRule>
    <cfRule type="expression" dxfId="111" priority="207">
      <formula>$BD3="x"</formula>
    </cfRule>
  </conditionalFormatting>
  <conditionalFormatting sqref="E50:E51 K48:BD49 K3:BD3 K23:BD23 K37:BD37">
    <cfRule type="expression" dxfId="110" priority="202">
      <formula>#REF!="x"</formula>
    </cfRule>
    <cfRule type="expression" dxfId="109" priority="203">
      <formula>$BD3="?"</formula>
    </cfRule>
    <cfRule type="expression" dxfId="108" priority="204">
      <formula>$BD3="x"</formula>
    </cfRule>
  </conditionalFormatting>
  <conditionalFormatting sqref="G48">
    <cfRule type="expression" dxfId="107" priority="199">
      <formula>#REF!="x"</formula>
    </cfRule>
    <cfRule type="expression" dxfId="106" priority="200">
      <formula>$BD48="?"</formula>
    </cfRule>
    <cfRule type="expression" dxfId="105" priority="201">
      <formula>$BD48="x"</formula>
    </cfRule>
  </conditionalFormatting>
  <conditionalFormatting sqref="E48">
    <cfRule type="expression" dxfId="104" priority="196">
      <formula>#REF!="x"</formula>
    </cfRule>
    <cfRule type="expression" dxfId="103" priority="197">
      <formula>$BD48="?"</formula>
    </cfRule>
    <cfRule type="expression" dxfId="102" priority="198">
      <formula>$BD48="x"</formula>
    </cfRule>
  </conditionalFormatting>
  <conditionalFormatting sqref="G49">
    <cfRule type="expression" dxfId="101" priority="193">
      <formula>#REF!="x"</formula>
    </cfRule>
    <cfRule type="expression" dxfId="100" priority="194">
      <formula>$BD49="?"</formula>
    </cfRule>
    <cfRule type="expression" dxfId="99" priority="195">
      <formula>$BD49="x"</formula>
    </cfRule>
  </conditionalFormatting>
  <conditionalFormatting sqref="E49">
    <cfRule type="expression" dxfId="98" priority="190">
      <formula>#REF!="x"</formula>
    </cfRule>
    <cfRule type="expression" dxfId="97" priority="191">
      <formula>$BD49="?"</formula>
    </cfRule>
    <cfRule type="expression" dxfId="96" priority="192">
      <formula>$BD49="x"</formula>
    </cfRule>
  </conditionalFormatting>
  <conditionalFormatting sqref="G3">
    <cfRule type="expression" dxfId="95" priority="181">
      <formula>#REF!="x"</formula>
    </cfRule>
    <cfRule type="expression" dxfId="94" priority="182">
      <formula>$BD3="?"</formula>
    </cfRule>
    <cfRule type="expression" dxfId="93" priority="183">
      <formula>$BD3="x"</formula>
    </cfRule>
  </conditionalFormatting>
  <conditionalFormatting sqref="E3">
    <cfRule type="expression" dxfId="92" priority="178">
      <formula>#REF!="x"</formula>
    </cfRule>
    <cfRule type="expression" dxfId="91" priority="179">
      <formula>$BD3="?"</formula>
    </cfRule>
    <cfRule type="expression" dxfId="90" priority="180">
      <formula>$BD3="x"</formula>
    </cfRule>
  </conditionalFormatting>
  <conditionalFormatting sqref="G23">
    <cfRule type="expression" dxfId="89" priority="112">
      <formula>#REF!="x"</formula>
    </cfRule>
    <cfRule type="expression" dxfId="88" priority="113">
      <formula>$BD23="?"</formula>
    </cfRule>
    <cfRule type="expression" dxfId="87" priority="114">
      <formula>$BD23="x"</formula>
    </cfRule>
  </conditionalFormatting>
  <conditionalFormatting sqref="E23">
    <cfRule type="expression" dxfId="86" priority="109">
      <formula>#REF!="x"</formula>
    </cfRule>
    <cfRule type="expression" dxfId="85" priority="110">
      <formula>$BD23="?"</formula>
    </cfRule>
    <cfRule type="expression" dxfId="84" priority="111">
      <formula>$BD23="x"</formula>
    </cfRule>
  </conditionalFormatting>
  <conditionalFormatting sqref="G37">
    <cfRule type="expression" dxfId="83" priority="106">
      <formula>#REF!="x"</formula>
    </cfRule>
    <cfRule type="expression" dxfId="82" priority="107">
      <formula>$BD37="?"</formula>
    </cfRule>
    <cfRule type="expression" dxfId="81" priority="108">
      <formula>$BD37="x"</formula>
    </cfRule>
  </conditionalFormatting>
  <conditionalFormatting sqref="E37">
    <cfRule type="expression" dxfId="80" priority="103">
      <formula>#REF!="x"</formula>
    </cfRule>
    <cfRule type="expression" dxfId="79" priority="104">
      <formula>$BD37="?"</formula>
    </cfRule>
    <cfRule type="expression" dxfId="78" priority="105">
      <formula>$BD37="x"</formula>
    </cfRule>
  </conditionalFormatting>
  <conditionalFormatting sqref="F4:F22">
    <cfRule type="expression" dxfId="77" priority="100">
      <formula>#REF!="x"</formula>
    </cfRule>
    <cfRule type="expression" dxfId="76" priority="101">
      <formula>$BD4="?"</formula>
    </cfRule>
    <cfRule type="expression" dxfId="75" priority="102">
      <formula>$BD4="x"</formula>
    </cfRule>
  </conditionalFormatting>
  <conditionalFormatting sqref="F3">
    <cfRule type="expression" dxfId="74" priority="91">
      <formula>#REF!="x"</formula>
    </cfRule>
    <cfRule type="expression" dxfId="73" priority="92">
      <formula>$BD3="?"</formula>
    </cfRule>
    <cfRule type="expression" dxfId="72" priority="93">
      <formula>$BD3="x"</formula>
    </cfRule>
  </conditionalFormatting>
  <conditionalFormatting sqref="F23">
    <cfRule type="expression" dxfId="71" priority="88">
      <formula>#REF!="x"</formula>
    </cfRule>
    <cfRule type="expression" dxfId="70" priority="89">
      <formula>$BD23="?"</formula>
    </cfRule>
    <cfRule type="expression" dxfId="69" priority="90">
      <formula>$BD23="x"</formula>
    </cfRule>
  </conditionalFormatting>
  <conditionalFormatting sqref="F37">
    <cfRule type="expression" dxfId="68" priority="85">
      <formula>#REF!="x"</formula>
    </cfRule>
    <cfRule type="expression" dxfId="67" priority="86">
      <formula>$BD37="?"</formula>
    </cfRule>
    <cfRule type="expression" dxfId="66" priority="87">
      <formula>$BD37="x"</formula>
    </cfRule>
  </conditionalFormatting>
  <conditionalFormatting sqref="F47:F49">
    <cfRule type="expression" dxfId="65" priority="82">
      <formula>#REF!="x"</formula>
    </cfRule>
    <cfRule type="expression" dxfId="64" priority="83">
      <formula>$BD47="?"</formula>
    </cfRule>
    <cfRule type="expression" dxfId="63" priority="84">
      <formula>$BD47="x"</formula>
    </cfRule>
  </conditionalFormatting>
  <conditionalFormatting sqref="H38:H47">
    <cfRule type="expression" dxfId="62" priority="61">
      <formula>#REF!="x"</formula>
    </cfRule>
    <cfRule type="expression" dxfId="61" priority="62">
      <formula>$BD38="?"</formula>
    </cfRule>
    <cfRule type="expression" dxfId="60" priority="63">
      <formula>$BD38="x"</formula>
    </cfRule>
  </conditionalFormatting>
  <conditionalFormatting sqref="H48">
    <cfRule type="expression" dxfId="59" priority="58">
      <formula>#REF!="x"</formula>
    </cfRule>
    <cfRule type="expression" dxfId="58" priority="59">
      <formula>$BD48="?"</formula>
    </cfRule>
    <cfRule type="expression" dxfId="57" priority="60">
      <formula>$BD48="x"</formula>
    </cfRule>
  </conditionalFormatting>
  <conditionalFormatting sqref="H49">
    <cfRule type="expression" dxfId="56" priority="55">
      <formula>#REF!="x"</formula>
    </cfRule>
    <cfRule type="expression" dxfId="55" priority="56">
      <formula>$BD49="?"</formula>
    </cfRule>
    <cfRule type="expression" dxfId="54" priority="57">
      <formula>$BD49="x"</formula>
    </cfRule>
  </conditionalFormatting>
  <conditionalFormatting sqref="H3">
    <cfRule type="expression" dxfId="53" priority="52">
      <formula>#REF!="x"</formula>
    </cfRule>
    <cfRule type="expression" dxfId="52" priority="53">
      <formula>$BD3="?"</formula>
    </cfRule>
    <cfRule type="expression" dxfId="51" priority="54">
      <formula>$BD3="x"</formula>
    </cfRule>
  </conditionalFormatting>
  <conditionalFormatting sqref="H23">
    <cfRule type="expression" dxfId="50" priority="49">
      <formula>#REF!="x"</formula>
    </cfRule>
    <cfRule type="expression" dxfId="49" priority="50">
      <formula>$BD23="?"</formula>
    </cfRule>
    <cfRule type="expression" dxfId="48" priority="51">
      <formula>$BD23="x"</formula>
    </cfRule>
  </conditionalFormatting>
  <conditionalFormatting sqref="H37">
    <cfRule type="expression" dxfId="47" priority="46">
      <formula>#REF!="x"</formula>
    </cfRule>
    <cfRule type="expression" dxfId="46" priority="47">
      <formula>$BD37="?"</formula>
    </cfRule>
    <cfRule type="expression" dxfId="45" priority="48">
      <formula>$BD37="x"</formula>
    </cfRule>
  </conditionalFormatting>
  <conditionalFormatting sqref="I4:I22">
    <cfRule type="expression" dxfId="44" priority="43">
      <formula>#REF!="x"</formula>
    </cfRule>
    <cfRule type="expression" dxfId="43" priority="44">
      <formula>$BD4="?"</formula>
    </cfRule>
    <cfRule type="expression" dxfId="42" priority="45">
      <formula>$BD4="x"</formula>
    </cfRule>
  </conditionalFormatting>
  <conditionalFormatting sqref="I38:I47">
    <cfRule type="expression" dxfId="41" priority="40">
      <formula>#REF!="x"</formula>
    </cfRule>
    <cfRule type="expression" dxfId="40" priority="41">
      <formula>$BD38="?"</formula>
    </cfRule>
    <cfRule type="expression" dxfId="39" priority="42">
      <formula>$BD38="x"</formula>
    </cfRule>
  </conditionalFormatting>
  <conditionalFormatting sqref="I48">
    <cfRule type="expression" dxfId="38" priority="37">
      <formula>#REF!="x"</formula>
    </cfRule>
    <cfRule type="expression" dxfId="37" priority="38">
      <formula>$BD48="?"</formula>
    </cfRule>
    <cfRule type="expression" dxfId="36" priority="39">
      <formula>$BD48="x"</formula>
    </cfRule>
  </conditionalFormatting>
  <conditionalFormatting sqref="I49">
    <cfRule type="expression" dxfId="35" priority="34">
      <formula>#REF!="x"</formula>
    </cfRule>
    <cfRule type="expression" dxfId="34" priority="35">
      <formula>$BD49="?"</formula>
    </cfRule>
    <cfRule type="expression" dxfId="33" priority="36">
      <formula>$BD49="x"</formula>
    </cfRule>
  </conditionalFormatting>
  <conditionalFormatting sqref="I3">
    <cfRule type="expression" dxfId="32" priority="31">
      <formula>#REF!="x"</formula>
    </cfRule>
    <cfRule type="expression" dxfId="31" priority="32">
      <formula>$BD3="?"</formula>
    </cfRule>
    <cfRule type="expression" dxfId="30" priority="33">
      <formula>$BD3="x"</formula>
    </cfRule>
  </conditionalFormatting>
  <conditionalFormatting sqref="I23">
    <cfRule type="expression" dxfId="29" priority="28">
      <formula>#REF!="x"</formula>
    </cfRule>
    <cfRule type="expression" dxfId="28" priority="29">
      <formula>$BD23="?"</formula>
    </cfRule>
    <cfRule type="expression" dxfId="27" priority="30">
      <formula>$BD23="x"</formula>
    </cfRule>
  </conditionalFormatting>
  <conditionalFormatting sqref="I37">
    <cfRule type="expression" dxfId="26" priority="25">
      <formula>#REF!="x"</formula>
    </cfRule>
    <cfRule type="expression" dxfId="25" priority="26">
      <formula>$BD37="?"</formula>
    </cfRule>
    <cfRule type="expression" dxfId="24" priority="27">
      <formula>$BD37="x"</formula>
    </cfRule>
  </conditionalFormatting>
  <conditionalFormatting sqref="J24:J36">
    <cfRule type="expression" dxfId="23" priority="22">
      <formula>#REF!="x"</formula>
    </cfRule>
    <cfRule type="expression" dxfId="22" priority="23">
      <formula>$BD24="?"</formula>
    </cfRule>
    <cfRule type="expression" dxfId="21" priority="24">
      <formula>$BD24="x"</formula>
    </cfRule>
  </conditionalFormatting>
  <conditionalFormatting sqref="J4:J22">
    <cfRule type="expression" dxfId="20" priority="19">
      <formula>#REF!="x"</formula>
    </cfRule>
    <cfRule type="expression" dxfId="19" priority="20">
      <formula>$BD4="?"</formula>
    </cfRule>
    <cfRule type="expression" dxfId="18" priority="21">
      <formula>$BD4="x"</formula>
    </cfRule>
  </conditionalFormatting>
  <conditionalFormatting sqref="J38:J47">
    <cfRule type="expression" dxfId="17" priority="16">
      <formula>#REF!="x"</formula>
    </cfRule>
    <cfRule type="expression" dxfId="16" priority="17">
      <formula>$BD38="?"</formula>
    </cfRule>
    <cfRule type="expression" dxfId="15" priority="18">
      <formula>$BD38="x"</formula>
    </cfRule>
  </conditionalFormatting>
  <conditionalFormatting sqref="J48">
    <cfRule type="expression" dxfId="14" priority="13">
      <formula>#REF!="x"</formula>
    </cfRule>
    <cfRule type="expression" dxfId="13" priority="14">
      <formula>$BD48="?"</formula>
    </cfRule>
    <cfRule type="expression" dxfId="12" priority="15">
      <formula>$BD48="x"</formula>
    </cfRule>
  </conditionalFormatting>
  <conditionalFormatting sqref="J49">
    <cfRule type="expression" dxfId="11" priority="10">
      <formula>#REF!="x"</formula>
    </cfRule>
    <cfRule type="expression" dxfId="10" priority="11">
      <formula>$BD49="?"</formula>
    </cfRule>
    <cfRule type="expression" dxfId="9" priority="12">
      <formula>$BD49="x"</formula>
    </cfRule>
  </conditionalFormatting>
  <conditionalFormatting sqref="J3">
    <cfRule type="expression" dxfId="8" priority="7">
      <formula>#REF!="x"</formula>
    </cfRule>
    <cfRule type="expression" dxfId="7" priority="8">
      <formula>$BD3="?"</formula>
    </cfRule>
    <cfRule type="expression" dxfId="6" priority="9">
      <formula>$BD3="x"</formula>
    </cfRule>
  </conditionalFormatting>
  <conditionalFormatting sqref="J23">
    <cfRule type="expression" dxfId="5" priority="4">
      <formula>#REF!="x"</formula>
    </cfRule>
    <cfRule type="expression" dxfId="4" priority="5">
      <formula>$BD23="?"</formula>
    </cfRule>
    <cfRule type="expression" dxfId="3" priority="6">
      <formula>$BD23="x"</formula>
    </cfRule>
  </conditionalFormatting>
  <conditionalFormatting sqref="J37">
    <cfRule type="expression" dxfId="2" priority="1">
      <formula>#REF!="x"</formula>
    </cfRule>
    <cfRule type="expression" dxfId="1" priority="2">
      <formula>$BD37="?"</formula>
    </cfRule>
    <cfRule type="expression" dxfId="0" priority="3">
      <formula>$BD37="x"</formula>
    </cfRule>
  </conditionalFormatting>
  <hyperlinks>
    <hyperlink ref="BE33" r:id="rId1" display="We have not been able to access this data. Can the BMA send this data? http://www.bangkok.go.th/health/" xr:uid="{00000000-0004-0000-0200-000000000000}"/>
  </hyperlinks>
  <pageMargins left="0.25" right="0.25" top="0.75" bottom="0.75" header="0.3" footer="0.3"/>
  <pageSetup paperSize="8" scale="22" orientation="landscape"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B355D-4426-4406-A37B-14B20C191AA3}">
  <dimension ref="A1:G71"/>
  <sheetViews>
    <sheetView topLeftCell="A13" zoomScale="85" zoomScaleNormal="85" workbookViewId="0">
      <selection activeCell="D11" sqref="D11"/>
    </sheetView>
  </sheetViews>
  <sheetFormatPr defaultRowHeight="15" x14ac:dyDescent="0.25"/>
  <cols>
    <col min="1" max="1" width="30.28515625" customWidth="1"/>
    <col min="2" max="2" width="17.28515625" style="4" customWidth="1"/>
    <col min="3" max="3" width="54.5703125" style="4" customWidth="1"/>
    <col min="4" max="7" width="37.140625" style="28" customWidth="1"/>
  </cols>
  <sheetData>
    <row r="1" spans="1:7" x14ac:dyDescent="0.25">
      <c r="A1" s="89" t="s">
        <v>514</v>
      </c>
      <c r="B1" s="91" t="s">
        <v>516</v>
      </c>
      <c r="C1" s="91" t="s">
        <v>517</v>
      </c>
      <c r="D1" s="90" t="s">
        <v>1111</v>
      </c>
      <c r="E1" s="90" t="s">
        <v>1554</v>
      </c>
      <c r="F1" s="90" t="s">
        <v>1555</v>
      </c>
      <c r="G1" s="90" t="s">
        <v>1556</v>
      </c>
    </row>
    <row r="2" spans="1:7" x14ac:dyDescent="0.25">
      <c r="A2" t="s">
        <v>518</v>
      </c>
      <c r="B2" s="4" t="s">
        <v>519</v>
      </c>
      <c r="C2" s="4" t="s">
        <v>520</v>
      </c>
      <c r="D2" s="28" t="s">
        <v>1122</v>
      </c>
      <c r="E2" s="28" t="s">
        <v>1122</v>
      </c>
      <c r="F2" s="28" t="s">
        <v>1122</v>
      </c>
      <c r="G2" s="28" t="s">
        <v>1122</v>
      </c>
    </row>
    <row r="3" spans="1:7" x14ac:dyDescent="0.25">
      <c r="A3" t="s">
        <v>595</v>
      </c>
      <c r="B3" s="4" t="s">
        <v>1131</v>
      </c>
      <c r="C3" s="4" t="s">
        <v>1134</v>
      </c>
      <c r="D3" s="28" t="s">
        <v>1110</v>
      </c>
      <c r="E3" s="28" t="s">
        <v>1167</v>
      </c>
      <c r="F3" s="28" t="s">
        <v>1552</v>
      </c>
      <c r="G3" s="28" t="s">
        <v>1553</v>
      </c>
    </row>
    <row r="4" spans="1:7" x14ac:dyDescent="0.25">
      <c r="A4" t="s">
        <v>621</v>
      </c>
      <c r="B4" s="4" t="s">
        <v>1131</v>
      </c>
      <c r="C4" s="4" t="s">
        <v>1142</v>
      </c>
    </row>
    <row r="5" spans="1:7" x14ac:dyDescent="0.25">
      <c r="A5" t="s">
        <v>745</v>
      </c>
      <c r="B5" s="4" t="s">
        <v>1131</v>
      </c>
      <c r="C5" s="4" t="s">
        <v>1132</v>
      </c>
      <c r="D5" s="28" t="s">
        <v>1133</v>
      </c>
      <c r="E5" s="28" t="s">
        <v>1133</v>
      </c>
      <c r="F5" s="28" t="s">
        <v>1133</v>
      </c>
      <c r="G5" s="28" t="s">
        <v>1133</v>
      </c>
    </row>
    <row r="6" spans="1:7" x14ac:dyDescent="0.25">
      <c r="A6" t="s">
        <v>601</v>
      </c>
      <c r="B6" s="4" t="s">
        <v>1131</v>
      </c>
      <c r="C6" s="4" t="s">
        <v>1135</v>
      </c>
      <c r="D6" s="28" t="s">
        <v>1112</v>
      </c>
      <c r="E6" s="28" t="s">
        <v>1112</v>
      </c>
      <c r="F6" s="28" t="s">
        <v>1112</v>
      </c>
      <c r="G6" s="28" t="s">
        <v>1112</v>
      </c>
    </row>
    <row r="7" spans="1:7" x14ac:dyDescent="0.25">
      <c r="A7" t="s">
        <v>603</v>
      </c>
      <c r="B7" s="4" t="s">
        <v>1131</v>
      </c>
      <c r="C7" s="4" t="s">
        <v>1136</v>
      </c>
      <c r="D7" s="28" t="s">
        <v>1244</v>
      </c>
      <c r="E7" s="28" t="s">
        <v>98</v>
      </c>
      <c r="F7" s="28" t="s">
        <v>98</v>
      </c>
      <c r="G7" s="28" t="s">
        <v>98</v>
      </c>
    </row>
    <row r="8" spans="1:7" x14ac:dyDescent="0.25">
      <c r="A8" t="s">
        <v>605</v>
      </c>
      <c r="B8" s="4" t="s">
        <v>1131</v>
      </c>
      <c r="C8" s="4" t="s">
        <v>1137</v>
      </c>
      <c r="D8" s="28" t="s">
        <v>1245</v>
      </c>
      <c r="E8" s="28" t="s">
        <v>1246</v>
      </c>
      <c r="F8" s="28" t="s">
        <v>1557</v>
      </c>
      <c r="G8" s="28" t="s">
        <v>1558</v>
      </c>
    </row>
    <row r="9" spans="1:7" x14ac:dyDescent="0.25">
      <c r="A9" t="s">
        <v>521</v>
      </c>
      <c r="B9" s="4" t="s">
        <v>519</v>
      </c>
      <c r="C9" s="4" t="s">
        <v>522</v>
      </c>
      <c r="D9" s="28">
        <v>2018</v>
      </c>
      <c r="E9" s="28">
        <v>2018</v>
      </c>
      <c r="F9" s="28">
        <v>2018</v>
      </c>
      <c r="G9" s="28">
        <v>2018</v>
      </c>
    </row>
    <row r="10" spans="1:7" x14ac:dyDescent="0.25">
      <c r="A10" t="s">
        <v>523</v>
      </c>
      <c r="B10" s="4" t="s">
        <v>519</v>
      </c>
      <c r="C10" s="4" t="s">
        <v>583</v>
      </c>
      <c r="D10" s="28" t="s">
        <v>524</v>
      </c>
      <c r="E10" s="28" t="s">
        <v>524</v>
      </c>
      <c r="F10" s="28" t="s">
        <v>524</v>
      </c>
      <c r="G10" s="28" t="s">
        <v>524</v>
      </c>
    </row>
    <row r="11" spans="1:7" x14ac:dyDescent="0.25">
      <c r="A11" t="s">
        <v>525</v>
      </c>
      <c r="B11" s="4" t="s">
        <v>519</v>
      </c>
      <c r="C11" s="4" t="s">
        <v>526</v>
      </c>
      <c r="D11" s="28">
        <v>32647</v>
      </c>
      <c r="E11" s="28">
        <v>32647</v>
      </c>
      <c r="F11" s="28">
        <v>32647</v>
      </c>
      <c r="G11" s="28">
        <v>32647</v>
      </c>
    </row>
    <row r="12" spans="1:7" x14ac:dyDescent="0.25">
      <c r="A12" t="s">
        <v>527</v>
      </c>
      <c r="B12" s="4" t="s">
        <v>519</v>
      </c>
      <c r="C12" s="4" t="s">
        <v>529</v>
      </c>
      <c r="D12" s="28" t="s">
        <v>528</v>
      </c>
      <c r="E12" s="28" t="s">
        <v>528</v>
      </c>
      <c r="F12" s="28" t="s">
        <v>528</v>
      </c>
      <c r="G12" s="28" t="s">
        <v>528</v>
      </c>
    </row>
    <row r="13" spans="1:7" x14ac:dyDescent="0.25">
      <c r="A13" t="s">
        <v>530</v>
      </c>
      <c r="B13" s="4" t="s">
        <v>519</v>
      </c>
      <c r="C13" s="4" t="s">
        <v>532</v>
      </c>
      <c r="D13" s="28" t="s">
        <v>531</v>
      </c>
      <c r="E13" s="28" t="s">
        <v>531</v>
      </c>
      <c r="F13" s="28" t="s">
        <v>531</v>
      </c>
      <c r="G13" s="28" t="s">
        <v>531</v>
      </c>
    </row>
    <row r="14" spans="1:7" x14ac:dyDescent="0.25">
      <c r="A14" t="s">
        <v>533</v>
      </c>
      <c r="B14" s="4" t="s">
        <v>519</v>
      </c>
      <c r="C14" s="4" t="s">
        <v>534</v>
      </c>
      <c r="D14" s="28">
        <v>10000</v>
      </c>
      <c r="E14" s="28">
        <v>10000</v>
      </c>
      <c r="F14" s="28">
        <v>10000</v>
      </c>
      <c r="G14" s="28">
        <v>10000</v>
      </c>
    </row>
    <row r="15" spans="1:7" x14ac:dyDescent="0.25">
      <c r="A15" t="s">
        <v>1171</v>
      </c>
      <c r="B15" s="4" t="s">
        <v>519</v>
      </c>
      <c r="C15" s="4" t="s">
        <v>1172</v>
      </c>
      <c r="D15" s="28" t="s">
        <v>1173</v>
      </c>
      <c r="E15" s="28" t="s">
        <v>1173</v>
      </c>
      <c r="F15" s="28" t="s">
        <v>1173</v>
      </c>
      <c r="G15" s="28" t="s">
        <v>1173</v>
      </c>
    </row>
    <row r="16" spans="1:7" x14ac:dyDescent="0.25">
      <c r="A16" t="s">
        <v>535</v>
      </c>
      <c r="B16" s="4" t="s">
        <v>519</v>
      </c>
      <c r="C16" s="4" t="s">
        <v>536</v>
      </c>
      <c r="D16" s="28">
        <v>3200</v>
      </c>
      <c r="E16" s="28">
        <v>3200</v>
      </c>
      <c r="F16" s="28">
        <v>3200</v>
      </c>
      <c r="G16" s="28">
        <v>3200</v>
      </c>
    </row>
    <row r="17" spans="1:7" x14ac:dyDescent="0.25">
      <c r="A17" t="s">
        <v>537</v>
      </c>
      <c r="B17" s="4" t="s">
        <v>519</v>
      </c>
      <c r="C17" s="4" t="s">
        <v>538</v>
      </c>
      <c r="D17" s="28">
        <v>3200</v>
      </c>
      <c r="E17" s="28">
        <v>3200</v>
      </c>
      <c r="F17" s="28">
        <v>3200</v>
      </c>
      <c r="G17" s="28">
        <v>3200</v>
      </c>
    </row>
    <row r="18" spans="1:7" x14ac:dyDescent="0.25">
      <c r="A18" t="s">
        <v>1593</v>
      </c>
      <c r="B18" s="4" t="s">
        <v>519</v>
      </c>
      <c r="C18" s="4" t="s">
        <v>539</v>
      </c>
      <c r="D18" s="28">
        <v>6</v>
      </c>
      <c r="E18" s="28">
        <v>6</v>
      </c>
      <c r="F18" s="28">
        <v>6</v>
      </c>
      <c r="G18" s="28">
        <v>6</v>
      </c>
    </row>
    <row r="19" spans="1:7" x14ac:dyDescent="0.25">
      <c r="A19" t="s">
        <v>623</v>
      </c>
      <c r="B19" s="4" t="s">
        <v>519</v>
      </c>
      <c r="C19" s="4" t="s">
        <v>1141</v>
      </c>
      <c r="D19" s="28">
        <v>0</v>
      </c>
      <c r="E19" s="28">
        <v>0</v>
      </c>
      <c r="F19" s="28">
        <v>0</v>
      </c>
      <c r="G19" s="28">
        <v>0</v>
      </c>
    </row>
    <row r="20" spans="1:7" x14ac:dyDescent="0.25">
      <c r="A20" t="s">
        <v>1188</v>
      </c>
      <c r="B20" s="4" t="s">
        <v>1147</v>
      </c>
      <c r="C20" s="4" t="s">
        <v>1227</v>
      </c>
    </row>
    <row r="21" spans="1:7" x14ac:dyDescent="0.25">
      <c r="A21" t="s">
        <v>1189</v>
      </c>
      <c r="B21" s="4" t="s">
        <v>1147</v>
      </c>
      <c r="C21" s="4" t="s">
        <v>1228</v>
      </c>
    </row>
    <row r="22" spans="1:7" x14ac:dyDescent="0.25">
      <c r="A22" t="s">
        <v>1230</v>
      </c>
      <c r="B22" s="4" t="s">
        <v>1147</v>
      </c>
      <c r="C22" s="4" t="s">
        <v>1229</v>
      </c>
      <c r="D22" s="28" t="s">
        <v>1216</v>
      </c>
      <c r="E22" s="28" t="s">
        <v>1216</v>
      </c>
      <c r="F22" s="28" t="s">
        <v>1216</v>
      </c>
      <c r="G22" s="28" t="s">
        <v>1216</v>
      </c>
    </row>
    <row r="23" spans="1:7" x14ac:dyDescent="0.25">
      <c r="A23" t="s">
        <v>1253</v>
      </c>
      <c r="B23" s="4" t="s">
        <v>1147</v>
      </c>
      <c r="C23" s="4" t="s">
        <v>1254</v>
      </c>
      <c r="D23" s="28" t="s">
        <v>1255</v>
      </c>
    </row>
    <row r="24" spans="1:7" x14ac:dyDescent="0.25">
      <c r="A24" t="s">
        <v>1190</v>
      </c>
      <c r="B24" s="4" t="s">
        <v>541</v>
      </c>
      <c r="C24" s="4" t="s">
        <v>579</v>
      </c>
      <c r="D24" s="28" t="s">
        <v>1123</v>
      </c>
      <c r="E24" s="28" t="s">
        <v>1123</v>
      </c>
      <c r="F24" s="28" t="s">
        <v>1123</v>
      </c>
      <c r="G24" s="28" t="s">
        <v>1123</v>
      </c>
    </row>
    <row r="25" spans="1:7" x14ac:dyDescent="0.25">
      <c r="A25" t="s">
        <v>540</v>
      </c>
      <c r="B25" s="4" t="s">
        <v>541</v>
      </c>
      <c r="C25" s="4" t="s">
        <v>543</v>
      </c>
      <c r="D25" s="28" t="s">
        <v>578</v>
      </c>
      <c r="E25" s="28" t="s">
        <v>578</v>
      </c>
      <c r="F25" s="28" t="s">
        <v>578</v>
      </c>
      <c r="G25" s="28" t="s">
        <v>578</v>
      </c>
    </row>
    <row r="26" spans="1:7" x14ac:dyDescent="0.25">
      <c r="A26" t="s">
        <v>542</v>
      </c>
      <c r="B26" s="4" t="s">
        <v>541</v>
      </c>
      <c r="C26" s="4" t="s">
        <v>543</v>
      </c>
      <c r="D26" s="28">
        <v>5433</v>
      </c>
      <c r="E26" s="28">
        <v>5433</v>
      </c>
      <c r="F26" s="28">
        <v>5433</v>
      </c>
      <c r="G26" s="28">
        <v>5433</v>
      </c>
    </row>
    <row r="27" spans="1:7" x14ac:dyDescent="0.25">
      <c r="A27" t="s">
        <v>544</v>
      </c>
      <c r="B27" s="4" t="s">
        <v>541</v>
      </c>
      <c r="C27" s="4" t="s">
        <v>543</v>
      </c>
      <c r="D27" s="28" t="s">
        <v>580</v>
      </c>
      <c r="E27" s="28" t="s">
        <v>580</v>
      </c>
      <c r="F27" s="28" t="s">
        <v>580</v>
      </c>
      <c r="G27" s="28" t="s">
        <v>580</v>
      </c>
    </row>
    <row r="28" spans="1:7" x14ac:dyDescent="0.25">
      <c r="A28" t="s">
        <v>545</v>
      </c>
      <c r="B28" s="4" t="s">
        <v>541</v>
      </c>
      <c r="C28" s="4" t="s">
        <v>543</v>
      </c>
      <c r="D28" s="28" t="s">
        <v>581</v>
      </c>
      <c r="E28" s="28" t="s">
        <v>581</v>
      </c>
      <c r="F28" s="28" t="s">
        <v>581</v>
      </c>
      <c r="G28" s="28" t="s">
        <v>581</v>
      </c>
    </row>
    <row r="29" spans="1:7" x14ac:dyDescent="0.25">
      <c r="A29" t="s">
        <v>746</v>
      </c>
      <c r="B29" s="4" t="s">
        <v>1165</v>
      </c>
      <c r="C29" s="4" t="s">
        <v>1138</v>
      </c>
      <c r="D29" s="28" t="s">
        <v>1572</v>
      </c>
      <c r="E29" s="28" t="s">
        <v>1572</v>
      </c>
      <c r="F29" s="28" t="s">
        <v>1572</v>
      </c>
      <c r="G29" s="28" t="s">
        <v>1572</v>
      </c>
    </row>
    <row r="30" spans="1:7" x14ac:dyDescent="0.25">
      <c r="A30" t="s">
        <v>1139</v>
      </c>
      <c r="B30" s="4" t="s">
        <v>1165</v>
      </c>
      <c r="C30" s="4" t="s">
        <v>1140</v>
      </c>
      <c r="D30" s="28">
        <v>20191007</v>
      </c>
      <c r="E30" s="28">
        <v>20191007</v>
      </c>
      <c r="F30" s="28">
        <v>20191007</v>
      </c>
      <c r="G30" s="28">
        <v>20191007</v>
      </c>
    </row>
    <row r="31" spans="1:7" x14ac:dyDescent="0.25">
      <c r="A31" t="s">
        <v>609</v>
      </c>
      <c r="B31" s="4" t="s">
        <v>1165</v>
      </c>
      <c r="C31" s="4" t="s">
        <v>1550</v>
      </c>
      <c r="D31" s="123" t="s">
        <v>1551</v>
      </c>
      <c r="E31" s="123" t="s">
        <v>1551</v>
      </c>
      <c r="F31" s="123" t="s">
        <v>1551</v>
      </c>
      <c r="G31" s="123" t="s">
        <v>1551</v>
      </c>
    </row>
    <row r="32" spans="1:7" x14ac:dyDescent="0.25">
      <c r="A32" t="s">
        <v>1164</v>
      </c>
      <c r="B32" s="4" t="s">
        <v>1165</v>
      </c>
      <c r="C32" s="4" t="s">
        <v>1166</v>
      </c>
      <c r="D32" s="28" t="str">
        <f>"False"</f>
        <v>False</v>
      </c>
      <c r="E32" s="28" t="str">
        <f>"False"</f>
        <v>False</v>
      </c>
      <c r="F32" s="28" t="str">
        <f>"False"</f>
        <v>False</v>
      </c>
      <c r="G32" s="28" t="str">
        <f>"False"</f>
        <v>False</v>
      </c>
    </row>
    <row r="33" spans="1:7" x14ac:dyDescent="0.25">
      <c r="A33" t="s">
        <v>1124</v>
      </c>
      <c r="B33" s="4" t="s">
        <v>546</v>
      </c>
      <c r="C33" s="4" t="s">
        <v>1127</v>
      </c>
      <c r="D33" s="28" t="b">
        <v>0</v>
      </c>
      <c r="E33" s="28" t="b">
        <v>0</v>
      </c>
      <c r="F33" s="28" t="b">
        <v>0</v>
      </c>
      <c r="G33" s="28" t="b">
        <v>0</v>
      </c>
    </row>
    <row r="34" spans="1:7" x14ac:dyDescent="0.25">
      <c r="A34" t="s">
        <v>1125</v>
      </c>
      <c r="B34" s="4" t="s">
        <v>546</v>
      </c>
      <c r="C34" s="4" t="s">
        <v>1128</v>
      </c>
    </row>
    <row r="35" spans="1:7" x14ac:dyDescent="0.25">
      <c r="A35" t="s">
        <v>1126</v>
      </c>
      <c r="B35" s="4" t="s">
        <v>546</v>
      </c>
      <c r="C35" s="4" t="s">
        <v>1129</v>
      </c>
    </row>
    <row r="36" spans="1:7" x14ac:dyDescent="0.25">
      <c r="A36" t="s">
        <v>1220</v>
      </c>
      <c r="B36" s="4" t="s">
        <v>546</v>
      </c>
      <c r="C36" s="4" t="s">
        <v>1113</v>
      </c>
      <c r="D36" s="28" t="s">
        <v>1203</v>
      </c>
      <c r="E36" s="28" t="s">
        <v>1205</v>
      </c>
      <c r="F36" s="28" t="s">
        <v>1205</v>
      </c>
      <c r="G36" s="28" t="s">
        <v>1205</v>
      </c>
    </row>
    <row r="37" spans="1:7" x14ac:dyDescent="0.25">
      <c r="A37" t="s">
        <v>1221</v>
      </c>
      <c r="B37" s="4" t="s">
        <v>546</v>
      </c>
      <c r="C37" s="4" t="s">
        <v>1202</v>
      </c>
      <c r="D37" s="28" t="s">
        <v>1219</v>
      </c>
      <c r="E37" s="28" t="s">
        <v>1197</v>
      </c>
      <c r="F37" s="28" t="s">
        <v>1197</v>
      </c>
      <c r="G37" s="28" t="s">
        <v>1197</v>
      </c>
    </row>
    <row r="38" spans="1:7" x14ac:dyDescent="0.25">
      <c r="A38" t="s">
        <v>1222</v>
      </c>
      <c r="B38" s="4" t="s">
        <v>546</v>
      </c>
      <c r="C38" s="4" t="s">
        <v>1208</v>
      </c>
      <c r="D38" s="28" t="s">
        <v>1218</v>
      </c>
      <c r="E38" s="28" t="s">
        <v>1206</v>
      </c>
      <c r="F38" s="28" t="s">
        <v>1206</v>
      </c>
      <c r="G38" s="28" t="s">
        <v>1206</v>
      </c>
    </row>
    <row r="39" spans="1:7" x14ac:dyDescent="0.25">
      <c r="A39" t="s">
        <v>1239</v>
      </c>
      <c r="B39" s="4" t="s">
        <v>546</v>
      </c>
      <c r="C39" s="4" t="s">
        <v>1240</v>
      </c>
      <c r="D39" s="28" t="s">
        <v>1241</v>
      </c>
      <c r="E39" s="28" t="s">
        <v>1242</v>
      </c>
      <c r="F39" s="28" t="s">
        <v>1242</v>
      </c>
      <c r="G39" s="28" t="s">
        <v>1242</v>
      </c>
    </row>
    <row r="40" spans="1:7" x14ac:dyDescent="0.25">
      <c r="A40" t="s">
        <v>1223</v>
      </c>
      <c r="B40" s="4" t="s">
        <v>546</v>
      </c>
      <c r="C40" s="4" t="s">
        <v>1224</v>
      </c>
      <c r="D40" s="28" t="s">
        <v>1204</v>
      </c>
      <c r="E40" s="28" t="s">
        <v>1207</v>
      </c>
      <c r="F40" s="28" t="s">
        <v>1207</v>
      </c>
      <c r="G40" s="28" t="s">
        <v>1207</v>
      </c>
    </row>
    <row r="41" spans="1:7" x14ac:dyDescent="0.25">
      <c r="A41" t="s">
        <v>1231</v>
      </c>
      <c r="B41" s="4" t="s">
        <v>546</v>
      </c>
      <c r="C41" s="4" t="s">
        <v>1233</v>
      </c>
      <c r="D41" s="28" t="s">
        <v>1236</v>
      </c>
      <c r="E41" s="28" t="s">
        <v>1243</v>
      </c>
      <c r="F41" s="28" t="s">
        <v>1243</v>
      </c>
      <c r="G41" s="28" t="s">
        <v>1243</v>
      </c>
    </row>
    <row r="42" spans="1:7" x14ac:dyDescent="0.25">
      <c r="A42" t="s">
        <v>1232</v>
      </c>
      <c r="B42" s="4" t="s">
        <v>546</v>
      </c>
      <c r="C42" s="4" t="s">
        <v>1234</v>
      </c>
      <c r="D42" s="28" t="s">
        <v>1237</v>
      </c>
      <c r="E42" s="28" t="s">
        <v>1238</v>
      </c>
      <c r="F42" s="28" t="s">
        <v>1238</v>
      </c>
      <c r="G42" s="28" t="s">
        <v>1238</v>
      </c>
    </row>
    <row r="43" spans="1:7" x14ac:dyDescent="0.25">
      <c r="A43" t="s">
        <v>1169</v>
      </c>
      <c r="B43" s="4" t="s">
        <v>546</v>
      </c>
      <c r="C43" s="4" t="s">
        <v>1170</v>
      </c>
      <c r="D43" s="28" t="s">
        <v>99</v>
      </c>
      <c r="E43" s="28" t="s">
        <v>99</v>
      </c>
      <c r="F43" s="28" t="s">
        <v>99</v>
      </c>
      <c r="G43" s="28" t="s">
        <v>99</v>
      </c>
    </row>
    <row r="44" spans="1:7" x14ac:dyDescent="0.25">
      <c r="A44" t="s">
        <v>1225</v>
      </c>
      <c r="B44" s="4" t="s">
        <v>546</v>
      </c>
      <c r="C44" s="4" t="s">
        <v>1226</v>
      </c>
      <c r="D44" s="28" t="b">
        <v>1</v>
      </c>
      <c r="E44" s="28" t="b">
        <v>1</v>
      </c>
      <c r="F44" s="28" t="b">
        <v>1</v>
      </c>
      <c r="G44" s="28" t="b">
        <v>1</v>
      </c>
    </row>
    <row r="45" spans="1:7" x14ac:dyDescent="0.25">
      <c r="A45" t="s">
        <v>1249</v>
      </c>
      <c r="B45" s="4" t="s">
        <v>546</v>
      </c>
      <c r="C45" s="4" t="s">
        <v>1250</v>
      </c>
    </row>
    <row r="46" spans="1:7" x14ac:dyDescent="0.25">
      <c r="A46" t="s">
        <v>1116</v>
      </c>
      <c r="B46" s="4" t="s">
        <v>546</v>
      </c>
      <c r="C46" s="4" t="s">
        <v>1215</v>
      </c>
      <c r="D46"/>
      <c r="E46"/>
      <c r="F46"/>
      <c r="G46"/>
    </row>
    <row r="47" spans="1:7" x14ac:dyDescent="0.25">
      <c r="A47" t="s">
        <v>1117</v>
      </c>
      <c r="B47" s="4" t="s">
        <v>546</v>
      </c>
      <c r="C47" s="4" t="s">
        <v>1114</v>
      </c>
      <c r="D47"/>
      <c r="E47"/>
      <c r="F47"/>
      <c r="G47"/>
    </row>
    <row r="48" spans="1:7" x14ac:dyDescent="0.25">
      <c r="A48" t="s">
        <v>1118</v>
      </c>
      <c r="B48" s="4" t="s">
        <v>546</v>
      </c>
      <c r="C48" s="4" t="s">
        <v>1115</v>
      </c>
      <c r="D48"/>
      <c r="E48"/>
      <c r="F48"/>
      <c r="G48"/>
    </row>
    <row r="49" spans="1:7" x14ac:dyDescent="0.25">
      <c r="A49" t="s">
        <v>1599</v>
      </c>
      <c r="B49" s="4" t="s">
        <v>259</v>
      </c>
      <c r="C49" s="4" t="s">
        <v>1594</v>
      </c>
      <c r="D49" s="28" t="s">
        <v>1249</v>
      </c>
      <c r="E49" s="28" t="s">
        <v>1249</v>
      </c>
      <c r="F49" s="28" t="s">
        <v>1249</v>
      </c>
      <c r="G49" s="28" t="s">
        <v>1249</v>
      </c>
    </row>
    <row r="50" spans="1:7" x14ac:dyDescent="0.25">
      <c r="A50" t="s">
        <v>1600</v>
      </c>
      <c r="B50" s="4" t="s">
        <v>259</v>
      </c>
      <c r="C50" s="4" t="s">
        <v>1596</v>
      </c>
      <c r="D50" s="28" t="s">
        <v>1147</v>
      </c>
      <c r="E50" s="28" t="s">
        <v>1147</v>
      </c>
      <c r="F50" s="28" t="s">
        <v>1147</v>
      </c>
      <c r="G50" s="28" t="s">
        <v>1147</v>
      </c>
    </row>
    <row r="51" spans="1:7" x14ac:dyDescent="0.25">
      <c r="A51" t="s">
        <v>1602</v>
      </c>
      <c r="B51" s="4" t="s">
        <v>259</v>
      </c>
      <c r="C51" s="4" t="s">
        <v>1595</v>
      </c>
      <c r="D51" s="28" t="s">
        <v>1597</v>
      </c>
      <c r="E51" s="28" t="s">
        <v>1597</v>
      </c>
      <c r="F51" s="28" t="s">
        <v>1597</v>
      </c>
      <c r="G51" s="28" t="s">
        <v>1597</v>
      </c>
    </row>
    <row r="52" spans="1:7" x14ac:dyDescent="0.25">
      <c r="A52" t="s">
        <v>547</v>
      </c>
      <c r="B52" s="4" t="s">
        <v>548</v>
      </c>
      <c r="C52" s="4" t="s">
        <v>549</v>
      </c>
      <c r="D52" s="28" t="s">
        <v>582</v>
      </c>
      <c r="E52" s="28" t="s">
        <v>582</v>
      </c>
      <c r="F52" s="28" t="s">
        <v>582</v>
      </c>
      <c r="G52" s="28" t="s">
        <v>582</v>
      </c>
    </row>
    <row r="53" spans="1:7" x14ac:dyDescent="0.25">
      <c r="A53" t="s">
        <v>607</v>
      </c>
      <c r="B53" s="4" t="s">
        <v>548</v>
      </c>
      <c r="C53" s="4" t="s">
        <v>1191</v>
      </c>
      <c r="D53" s="28" t="s">
        <v>1192</v>
      </c>
      <c r="E53" s="28" t="s">
        <v>1192</v>
      </c>
      <c r="F53" s="28" t="s">
        <v>1192</v>
      </c>
      <c r="G53" s="28" t="s">
        <v>1192</v>
      </c>
    </row>
    <row r="54" spans="1:7" x14ac:dyDescent="0.25">
      <c r="A54" t="s">
        <v>1193</v>
      </c>
      <c r="B54" s="4" t="s">
        <v>548</v>
      </c>
      <c r="C54" s="4" t="s">
        <v>1194</v>
      </c>
      <c r="D54" s="28">
        <v>30</v>
      </c>
      <c r="E54" s="28">
        <v>30</v>
      </c>
      <c r="F54" s="28">
        <v>30</v>
      </c>
      <c r="G54" s="28">
        <v>30</v>
      </c>
    </row>
    <row r="55" spans="1:7" x14ac:dyDescent="0.25">
      <c r="A55" t="s">
        <v>1120</v>
      </c>
      <c r="B55" s="4" t="s">
        <v>550</v>
      </c>
      <c r="C55" s="4" t="s">
        <v>1121</v>
      </c>
      <c r="D55" s="28">
        <v>12</v>
      </c>
      <c r="E55" s="28">
        <v>12</v>
      </c>
      <c r="F55" s="28">
        <v>12</v>
      </c>
      <c r="G55" s="28">
        <v>12</v>
      </c>
    </row>
    <row r="56" spans="1:7" x14ac:dyDescent="0.25">
      <c r="A56" t="s">
        <v>551</v>
      </c>
      <c r="B56" s="4" t="s">
        <v>550</v>
      </c>
      <c r="C56" s="4" t="s">
        <v>543</v>
      </c>
      <c r="D56" s="28" t="s">
        <v>552</v>
      </c>
      <c r="E56" s="28" t="s">
        <v>552</v>
      </c>
      <c r="F56" s="28" t="s">
        <v>552</v>
      </c>
      <c r="G56" s="28" t="s">
        <v>552</v>
      </c>
    </row>
    <row r="57" spans="1:7" x14ac:dyDescent="0.25">
      <c r="A57" t="s">
        <v>553</v>
      </c>
      <c r="B57" s="4" t="s">
        <v>550</v>
      </c>
      <c r="C57" s="4" t="s">
        <v>543</v>
      </c>
      <c r="D57" s="28" t="s">
        <v>554</v>
      </c>
      <c r="E57" s="28" t="s">
        <v>554</v>
      </c>
      <c r="F57" s="28" t="s">
        <v>554</v>
      </c>
      <c r="G57" s="28" t="s">
        <v>554</v>
      </c>
    </row>
    <row r="58" spans="1:7" x14ac:dyDescent="0.25">
      <c r="A58" t="s">
        <v>555</v>
      </c>
      <c r="B58" s="4" t="s">
        <v>556</v>
      </c>
      <c r="C58" s="4" t="s">
        <v>557</v>
      </c>
      <c r="D58" s="28">
        <v>1600</v>
      </c>
      <c r="E58" s="28">
        <v>1600</v>
      </c>
      <c r="F58" s="28">
        <v>1600</v>
      </c>
      <c r="G58" s="28">
        <v>1600</v>
      </c>
    </row>
    <row r="59" spans="1:7" x14ac:dyDescent="0.25">
      <c r="A59" t="s">
        <v>558</v>
      </c>
      <c r="B59" s="4" t="s">
        <v>556</v>
      </c>
      <c r="C59" s="4" t="s">
        <v>559</v>
      </c>
      <c r="D59" s="28">
        <v>500</v>
      </c>
      <c r="E59" s="28">
        <v>500</v>
      </c>
      <c r="F59" s="28">
        <v>500</v>
      </c>
      <c r="G59" s="28">
        <v>500</v>
      </c>
    </row>
    <row r="60" spans="1:7" x14ac:dyDescent="0.25">
      <c r="A60" t="s">
        <v>560</v>
      </c>
      <c r="B60" s="4" t="s">
        <v>556</v>
      </c>
      <c r="C60" s="4" t="s">
        <v>561</v>
      </c>
      <c r="D60" s="28">
        <v>50</v>
      </c>
      <c r="E60" s="28">
        <v>50</v>
      </c>
      <c r="F60" s="28">
        <v>50</v>
      </c>
      <c r="G60" s="28">
        <v>50</v>
      </c>
    </row>
    <row r="61" spans="1:7" x14ac:dyDescent="0.25">
      <c r="A61" t="s">
        <v>562</v>
      </c>
      <c r="B61" s="4" t="s">
        <v>556</v>
      </c>
      <c r="C61" s="4" t="s">
        <v>563</v>
      </c>
      <c r="D61" s="28">
        <v>3200</v>
      </c>
      <c r="E61" s="28">
        <v>3200</v>
      </c>
      <c r="F61" s="28">
        <v>3200</v>
      </c>
      <c r="G61" s="28">
        <v>3200</v>
      </c>
    </row>
    <row r="62" spans="1:7" x14ac:dyDescent="0.25">
      <c r="A62" t="s">
        <v>747</v>
      </c>
      <c r="B62" s="4" t="s">
        <v>556</v>
      </c>
      <c r="C62" s="4" t="s">
        <v>1143</v>
      </c>
    </row>
    <row r="63" spans="1:7" x14ac:dyDescent="0.25">
      <c r="A63" t="s">
        <v>564</v>
      </c>
      <c r="B63" s="4" t="s">
        <v>556</v>
      </c>
      <c r="C63" s="4" t="s">
        <v>565</v>
      </c>
      <c r="D63" s="28">
        <v>3200</v>
      </c>
      <c r="E63" s="28">
        <v>3200</v>
      </c>
      <c r="F63" s="28">
        <v>3200</v>
      </c>
      <c r="G63" s="28">
        <v>3200</v>
      </c>
    </row>
    <row r="64" spans="1:7" x14ac:dyDescent="0.25">
      <c r="A64" t="s">
        <v>566</v>
      </c>
      <c r="B64" s="4" t="s">
        <v>567</v>
      </c>
      <c r="C64" s="4" t="s">
        <v>568</v>
      </c>
      <c r="D64" s="28">
        <v>5</v>
      </c>
      <c r="E64" s="28">
        <v>5</v>
      </c>
      <c r="F64" s="28">
        <v>5</v>
      </c>
      <c r="G64" s="28">
        <v>5</v>
      </c>
    </row>
    <row r="65" spans="1:7" x14ac:dyDescent="0.25">
      <c r="A65" t="s">
        <v>569</v>
      </c>
      <c r="B65" s="4" t="s">
        <v>570</v>
      </c>
      <c r="C65" s="4" t="s">
        <v>571</v>
      </c>
      <c r="D65" s="28">
        <v>50</v>
      </c>
      <c r="E65" s="28">
        <v>50</v>
      </c>
      <c r="F65" s="28">
        <v>50</v>
      </c>
      <c r="G65" s="28">
        <v>50</v>
      </c>
    </row>
    <row r="66" spans="1:7" x14ac:dyDescent="0.25">
      <c r="A66" t="s">
        <v>572</v>
      </c>
      <c r="B66" s="4" t="s">
        <v>573</v>
      </c>
      <c r="C66" s="4" t="s">
        <v>574</v>
      </c>
      <c r="D66" s="28" t="s">
        <v>573</v>
      </c>
      <c r="E66" s="28" t="s">
        <v>573</v>
      </c>
      <c r="F66" s="28" t="s">
        <v>573</v>
      </c>
      <c r="G66" s="28" t="s">
        <v>573</v>
      </c>
    </row>
    <row r="67" spans="1:7" x14ac:dyDescent="0.25">
      <c r="A67" t="s">
        <v>575</v>
      </c>
      <c r="B67" s="4" t="s">
        <v>573</v>
      </c>
      <c r="C67" s="4" t="s">
        <v>577</v>
      </c>
      <c r="D67" s="28" t="s">
        <v>576</v>
      </c>
      <c r="E67" s="28" t="s">
        <v>576</v>
      </c>
      <c r="F67" s="28" t="s">
        <v>576</v>
      </c>
      <c r="G67" s="28" t="s">
        <v>576</v>
      </c>
    </row>
    <row r="68" spans="1:7" x14ac:dyDescent="0.25">
      <c r="A68" t="s">
        <v>1175</v>
      </c>
      <c r="B68" s="4" t="s">
        <v>1176</v>
      </c>
      <c r="C68" s="4" t="s">
        <v>1177</v>
      </c>
      <c r="D68" s="28" t="s">
        <v>1476</v>
      </c>
      <c r="E68" s="28" t="s">
        <v>1476</v>
      </c>
      <c r="F68" s="28" t="s">
        <v>1476</v>
      </c>
      <c r="G68" s="28" t="s">
        <v>1476</v>
      </c>
    </row>
    <row r="69" spans="1:7" x14ac:dyDescent="0.25">
      <c r="A69" t="s">
        <v>1351</v>
      </c>
      <c r="B69" s="4" t="s">
        <v>1352</v>
      </c>
      <c r="C69" s="4" t="s">
        <v>1355</v>
      </c>
      <c r="D69" s="28" t="s">
        <v>1393</v>
      </c>
      <c r="E69" s="28" t="s">
        <v>1393</v>
      </c>
      <c r="F69" s="28" t="s">
        <v>1393</v>
      </c>
      <c r="G69" s="28" t="s">
        <v>1393</v>
      </c>
    </row>
    <row r="70" spans="1:7" x14ac:dyDescent="0.25">
      <c r="A70" t="s">
        <v>1353</v>
      </c>
      <c r="B70" s="4" t="s">
        <v>1352</v>
      </c>
      <c r="C70" s="4" t="s">
        <v>1354</v>
      </c>
      <c r="D70" s="28">
        <v>1.1000000000000001</v>
      </c>
      <c r="E70" s="28">
        <v>1.1000000000000001</v>
      </c>
      <c r="F70" s="28">
        <v>1.1000000000000001</v>
      </c>
      <c r="G70" s="28">
        <v>1.1000000000000001</v>
      </c>
    </row>
    <row r="71" spans="1:7" x14ac:dyDescent="0.25">
      <c r="A71" t="s">
        <v>1357</v>
      </c>
      <c r="B71" s="4" t="s">
        <v>1352</v>
      </c>
      <c r="C71" s="4" t="s">
        <v>1358</v>
      </c>
      <c r="D71" s="28" t="s">
        <v>1359</v>
      </c>
      <c r="E71" s="28" t="s">
        <v>1360</v>
      </c>
      <c r="F71" s="28" t="s">
        <v>1360</v>
      </c>
      <c r="G71" s="28" t="s">
        <v>1360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filterMode="1"/>
  <dimension ref="A1:AV142"/>
  <sheetViews>
    <sheetView showGridLines="0" tabSelected="1" zoomScale="85" zoomScaleNormal="85" workbookViewId="0">
      <pane xSplit="6" ySplit="1" topLeftCell="AA2" activePane="bottomRight" state="frozen"/>
      <selection pane="topRight" activeCell="E1" sqref="E1"/>
      <selection pane="bottomLeft" activeCell="A2" sqref="A2"/>
      <selection pane="bottomRight" activeCell="AC8" sqref="AC8"/>
    </sheetView>
  </sheetViews>
  <sheetFormatPr defaultRowHeight="15" customHeight="1" x14ac:dyDescent="0.25"/>
  <cols>
    <col min="1" max="2" width="17.42578125" customWidth="1"/>
    <col min="3" max="3" width="13" customWidth="1"/>
    <col min="4" max="4" width="25.5703125" customWidth="1"/>
    <col min="5" max="5" width="46.140625" customWidth="1"/>
    <col min="6" max="6" width="33.140625" customWidth="1"/>
    <col min="7" max="7" width="91.7109375" customWidth="1"/>
    <col min="8" max="8" width="39.7109375" customWidth="1"/>
    <col min="9" max="9" width="24.85546875" customWidth="1"/>
    <col min="10" max="10" width="41.28515625" customWidth="1"/>
    <col min="11" max="11" width="14.85546875" customWidth="1"/>
    <col min="12" max="12" width="103.85546875" customWidth="1"/>
    <col min="13" max="13" width="15.140625" customWidth="1"/>
    <col min="14" max="14" width="13.42578125" customWidth="1"/>
    <col min="15" max="16" width="13.42578125" style="8" customWidth="1"/>
    <col min="17" max="17" width="16.140625" style="28" customWidth="1"/>
    <col min="18" max="19" width="13.28515625" customWidth="1"/>
    <col min="20" max="20" width="11.28515625" customWidth="1"/>
    <col min="21" max="21" width="11" customWidth="1"/>
    <col min="22" max="22" width="18.5703125" customWidth="1"/>
    <col min="23" max="24" width="15.140625" customWidth="1"/>
    <col min="25" max="26" width="20.5703125" customWidth="1"/>
    <col min="27" max="27" width="57.5703125" customWidth="1"/>
    <col min="28" max="28" width="59.140625" customWidth="1"/>
    <col min="29" max="29" width="11.5703125" customWidth="1"/>
    <col min="30" max="32" width="24.28515625" style="2" customWidth="1"/>
    <col min="33" max="33" width="12.85546875" customWidth="1"/>
    <col min="34" max="34" width="46" style="2" customWidth="1"/>
    <col min="35" max="35" width="7.42578125" customWidth="1"/>
    <col min="36" max="36" width="18.5703125" customWidth="1"/>
    <col min="37" max="38" width="22.5703125" customWidth="1"/>
    <col min="39" max="46" width="16.140625" style="8" customWidth="1"/>
    <col min="47" max="47" width="30.42578125" customWidth="1"/>
    <col min="48" max="48" width="64.28515625" customWidth="1"/>
  </cols>
  <sheetData>
    <row r="1" spans="1:48" s="130" customFormat="1" ht="45" customHeight="1" x14ac:dyDescent="0.25">
      <c r="A1" s="130" t="s">
        <v>489</v>
      </c>
      <c r="B1" s="130" t="s">
        <v>1701</v>
      </c>
      <c r="C1" s="130" t="s">
        <v>1150</v>
      </c>
      <c r="D1" s="130" t="s">
        <v>1601</v>
      </c>
      <c r="E1" s="130" t="s">
        <v>1145</v>
      </c>
      <c r="F1" s="130" t="s">
        <v>1144</v>
      </c>
      <c r="G1" s="130" t="s">
        <v>1146</v>
      </c>
      <c r="H1" s="130" t="s">
        <v>1392</v>
      </c>
      <c r="I1" s="130" t="s">
        <v>1400</v>
      </c>
      <c r="J1" s="130" t="s">
        <v>1401</v>
      </c>
      <c r="K1" s="130" t="s">
        <v>1571</v>
      </c>
      <c r="L1" s="130" t="s">
        <v>69</v>
      </c>
      <c r="M1" s="130" t="s">
        <v>1259</v>
      </c>
      <c r="N1" s="130" t="s">
        <v>1152</v>
      </c>
      <c r="O1" s="136" t="s">
        <v>1668</v>
      </c>
      <c r="P1" s="136" t="s">
        <v>1157</v>
      </c>
      <c r="Q1" s="131" t="s">
        <v>1151</v>
      </c>
      <c r="R1" s="130" t="s">
        <v>77</v>
      </c>
      <c r="S1" s="130" t="s">
        <v>78</v>
      </c>
      <c r="T1" s="130" t="s">
        <v>210</v>
      </c>
      <c r="U1" s="130" t="s">
        <v>64</v>
      </c>
      <c r="V1" s="130" t="s">
        <v>62</v>
      </c>
      <c r="W1" s="130" t="s">
        <v>61</v>
      </c>
      <c r="X1" s="130" t="s">
        <v>1178</v>
      </c>
      <c r="Y1" s="130" t="s">
        <v>1267</v>
      </c>
      <c r="Z1" s="130" t="s">
        <v>1644</v>
      </c>
      <c r="AA1" s="130" t="s">
        <v>1264</v>
      </c>
      <c r="AB1" s="130" t="s">
        <v>1260</v>
      </c>
      <c r="AC1" s="130" t="s">
        <v>527</v>
      </c>
      <c r="AD1" s="133" t="s">
        <v>1379</v>
      </c>
      <c r="AE1" s="133" t="s">
        <v>1296</v>
      </c>
      <c r="AF1" s="133" t="s">
        <v>1295</v>
      </c>
      <c r="AG1" s="130" t="s">
        <v>1289</v>
      </c>
      <c r="AH1" s="141" t="s">
        <v>1598</v>
      </c>
      <c r="AI1" s="130" t="s">
        <v>1350</v>
      </c>
      <c r="AJ1" s="130" t="s">
        <v>1321</v>
      </c>
      <c r="AK1" s="130" t="s">
        <v>1328</v>
      </c>
      <c r="AL1" s="130" t="s">
        <v>1322</v>
      </c>
      <c r="AM1" s="136" t="s">
        <v>1374</v>
      </c>
      <c r="AN1" s="136" t="s">
        <v>1566</v>
      </c>
      <c r="AO1" s="136" t="s">
        <v>1376</v>
      </c>
      <c r="AP1" s="136" t="s">
        <v>1381</v>
      </c>
      <c r="AQ1" s="136" t="s">
        <v>1382</v>
      </c>
      <c r="AR1" s="136" t="s">
        <v>1387</v>
      </c>
      <c r="AS1" s="136" t="s">
        <v>1375</v>
      </c>
      <c r="AT1" s="136" t="s">
        <v>1616</v>
      </c>
      <c r="AU1" s="130" t="s">
        <v>70</v>
      </c>
      <c r="AV1" s="130" t="s">
        <v>0</v>
      </c>
    </row>
    <row r="2" spans="1:48" s="124" customFormat="1" ht="15" customHeight="1" x14ac:dyDescent="0.25">
      <c r="A2" s="124" t="s">
        <v>1197</v>
      </c>
      <c r="B2" t="s">
        <v>1702</v>
      </c>
      <c r="C2" s="124" t="s">
        <v>1110</v>
      </c>
      <c r="D2" s="124" t="s">
        <v>1610</v>
      </c>
      <c r="E2" s="124" t="s">
        <v>1197</v>
      </c>
      <c r="F2" s="126" t="s">
        <v>1198</v>
      </c>
      <c r="G2" s="126" t="s">
        <v>1402</v>
      </c>
      <c r="H2" s="126" t="s">
        <v>1467</v>
      </c>
      <c r="I2" s="126" t="s">
        <v>1466</v>
      </c>
      <c r="J2" s="126" t="s">
        <v>1465</v>
      </c>
      <c r="K2" s="126"/>
      <c r="L2" s="126" t="s">
        <v>1251</v>
      </c>
      <c r="N2" s="126" t="s">
        <v>1154</v>
      </c>
      <c r="O2" s="137"/>
      <c r="P2" s="137">
        <v>32647</v>
      </c>
      <c r="Q2" s="125"/>
      <c r="R2" s="127" t="s">
        <v>1199</v>
      </c>
      <c r="S2" s="124">
        <v>20190725</v>
      </c>
      <c r="T2" s="124">
        <v>2018</v>
      </c>
      <c r="U2" s="124">
        <v>2018</v>
      </c>
      <c r="V2" s="124" t="s">
        <v>1200</v>
      </c>
      <c r="W2" t="s">
        <v>102</v>
      </c>
      <c r="Y2" s="124" t="s">
        <v>99</v>
      </c>
      <c r="AD2" s="134"/>
      <c r="AE2" s="134"/>
      <c r="AF2" s="134"/>
      <c r="AH2" s="134"/>
      <c r="AM2" s="137"/>
      <c r="AN2" s="137"/>
      <c r="AO2" s="137"/>
      <c r="AP2" s="137"/>
      <c r="AQ2" s="137"/>
      <c r="AR2" s="137"/>
      <c r="AS2" s="137"/>
      <c r="AT2" s="137"/>
      <c r="AV2" s="126" t="s">
        <v>1201</v>
      </c>
    </row>
    <row r="3" spans="1:48" ht="15" customHeight="1" x14ac:dyDescent="0.25">
      <c r="A3" t="s">
        <v>1624</v>
      </c>
      <c r="B3" t="s">
        <v>1352</v>
      </c>
      <c r="C3" t="s">
        <v>1110</v>
      </c>
      <c r="E3" t="s">
        <v>1631</v>
      </c>
      <c r="F3" t="s">
        <v>1632</v>
      </c>
      <c r="G3" t="s">
        <v>1632</v>
      </c>
      <c r="H3" s="135" t="s">
        <v>1633</v>
      </c>
      <c r="I3" s="1" t="s">
        <v>1634</v>
      </c>
      <c r="J3" t="s">
        <v>1635</v>
      </c>
      <c r="L3" t="s">
        <v>1719</v>
      </c>
      <c r="R3" s="123" t="s">
        <v>1551</v>
      </c>
      <c r="S3" s="8">
        <v>20191007</v>
      </c>
      <c r="T3">
        <v>2019</v>
      </c>
      <c r="U3">
        <v>2019</v>
      </c>
      <c r="V3" t="s">
        <v>68</v>
      </c>
      <c r="W3" t="s">
        <v>81</v>
      </c>
      <c r="X3" s="123" t="s">
        <v>1179</v>
      </c>
      <c r="Y3" t="s">
        <v>1154</v>
      </c>
      <c r="AV3" t="s">
        <v>169</v>
      </c>
    </row>
    <row r="4" spans="1:48" ht="15" customHeight="1" x14ac:dyDescent="0.25">
      <c r="A4" t="s">
        <v>1624</v>
      </c>
      <c r="B4" t="s">
        <v>1352</v>
      </c>
      <c r="C4" t="s">
        <v>1110</v>
      </c>
      <c r="E4" t="s">
        <v>1619</v>
      </c>
      <c r="F4" t="s">
        <v>1620</v>
      </c>
      <c r="G4" t="s">
        <v>1620</v>
      </c>
      <c r="H4" s="135" t="s">
        <v>68</v>
      </c>
      <c r="I4" s="1" t="s">
        <v>1625</v>
      </c>
      <c r="J4" t="s">
        <v>1626</v>
      </c>
      <c r="L4" t="s">
        <v>1719</v>
      </c>
      <c r="R4" s="123" t="s">
        <v>1551</v>
      </c>
      <c r="S4" s="8">
        <v>20191007</v>
      </c>
      <c r="T4">
        <v>2019</v>
      </c>
      <c r="U4">
        <v>2019</v>
      </c>
      <c r="V4" t="s">
        <v>68</v>
      </c>
      <c r="W4" t="s">
        <v>81</v>
      </c>
      <c r="X4" s="123" t="s">
        <v>1179</v>
      </c>
      <c r="Y4" t="s">
        <v>1154</v>
      </c>
      <c r="AV4" t="s">
        <v>169</v>
      </c>
    </row>
    <row r="5" spans="1:48" ht="15" customHeight="1" x14ac:dyDescent="0.25">
      <c r="A5" t="s">
        <v>1624</v>
      </c>
      <c r="B5" t="s">
        <v>1352</v>
      </c>
      <c r="C5" t="s">
        <v>1110</v>
      </c>
      <c r="E5" t="s">
        <v>1621</v>
      </c>
      <c r="F5" t="s">
        <v>1622</v>
      </c>
      <c r="G5" t="s">
        <v>1622</v>
      </c>
      <c r="H5" s="135" t="s">
        <v>1623</v>
      </c>
      <c r="I5" s="1" t="s">
        <v>1628</v>
      </c>
      <c r="J5" t="s">
        <v>1627</v>
      </c>
      <c r="R5" s="123" t="s">
        <v>1630</v>
      </c>
      <c r="S5" s="8">
        <v>20191007</v>
      </c>
      <c r="T5">
        <v>2019</v>
      </c>
      <c r="U5">
        <v>2019</v>
      </c>
      <c r="V5" t="s">
        <v>68</v>
      </c>
      <c r="W5" t="s">
        <v>81</v>
      </c>
      <c r="X5" s="123" t="s">
        <v>1179</v>
      </c>
      <c r="Y5" t="s">
        <v>1154</v>
      </c>
      <c r="AU5" t="s">
        <v>1629</v>
      </c>
      <c r="AV5" t="s">
        <v>169</v>
      </c>
    </row>
    <row r="6" spans="1:48" ht="15" customHeight="1" x14ac:dyDescent="0.25">
      <c r="A6" t="s">
        <v>1147</v>
      </c>
      <c r="B6" t="s">
        <v>1702</v>
      </c>
      <c r="C6" t="s">
        <v>1110</v>
      </c>
      <c r="D6" t="s">
        <v>1611</v>
      </c>
      <c r="E6" t="s">
        <v>1216</v>
      </c>
      <c r="F6" t="s">
        <v>1209</v>
      </c>
      <c r="G6" t="s">
        <v>1403</v>
      </c>
      <c r="H6" t="s">
        <v>1468</v>
      </c>
      <c r="I6" t="s">
        <v>1609</v>
      </c>
      <c r="J6" t="s">
        <v>1404</v>
      </c>
      <c r="L6" t="s">
        <v>1235</v>
      </c>
      <c r="Q6" s="28" t="s">
        <v>1217</v>
      </c>
      <c r="R6" s="123" t="s">
        <v>1247</v>
      </c>
      <c r="S6">
        <v>20190805</v>
      </c>
      <c r="T6">
        <v>2019</v>
      </c>
      <c r="U6">
        <v>2018</v>
      </c>
      <c r="V6" t="s">
        <v>326</v>
      </c>
      <c r="W6" t="s">
        <v>102</v>
      </c>
      <c r="X6" s="123"/>
      <c r="Y6" t="s">
        <v>99</v>
      </c>
      <c r="AC6" t="s">
        <v>1733</v>
      </c>
      <c r="AV6" t="s">
        <v>1248</v>
      </c>
    </row>
    <row r="7" spans="1:48" ht="15" hidden="1" customHeight="1" x14ac:dyDescent="0.25">
      <c r="A7" t="s">
        <v>1671</v>
      </c>
      <c r="C7" t="s">
        <v>1110</v>
      </c>
      <c r="F7" t="s">
        <v>315</v>
      </c>
      <c r="G7" t="s">
        <v>197</v>
      </c>
      <c r="H7" t="s">
        <v>197</v>
      </c>
      <c r="L7" t="s">
        <v>1488</v>
      </c>
      <c r="R7" t="s">
        <v>199</v>
      </c>
      <c r="S7">
        <v>20190117</v>
      </c>
      <c r="T7">
        <v>2016</v>
      </c>
      <c r="U7">
        <v>2016</v>
      </c>
      <c r="V7" t="s">
        <v>3</v>
      </c>
      <c r="W7" t="s">
        <v>102</v>
      </c>
      <c r="Y7" t="s">
        <v>198</v>
      </c>
      <c r="AU7" t="s">
        <v>212</v>
      </c>
      <c r="AV7" t="s">
        <v>1346</v>
      </c>
    </row>
    <row r="8" spans="1:48" ht="15" customHeight="1" x14ac:dyDescent="0.25">
      <c r="A8" t="s">
        <v>259</v>
      </c>
      <c r="B8" t="s">
        <v>1153</v>
      </c>
      <c r="C8" t="s">
        <v>1110</v>
      </c>
      <c r="D8" t="s">
        <v>1615</v>
      </c>
      <c r="E8" t="s">
        <v>1711</v>
      </c>
      <c r="F8" t="s">
        <v>1713</v>
      </c>
      <c r="G8" s="1" t="s">
        <v>1564</v>
      </c>
      <c r="H8" s="1" t="s">
        <v>1561</v>
      </c>
      <c r="I8" t="s">
        <v>1562</v>
      </c>
      <c r="J8" s="1" t="s">
        <v>1563</v>
      </c>
      <c r="L8" t="s">
        <v>1567</v>
      </c>
      <c r="N8" t="s">
        <v>1378</v>
      </c>
      <c r="P8" s="8">
        <v>4326</v>
      </c>
      <c r="R8" s="123" t="s">
        <v>1559</v>
      </c>
      <c r="S8">
        <v>20191009</v>
      </c>
      <c r="T8">
        <v>2019</v>
      </c>
      <c r="U8" s="8">
        <v>2018</v>
      </c>
      <c r="V8" t="s">
        <v>1560</v>
      </c>
      <c r="W8" t="s">
        <v>1463</v>
      </c>
      <c r="X8" s="123" t="s">
        <v>1373</v>
      </c>
      <c r="Y8">
        <v>10</v>
      </c>
      <c r="Z8" t="s">
        <v>1205</v>
      </c>
      <c r="AA8" t="s">
        <v>42</v>
      </c>
      <c r="AB8" t="s">
        <v>1712</v>
      </c>
      <c r="AC8" t="s">
        <v>1734</v>
      </c>
      <c r="AM8" s="8">
        <v>1</v>
      </c>
      <c r="AN8" s="8">
        <f>1/0.000001</f>
        <v>1000000</v>
      </c>
      <c r="AQ8" s="8">
        <v>0</v>
      </c>
      <c r="AR8" s="8" t="s">
        <v>1383</v>
      </c>
      <c r="AS8" s="8">
        <v>-999</v>
      </c>
      <c r="AT8" s="8" t="s">
        <v>1109</v>
      </c>
      <c r="AV8" t="s">
        <v>1565</v>
      </c>
    </row>
    <row r="9" spans="1:48" ht="15" customHeight="1" x14ac:dyDescent="0.25">
      <c r="A9" t="s">
        <v>259</v>
      </c>
      <c r="B9" t="s">
        <v>1153</v>
      </c>
      <c r="C9" t="s">
        <v>1110</v>
      </c>
      <c r="D9" t="s">
        <v>1613</v>
      </c>
      <c r="E9" t="s">
        <v>1676</v>
      </c>
      <c r="F9" t="s">
        <v>1394</v>
      </c>
      <c r="G9" s="1" t="s">
        <v>1395</v>
      </c>
      <c r="H9" s="1" t="s">
        <v>1469</v>
      </c>
      <c r="I9" s="1" t="s">
        <v>1443</v>
      </c>
      <c r="J9" s="1" t="s">
        <v>1444</v>
      </c>
      <c r="K9" s="1" t="s">
        <v>1475</v>
      </c>
      <c r="L9" t="s">
        <v>1489</v>
      </c>
      <c r="N9" t="s">
        <v>1378</v>
      </c>
      <c r="P9" s="8">
        <v>4326</v>
      </c>
      <c r="R9" s="123" t="s">
        <v>1370</v>
      </c>
      <c r="S9">
        <v>20190913</v>
      </c>
      <c r="T9">
        <v>2019</v>
      </c>
      <c r="U9">
        <v>2018</v>
      </c>
      <c r="V9" t="s">
        <v>1372</v>
      </c>
      <c r="W9" t="s">
        <v>1463</v>
      </c>
      <c r="X9" s="123" t="s">
        <v>1373</v>
      </c>
      <c r="Y9">
        <v>1000</v>
      </c>
      <c r="Z9" t="s">
        <v>1205</v>
      </c>
      <c r="AA9" t="s">
        <v>1570</v>
      </c>
      <c r="AB9" t="s">
        <v>1568</v>
      </c>
      <c r="AC9" t="s">
        <v>1735</v>
      </c>
      <c r="AM9" s="8">
        <v>1</v>
      </c>
      <c r="AN9" s="8">
        <f>100/250</f>
        <v>0.4</v>
      </c>
      <c r="AO9" s="8" t="s">
        <v>1380</v>
      </c>
      <c r="AP9" s="8">
        <v>100</v>
      </c>
      <c r="AQ9" s="8">
        <v>0</v>
      </c>
      <c r="AR9" s="8" t="s">
        <v>1383</v>
      </c>
      <c r="AS9" s="8">
        <v>255</v>
      </c>
    </row>
    <row r="10" spans="1:48" ht="15" customHeight="1" x14ac:dyDescent="0.25">
      <c r="A10" t="s">
        <v>259</v>
      </c>
      <c r="B10" t="s">
        <v>1153</v>
      </c>
      <c r="C10" t="s">
        <v>1110</v>
      </c>
      <c r="D10" t="s">
        <v>1613</v>
      </c>
      <c r="E10" t="s">
        <v>1677</v>
      </c>
      <c r="F10" t="s">
        <v>1396</v>
      </c>
      <c r="G10" s="1" t="s">
        <v>1397</v>
      </c>
      <c r="H10" s="1" t="s">
        <v>1469</v>
      </c>
      <c r="I10" s="1" t="s">
        <v>1443</v>
      </c>
      <c r="J10" s="1" t="s">
        <v>1445</v>
      </c>
      <c r="K10" s="1" t="s">
        <v>1475</v>
      </c>
      <c r="L10" t="s">
        <v>1489</v>
      </c>
      <c r="N10" t="s">
        <v>1378</v>
      </c>
      <c r="P10" s="8">
        <v>4326</v>
      </c>
      <c r="R10" s="123" t="s">
        <v>1370</v>
      </c>
      <c r="S10">
        <v>20190913</v>
      </c>
      <c r="T10">
        <v>2019</v>
      </c>
      <c r="U10">
        <v>2018</v>
      </c>
      <c r="V10" t="s">
        <v>1372</v>
      </c>
      <c r="W10" t="s">
        <v>1463</v>
      </c>
      <c r="X10" s="123" t="s">
        <v>1373</v>
      </c>
      <c r="Y10">
        <v>1000</v>
      </c>
      <c r="Z10" t="s">
        <v>1205</v>
      </c>
      <c r="AA10" t="s">
        <v>1570</v>
      </c>
      <c r="AB10" t="s">
        <v>1569</v>
      </c>
      <c r="AC10" t="s">
        <v>1735</v>
      </c>
      <c r="AM10" s="8">
        <v>1</v>
      </c>
      <c r="AN10" s="8">
        <f t="shared" ref="AN10" si="0">100/250</f>
        <v>0.4</v>
      </c>
      <c r="AO10" s="8" t="s">
        <v>1380</v>
      </c>
      <c r="AP10" s="8">
        <v>100</v>
      </c>
      <c r="AQ10" s="8">
        <v>0</v>
      </c>
      <c r="AR10" s="8" t="s">
        <v>1388</v>
      </c>
      <c r="AS10" s="8">
        <v>255</v>
      </c>
    </row>
    <row r="11" spans="1:48" ht="15" hidden="1" customHeight="1" x14ac:dyDescent="0.25">
      <c r="A11" t="s">
        <v>1671</v>
      </c>
      <c r="C11" t="s">
        <v>1110</v>
      </c>
      <c r="F11" t="s">
        <v>1398</v>
      </c>
      <c r="G11" t="s">
        <v>1398</v>
      </c>
      <c r="H11" t="s">
        <v>1470</v>
      </c>
      <c r="I11" s="1"/>
      <c r="L11" t="s">
        <v>1490</v>
      </c>
      <c r="R11" t="s">
        <v>1399</v>
      </c>
      <c r="X11" s="123"/>
    </row>
    <row r="12" spans="1:48" ht="15" customHeight="1" x14ac:dyDescent="0.25">
      <c r="A12" t="s">
        <v>259</v>
      </c>
      <c r="B12" t="s">
        <v>1700</v>
      </c>
      <c r="C12" t="s">
        <v>1110</v>
      </c>
      <c r="D12" t="s">
        <v>1612</v>
      </c>
      <c r="E12" t="s">
        <v>1678</v>
      </c>
      <c r="F12" t="s">
        <v>1277</v>
      </c>
      <c r="G12" s="132" t="s">
        <v>1278</v>
      </c>
      <c r="H12" s="1" t="s">
        <v>1446</v>
      </c>
      <c r="I12" s="1" t="s">
        <v>1699</v>
      </c>
      <c r="J12" s="1" t="s">
        <v>1447</v>
      </c>
      <c r="K12" s="1" t="s">
        <v>1477</v>
      </c>
      <c r="L12" t="s">
        <v>1511</v>
      </c>
      <c r="M12" t="s">
        <v>1262</v>
      </c>
      <c r="N12" t="s">
        <v>1279</v>
      </c>
      <c r="S12">
        <v>20190617</v>
      </c>
      <c r="T12">
        <v>2018</v>
      </c>
      <c r="U12">
        <v>2018</v>
      </c>
      <c r="V12" t="s">
        <v>1276</v>
      </c>
      <c r="W12" t="s">
        <v>102</v>
      </c>
      <c r="Y12" t="s">
        <v>1675</v>
      </c>
      <c r="Z12" t="s">
        <v>1205</v>
      </c>
      <c r="AA12" t="str">
        <f>G12</f>
        <v>Health centers (n = 68)</v>
      </c>
      <c r="AB12" t="s">
        <v>1281</v>
      </c>
      <c r="AC12" t="s">
        <v>1733</v>
      </c>
      <c r="AD12" s="2" t="s">
        <v>1327</v>
      </c>
      <c r="AE12" s="2" t="s">
        <v>1297</v>
      </c>
      <c r="AH12" s="2" t="s">
        <v>1603</v>
      </c>
    </row>
    <row r="13" spans="1:48" ht="15" customHeight="1" x14ac:dyDescent="0.25">
      <c r="A13" t="s">
        <v>259</v>
      </c>
      <c r="B13" t="s">
        <v>1700</v>
      </c>
      <c r="C13" t="s">
        <v>1110</v>
      </c>
      <c r="D13" t="s">
        <v>1612</v>
      </c>
      <c r="E13" t="s">
        <v>1679</v>
      </c>
      <c r="F13" t="s">
        <v>1271</v>
      </c>
      <c r="G13" s="1" t="s">
        <v>1268</v>
      </c>
      <c r="H13" s="1" t="s">
        <v>1446</v>
      </c>
      <c r="I13" s="1" t="s">
        <v>1604</v>
      </c>
      <c r="J13" s="1" t="s">
        <v>1453</v>
      </c>
      <c r="K13" s="1" t="s">
        <v>1477</v>
      </c>
      <c r="L13" t="s">
        <v>1511</v>
      </c>
      <c r="M13" t="s">
        <v>1262</v>
      </c>
      <c r="N13" t="s">
        <v>1279</v>
      </c>
      <c r="S13">
        <v>20190617</v>
      </c>
      <c r="T13">
        <v>2018</v>
      </c>
      <c r="U13">
        <v>2018</v>
      </c>
      <c r="V13" t="s">
        <v>1276</v>
      </c>
      <c r="W13" t="s">
        <v>102</v>
      </c>
      <c r="Y13" t="s">
        <v>1675</v>
      </c>
      <c r="Z13" t="s">
        <v>1205</v>
      </c>
      <c r="AA13" t="s">
        <v>1710</v>
      </c>
      <c r="AB13" t="s">
        <v>1282</v>
      </c>
      <c r="AC13" t="s">
        <v>1733</v>
      </c>
      <c r="AD13" s="2" t="s">
        <v>1263</v>
      </c>
      <c r="AH13" s="2" t="s">
        <v>1603</v>
      </c>
    </row>
    <row r="14" spans="1:48" ht="15" customHeight="1" x14ac:dyDescent="0.25">
      <c r="A14" t="s">
        <v>259</v>
      </c>
      <c r="B14" t="s">
        <v>1700</v>
      </c>
      <c r="C14" t="s">
        <v>1110</v>
      </c>
      <c r="D14" t="s">
        <v>1612</v>
      </c>
      <c r="E14" t="s">
        <v>1680</v>
      </c>
      <c r="F14" t="s">
        <v>1273</v>
      </c>
      <c r="G14" s="1" t="s">
        <v>1269</v>
      </c>
      <c r="H14" s="1" t="s">
        <v>1446</v>
      </c>
      <c r="I14" s="1" t="s">
        <v>1604</v>
      </c>
      <c r="J14" s="1" t="s">
        <v>1454</v>
      </c>
      <c r="K14" s="1" t="s">
        <v>1477</v>
      </c>
      <c r="L14" t="s">
        <v>1511</v>
      </c>
      <c r="M14" t="s">
        <v>1262</v>
      </c>
      <c r="N14" t="s">
        <v>1279</v>
      </c>
      <c r="S14">
        <v>20190617</v>
      </c>
      <c r="T14">
        <v>2018</v>
      </c>
      <c r="U14">
        <v>2018</v>
      </c>
      <c r="V14" t="s">
        <v>1276</v>
      </c>
      <c r="W14" t="s">
        <v>102</v>
      </c>
      <c r="Y14" t="s">
        <v>1675</v>
      </c>
      <c r="Z14" t="s">
        <v>1205</v>
      </c>
      <c r="AA14" t="s">
        <v>1710</v>
      </c>
      <c r="AB14" t="s">
        <v>1284</v>
      </c>
      <c r="AC14" t="s">
        <v>1733</v>
      </c>
      <c r="AD14" s="2" t="s">
        <v>1263</v>
      </c>
      <c r="AH14" s="2" t="s">
        <v>1603</v>
      </c>
    </row>
    <row r="15" spans="1:48" ht="15" customHeight="1" x14ac:dyDescent="0.25">
      <c r="A15" t="s">
        <v>259</v>
      </c>
      <c r="B15" t="s">
        <v>1700</v>
      </c>
      <c r="C15" t="s">
        <v>1110</v>
      </c>
      <c r="D15" t="s">
        <v>1612</v>
      </c>
      <c r="E15" t="s">
        <v>1681</v>
      </c>
      <c r="F15" t="s">
        <v>1274</v>
      </c>
      <c r="G15" s="1" t="s">
        <v>1270</v>
      </c>
      <c r="H15" s="1" t="s">
        <v>1446</v>
      </c>
      <c r="I15" s="1" t="s">
        <v>1604</v>
      </c>
      <c r="J15" s="1" t="s">
        <v>1455</v>
      </c>
      <c r="K15" s="1" t="s">
        <v>1477</v>
      </c>
      <c r="L15" t="s">
        <v>1511</v>
      </c>
      <c r="M15" t="s">
        <v>1262</v>
      </c>
      <c r="N15" t="s">
        <v>1279</v>
      </c>
      <c r="S15">
        <v>20190617</v>
      </c>
      <c r="T15">
        <v>2018</v>
      </c>
      <c r="U15">
        <v>2018</v>
      </c>
      <c r="V15" t="s">
        <v>1276</v>
      </c>
      <c r="W15" t="s">
        <v>102</v>
      </c>
      <c r="Y15" t="s">
        <v>1675</v>
      </c>
      <c r="Z15" t="s">
        <v>1205</v>
      </c>
      <c r="AA15" t="s">
        <v>1710</v>
      </c>
      <c r="AB15" t="s">
        <v>1283</v>
      </c>
      <c r="AC15" t="s">
        <v>1733</v>
      </c>
      <c r="AD15" s="2" t="s">
        <v>1263</v>
      </c>
      <c r="AH15" s="2" t="s">
        <v>1603</v>
      </c>
    </row>
    <row r="16" spans="1:48" ht="15" customHeight="1" x14ac:dyDescent="0.25">
      <c r="A16" t="s">
        <v>259</v>
      </c>
      <c r="B16" t="s">
        <v>1700</v>
      </c>
      <c r="C16" t="s">
        <v>1110</v>
      </c>
      <c r="D16" t="s">
        <v>1612</v>
      </c>
      <c r="E16" t="s">
        <v>1682</v>
      </c>
      <c r="F16" t="s">
        <v>1272</v>
      </c>
      <c r="G16" s="132" t="s">
        <v>1275</v>
      </c>
      <c r="H16" s="1" t="s">
        <v>1446</v>
      </c>
      <c r="I16" s="1" t="s">
        <v>1604</v>
      </c>
      <c r="J16" s="1" t="s">
        <v>1456</v>
      </c>
      <c r="K16" s="1" t="s">
        <v>1477</v>
      </c>
      <c r="L16" t="s">
        <v>1511</v>
      </c>
      <c r="M16" t="s">
        <v>1262</v>
      </c>
      <c r="N16" t="s">
        <v>1279</v>
      </c>
      <c r="S16">
        <v>20190617</v>
      </c>
      <c r="T16">
        <v>2018</v>
      </c>
      <c r="U16">
        <v>2018</v>
      </c>
      <c r="V16" t="s">
        <v>1276</v>
      </c>
      <c r="W16" t="s">
        <v>102</v>
      </c>
      <c r="Y16" t="s">
        <v>1675</v>
      </c>
      <c r="Z16" t="s">
        <v>1205</v>
      </c>
      <c r="AA16" t="s">
        <v>1710</v>
      </c>
      <c r="AB16" t="s">
        <v>1288</v>
      </c>
      <c r="AC16" t="s">
        <v>1733</v>
      </c>
      <c r="AD16" s="2" t="s">
        <v>1263</v>
      </c>
      <c r="AH16" s="2" t="s">
        <v>1603</v>
      </c>
    </row>
    <row r="17" spans="1:48" ht="15" customHeight="1" x14ac:dyDescent="0.25">
      <c r="A17" t="s">
        <v>259</v>
      </c>
      <c r="B17" t="s">
        <v>1700</v>
      </c>
      <c r="C17" t="s">
        <v>1110</v>
      </c>
      <c r="D17" t="s">
        <v>1615</v>
      </c>
      <c r="E17" t="s">
        <v>1688</v>
      </c>
      <c r="F17" t="s">
        <v>1292</v>
      </c>
      <c r="G17" s="1" t="s">
        <v>1292</v>
      </c>
      <c r="H17" s="1" t="s">
        <v>1471</v>
      </c>
      <c r="I17" s="1" t="s">
        <v>1605</v>
      </c>
      <c r="J17" s="1" t="s">
        <v>1457</v>
      </c>
      <c r="K17" s="1" t="s">
        <v>1478</v>
      </c>
      <c r="L17" t="s">
        <v>1512</v>
      </c>
      <c r="M17" t="s">
        <v>1262</v>
      </c>
      <c r="N17" t="s">
        <v>1280</v>
      </c>
      <c r="S17">
        <v>20190617</v>
      </c>
      <c r="T17">
        <v>2019</v>
      </c>
      <c r="U17">
        <v>2018</v>
      </c>
      <c r="V17" t="s">
        <v>1252</v>
      </c>
      <c r="W17" t="s">
        <v>102</v>
      </c>
      <c r="Y17" t="s">
        <v>1675</v>
      </c>
      <c r="Z17" t="s">
        <v>98</v>
      </c>
      <c r="AA17" t="s">
        <v>1298</v>
      </c>
      <c r="AB17" t="s">
        <v>1287</v>
      </c>
      <c r="AC17" t="s">
        <v>1736</v>
      </c>
      <c r="AD17" s="2" t="s">
        <v>1286</v>
      </c>
      <c r="AG17" t="s">
        <v>1290</v>
      </c>
    </row>
    <row r="18" spans="1:48" ht="15" customHeight="1" x14ac:dyDescent="0.25">
      <c r="A18" t="s">
        <v>259</v>
      </c>
      <c r="B18" t="s">
        <v>1700</v>
      </c>
      <c r="C18" t="s">
        <v>1110</v>
      </c>
      <c r="D18" t="s">
        <v>1615</v>
      </c>
      <c r="E18" t="s">
        <v>1689</v>
      </c>
      <c r="F18" t="s">
        <v>1293</v>
      </c>
      <c r="G18" s="1" t="s">
        <v>1293</v>
      </c>
      <c r="H18" s="1" t="s">
        <v>1471</v>
      </c>
      <c r="I18" s="1" t="s">
        <v>1605</v>
      </c>
      <c r="J18" s="1" t="s">
        <v>1636</v>
      </c>
      <c r="K18" s="1" t="s">
        <v>1478</v>
      </c>
      <c r="L18" t="s">
        <v>1512</v>
      </c>
      <c r="M18" t="s">
        <v>1262</v>
      </c>
      <c r="N18" t="s">
        <v>1280</v>
      </c>
      <c r="S18">
        <v>20190617</v>
      </c>
      <c r="T18">
        <v>2019</v>
      </c>
      <c r="U18">
        <v>2018</v>
      </c>
      <c r="V18" t="s">
        <v>1252</v>
      </c>
      <c r="W18" t="s">
        <v>102</v>
      </c>
      <c r="Y18" t="s">
        <v>1675</v>
      </c>
      <c r="Z18" t="s">
        <v>98</v>
      </c>
      <c r="AA18" t="s">
        <v>1298</v>
      </c>
      <c r="AB18" t="s">
        <v>1285</v>
      </c>
      <c r="AC18" t="s">
        <v>1736</v>
      </c>
      <c r="AD18" s="2" t="s">
        <v>1286</v>
      </c>
      <c r="AG18" t="s">
        <v>1290</v>
      </c>
    </row>
    <row r="19" spans="1:48" ht="15" customHeight="1" x14ac:dyDescent="0.25">
      <c r="A19" t="s">
        <v>259</v>
      </c>
      <c r="B19" t="s">
        <v>1700</v>
      </c>
      <c r="C19" t="s">
        <v>1110</v>
      </c>
      <c r="D19" t="s">
        <v>1615</v>
      </c>
      <c r="E19" t="s">
        <v>1690</v>
      </c>
      <c r="F19" t="s">
        <v>1294</v>
      </c>
      <c r="G19" s="1" t="s">
        <v>1294</v>
      </c>
      <c r="H19" s="1" t="s">
        <v>1471</v>
      </c>
      <c r="I19" s="1" t="s">
        <v>1605</v>
      </c>
      <c r="J19" s="1" t="s">
        <v>1458</v>
      </c>
      <c r="K19" s="1" t="s">
        <v>1478</v>
      </c>
      <c r="L19" t="s">
        <v>1512</v>
      </c>
      <c r="M19" t="s">
        <v>1262</v>
      </c>
      <c r="N19" t="s">
        <v>1280</v>
      </c>
      <c r="S19">
        <v>20190617</v>
      </c>
      <c r="T19">
        <v>2019</v>
      </c>
      <c r="U19">
        <v>2018</v>
      </c>
      <c r="V19" t="s">
        <v>1252</v>
      </c>
      <c r="W19" t="s">
        <v>102</v>
      </c>
      <c r="Y19" t="s">
        <v>1675</v>
      </c>
      <c r="Z19" t="s">
        <v>98</v>
      </c>
      <c r="AA19" t="s">
        <v>1298</v>
      </c>
      <c r="AB19" t="s">
        <v>1291</v>
      </c>
      <c r="AC19" t="s">
        <v>1733</v>
      </c>
      <c r="AD19" s="2" t="s">
        <v>1263</v>
      </c>
      <c r="AG19" t="s">
        <v>1290</v>
      </c>
      <c r="AH19" s="2" t="s">
        <v>1603</v>
      </c>
    </row>
    <row r="20" spans="1:48" ht="15" customHeight="1" x14ac:dyDescent="0.25">
      <c r="A20" t="s">
        <v>259</v>
      </c>
      <c r="B20" t="s">
        <v>1700</v>
      </c>
      <c r="C20" t="s">
        <v>1110</v>
      </c>
      <c r="D20" t="s">
        <v>1615</v>
      </c>
      <c r="E20" t="s">
        <v>1261</v>
      </c>
      <c r="F20" t="s">
        <v>1256</v>
      </c>
      <c r="G20" s="1" t="s">
        <v>1257</v>
      </c>
      <c r="H20" s="1" t="s">
        <v>1472</v>
      </c>
      <c r="I20" s="1" t="s">
        <v>1606</v>
      </c>
      <c r="J20" s="1" t="s">
        <v>1459</v>
      </c>
      <c r="K20" s="1" t="s">
        <v>1479</v>
      </c>
      <c r="L20" t="s">
        <v>1513</v>
      </c>
      <c r="M20" t="s">
        <v>1262</v>
      </c>
      <c r="N20" t="s">
        <v>1258</v>
      </c>
      <c r="S20">
        <v>20190809</v>
      </c>
      <c r="T20">
        <v>2019</v>
      </c>
      <c r="U20">
        <v>2018</v>
      </c>
      <c r="V20" t="s">
        <v>1265</v>
      </c>
      <c r="W20" t="s">
        <v>102</v>
      </c>
      <c r="Y20" t="s">
        <v>1675</v>
      </c>
      <c r="Z20" t="s">
        <v>98</v>
      </c>
      <c r="AA20" t="s">
        <v>1356</v>
      </c>
      <c r="AB20" t="s">
        <v>1266</v>
      </c>
      <c r="AC20" t="s">
        <v>1733</v>
      </c>
      <c r="AD20" s="2" t="s">
        <v>1263</v>
      </c>
      <c r="AH20" s="2" t="s">
        <v>1603</v>
      </c>
      <c r="AT20" s="8" t="s">
        <v>1109</v>
      </c>
    </row>
    <row r="21" spans="1:48" ht="15" customHeight="1" x14ac:dyDescent="0.25">
      <c r="A21" t="s">
        <v>259</v>
      </c>
      <c r="B21" t="s">
        <v>1700</v>
      </c>
      <c r="C21" t="s">
        <v>1110</v>
      </c>
      <c r="D21" t="s">
        <v>1615</v>
      </c>
      <c r="E21" t="s">
        <v>1683</v>
      </c>
      <c r="F21" t="s">
        <v>1305</v>
      </c>
      <c r="G21" s="1" t="s">
        <v>1307</v>
      </c>
      <c r="H21" s="1" t="s">
        <v>1473</v>
      </c>
      <c r="I21" s="1" t="s">
        <v>1604</v>
      </c>
      <c r="J21" s="1" t="s">
        <v>1448</v>
      </c>
      <c r="K21" s="1" t="s">
        <v>1479</v>
      </c>
      <c r="L21" t="s">
        <v>1514</v>
      </c>
      <c r="M21" t="s">
        <v>1302</v>
      </c>
      <c r="N21" t="s">
        <v>1280</v>
      </c>
      <c r="S21">
        <v>20190809</v>
      </c>
      <c r="T21">
        <v>2019</v>
      </c>
      <c r="U21">
        <v>2018</v>
      </c>
      <c r="V21" t="s">
        <v>1301</v>
      </c>
      <c r="W21" t="s">
        <v>102</v>
      </c>
      <c r="Y21" t="s">
        <v>1675</v>
      </c>
      <c r="Z21" t="s">
        <v>1205</v>
      </c>
      <c r="AA21" t="s">
        <v>1303</v>
      </c>
      <c r="AB21" t="s">
        <v>1308</v>
      </c>
      <c r="AC21" t="s">
        <v>1733</v>
      </c>
      <c r="AD21" s="2" t="s">
        <v>1327</v>
      </c>
      <c r="AH21" s="2" t="s">
        <v>1603</v>
      </c>
    </row>
    <row r="22" spans="1:48" ht="15" customHeight="1" x14ac:dyDescent="0.25">
      <c r="A22" t="s">
        <v>259</v>
      </c>
      <c r="B22" t="s">
        <v>1700</v>
      </c>
      <c r="C22" t="s">
        <v>1110</v>
      </c>
      <c r="D22" t="s">
        <v>1615</v>
      </c>
      <c r="E22" t="s">
        <v>1684</v>
      </c>
      <c r="F22" t="s">
        <v>1300</v>
      </c>
      <c r="G22" s="1" t="s">
        <v>1306</v>
      </c>
      <c r="H22" s="1" t="s">
        <v>1473</v>
      </c>
      <c r="I22" s="1" t="s">
        <v>1604</v>
      </c>
      <c r="J22" s="1" t="s">
        <v>1449</v>
      </c>
      <c r="K22" s="1" t="s">
        <v>1479</v>
      </c>
      <c r="L22" t="s">
        <v>1514</v>
      </c>
      <c r="M22" t="s">
        <v>1302</v>
      </c>
      <c r="N22" t="s">
        <v>1280</v>
      </c>
      <c r="S22">
        <v>20190809</v>
      </c>
      <c r="T22">
        <v>2019</v>
      </c>
      <c r="U22">
        <v>2018</v>
      </c>
      <c r="V22" t="s">
        <v>1301</v>
      </c>
      <c r="W22" t="s">
        <v>102</v>
      </c>
      <c r="Y22" t="s">
        <v>1675</v>
      </c>
      <c r="Z22" t="s">
        <v>1205</v>
      </c>
      <c r="AA22" t="s">
        <v>1303</v>
      </c>
      <c r="AB22" t="s">
        <v>1304</v>
      </c>
      <c r="AC22" t="s">
        <v>1733</v>
      </c>
      <c r="AD22" s="2" t="s">
        <v>1286</v>
      </c>
    </row>
    <row r="23" spans="1:48" ht="15" customHeight="1" x14ac:dyDescent="0.25">
      <c r="A23" t="s">
        <v>259</v>
      </c>
      <c r="B23" t="s">
        <v>1700</v>
      </c>
      <c r="C23" t="s">
        <v>1110</v>
      </c>
      <c r="D23" t="s">
        <v>1615</v>
      </c>
      <c r="E23" t="s">
        <v>1685</v>
      </c>
      <c r="F23" t="str">
        <f>PROPER(AD23)&amp;" "&amp;AB23&amp;" across 14 main road flood areas (BMA, 2018)"</f>
        <v>Average maximum intensity across 14 main road flood areas (BMA, 2018)</v>
      </c>
      <c r="G23" s="1" t="str">
        <f>PROPER(AD23)&amp;" "&amp;AB23&amp;" across 14 main road flood areas of Bangkok, "&amp;U23</f>
        <v>Average maximum intensity across 14 main road flood areas of Bangkok, 2018</v>
      </c>
      <c r="H23" s="1" t="s">
        <v>1473</v>
      </c>
      <c r="I23" s="1" t="s">
        <v>1604</v>
      </c>
      <c r="J23" s="1" t="s">
        <v>1450</v>
      </c>
      <c r="K23" s="1" t="s">
        <v>1479</v>
      </c>
      <c r="L23" t="s">
        <v>1514</v>
      </c>
      <c r="M23" t="s">
        <v>1302</v>
      </c>
      <c r="N23" t="s">
        <v>1280</v>
      </c>
      <c r="S23">
        <v>20190809</v>
      </c>
      <c r="T23">
        <v>2019</v>
      </c>
      <c r="U23">
        <v>2018</v>
      </c>
      <c r="V23" t="s">
        <v>1301</v>
      </c>
      <c r="W23" t="s">
        <v>102</v>
      </c>
      <c r="Y23" t="s">
        <v>1675</v>
      </c>
      <c r="Z23" t="s">
        <v>1205</v>
      </c>
      <c r="AA23" t="s">
        <v>1303</v>
      </c>
      <c r="AB23" t="s">
        <v>1309</v>
      </c>
      <c r="AC23" t="s">
        <v>1733</v>
      </c>
      <c r="AD23" s="2" t="s">
        <v>1286</v>
      </c>
      <c r="AV23" s="9" t="s">
        <v>1310</v>
      </c>
    </row>
    <row r="24" spans="1:48" ht="15" customHeight="1" x14ac:dyDescent="0.25">
      <c r="A24" t="s">
        <v>259</v>
      </c>
      <c r="B24" t="s">
        <v>1700</v>
      </c>
      <c r="C24" t="s">
        <v>1110</v>
      </c>
      <c r="D24" t="s">
        <v>1615</v>
      </c>
      <c r="E24" t="s">
        <v>1686</v>
      </c>
      <c r="F24" t="str">
        <f>PROPER(AD24)&amp;" "&amp;AB24&amp;" across 14 main road flood areas (BMA, 2018)"</f>
        <v>Average days of flooding across 14 main road flood areas (BMA, 2018)</v>
      </c>
      <c r="G24" s="1" t="str">
        <f>PROPER(AD24)&amp;" "&amp;AB24&amp;" across 14 main road flood areas of Bangkok, "&amp;U24</f>
        <v>Average days of flooding across 14 main road flood areas of Bangkok, 2018</v>
      </c>
      <c r="H24" s="1" t="s">
        <v>1473</v>
      </c>
      <c r="I24" s="1" t="s">
        <v>1604</v>
      </c>
      <c r="J24" s="1" t="s">
        <v>1451</v>
      </c>
      <c r="K24" s="1" t="s">
        <v>1479</v>
      </c>
      <c r="L24" t="s">
        <v>1514</v>
      </c>
      <c r="M24" t="s">
        <v>1302</v>
      </c>
      <c r="N24" t="s">
        <v>1280</v>
      </c>
      <c r="S24">
        <v>20190809</v>
      </c>
      <c r="T24">
        <v>2019</v>
      </c>
      <c r="U24">
        <v>2018</v>
      </c>
      <c r="V24" t="s">
        <v>1301</v>
      </c>
      <c r="W24" t="s">
        <v>102</v>
      </c>
      <c r="Y24" t="s">
        <v>1675</v>
      </c>
      <c r="Z24" t="s">
        <v>1205</v>
      </c>
      <c r="AA24" t="s">
        <v>1303</v>
      </c>
      <c r="AB24" t="s">
        <v>1311</v>
      </c>
      <c r="AC24" t="s">
        <v>1733</v>
      </c>
      <c r="AD24" s="2" t="s">
        <v>1286</v>
      </c>
      <c r="AV24" s="9" t="s">
        <v>1310</v>
      </c>
    </row>
    <row r="25" spans="1:48" ht="15" customHeight="1" x14ac:dyDescent="0.25">
      <c r="A25" t="s">
        <v>259</v>
      </c>
      <c r="B25" t="s">
        <v>1700</v>
      </c>
      <c r="C25" t="s">
        <v>1110</v>
      </c>
      <c r="D25" t="s">
        <v>1615</v>
      </c>
      <c r="E25" t="s">
        <v>1687</v>
      </c>
      <c r="F25" t="s">
        <v>1312</v>
      </c>
      <c r="G25" s="1" t="s">
        <v>1313</v>
      </c>
      <c r="H25" s="1" t="s">
        <v>1473</v>
      </c>
      <c r="I25" s="1" t="s">
        <v>1604</v>
      </c>
      <c r="J25" s="1" t="s">
        <v>1452</v>
      </c>
      <c r="K25" s="1" t="s">
        <v>1479</v>
      </c>
      <c r="L25" t="s">
        <v>1514</v>
      </c>
      <c r="M25" t="s">
        <v>1314</v>
      </c>
      <c r="N25" t="s">
        <v>1280</v>
      </c>
      <c r="S25">
        <v>20190809</v>
      </c>
      <c r="T25">
        <v>2019</v>
      </c>
      <c r="U25">
        <v>2018</v>
      </c>
      <c r="V25" t="s">
        <v>1301</v>
      </c>
      <c r="W25" t="s">
        <v>102</v>
      </c>
      <c r="Y25" t="s">
        <v>1675</v>
      </c>
      <c r="Z25" t="s">
        <v>1205</v>
      </c>
      <c r="AA25" t="s">
        <v>1315</v>
      </c>
      <c r="AB25" t="s">
        <v>1316</v>
      </c>
      <c r="AC25" t="s">
        <v>1733</v>
      </c>
      <c r="AD25" s="2" t="s">
        <v>1263</v>
      </c>
      <c r="AH25" s="2" t="s">
        <v>1603</v>
      </c>
    </row>
    <row r="26" spans="1:48" ht="15" customHeight="1" x14ac:dyDescent="0.25">
      <c r="A26" t="s">
        <v>259</v>
      </c>
      <c r="B26" t="s">
        <v>1700</v>
      </c>
      <c r="C26" t="s">
        <v>1110</v>
      </c>
      <c r="D26" t="s">
        <v>1615</v>
      </c>
      <c r="E26" t="s">
        <v>1691</v>
      </c>
      <c r="F26" s="135" t="s">
        <v>1324</v>
      </c>
      <c r="G26" t="s">
        <v>1325</v>
      </c>
      <c r="H26" s="1" t="s">
        <v>42</v>
      </c>
      <c r="I26" s="1" t="s">
        <v>1607</v>
      </c>
      <c r="J26" t="s">
        <v>1462</v>
      </c>
      <c r="K26" s="1" t="s">
        <v>1481</v>
      </c>
      <c r="L26" t="s">
        <v>1515</v>
      </c>
      <c r="M26" t="s">
        <v>1318</v>
      </c>
      <c r="N26" t="s">
        <v>1279</v>
      </c>
      <c r="S26">
        <v>20190809</v>
      </c>
      <c r="T26">
        <v>2019</v>
      </c>
      <c r="U26">
        <v>2018</v>
      </c>
      <c r="V26" t="s">
        <v>1317</v>
      </c>
      <c r="W26" t="s">
        <v>102</v>
      </c>
      <c r="Y26" t="s">
        <v>1675</v>
      </c>
      <c r="Z26" t="s">
        <v>98</v>
      </c>
      <c r="AA26" t="s">
        <v>1330</v>
      </c>
      <c r="AB26" s="135" t="s">
        <v>1326</v>
      </c>
      <c r="AC26" s="135" t="s">
        <v>1733</v>
      </c>
      <c r="AD26" s="2" t="s">
        <v>1327</v>
      </c>
      <c r="AH26" s="2" t="s">
        <v>1603</v>
      </c>
      <c r="AJ26" t="s">
        <v>1320</v>
      </c>
      <c r="AK26" t="s">
        <v>1329</v>
      </c>
      <c r="AL26" t="s">
        <v>1323</v>
      </c>
      <c r="AU26" t="s">
        <v>1319</v>
      </c>
      <c r="AV26" t="s">
        <v>1317</v>
      </c>
    </row>
    <row r="27" spans="1:48" ht="15" customHeight="1" x14ac:dyDescent="0.25">
      <c r="A27" t="s">
        <v>259</v>
      </c>
      <c r="B27" t="s">
        <v>1700</v>
      </c>
      <c r="C27" t="s">
        <v>1110</v>
      </c>
      <c r="D27" t="s">
        <v>1615</v>
      </c>
      <c r="E27" t="s">
        <v>1692</v>
      </c>
      <c r="F27" s="135" t="s">
        <v>1344</v>
      </c>
      <c r="G27" s="135" t="s">
        <v>1344</v>
      </c>
      <c r="H27" s="1" t="s">
        <v>42</v>
      </c>
      <c r="I27" s="1" t="s">
        <v>1607</v>
      </c>
      <c r="J27" t="s">
        <v>1460</v>
      </c>
      <c r="K27" s="1" t="s">
        <v>1481</v>
      </c>
      <c r="L27" t="s">
        <v>1515</v>
      </c>
      <c r="M27" t="s">
        <v>1318</v>
      </c>
      <c r="N27" t="s">
        <v>1279</v>
      </c>
      <c r="S27">
        <v>20190809</v>
      </c>
      <c r="T27">
        <v>2019</v>
      </c>
      <c r="U27">
        <v>2018</v>
      </c>
      <c r="V27" t="s">
        <v>1317</v>
      </c>
      <c r="W27" t="s">
        <v>102</v>
      </c>
      <c r="Y27" t="s">
        <v>1675</v>
      </c>
      <c r="Z27" t="s">
        <v>98</v>
      </c>
      <c r="AA27" t="s">
        <v>1330</v>
      </c>
      <c r="AB27" s="135" t="s">
        <v>1342</v>
      </c>
      <c r="AC27" s="135" t="s">
        <v>1733</v>
      </c>
      <c r="AD27" s="2" t="s">
        <v>1286</v>
      </c>
      <c r="AJ27" t="s">
        <v>1320</v>
      </c>
      <c r="AK27" t="s">
        <v>1329</v>
      </c>
      <c r="AL27" t="s">
        <v>1323</v>
      </c>
      <c r="AU27" t="s">
        <v>1319</v>
      </c>
      <c r="AV27" t="s">
        <v>1317</v>
      </c>
    </row>
    <row r="28" spans="1:48" ht="15" customHeight="1" x14ac:dyDescent="0.25">
      <c r="A28" t="s">
        <v>259</v>
      </c>
      <c r="B28" t="s">
        <v>1700</v>
      </c>
      <c r="C28" t="s">
        <v>1110</v>
      </c>
      <c r="D28" t="s">
        <v>1615</v>
      </c>
      <c r="E28" t="s">
        <v>1693</v>
      </c>
      <c r="F28" s="135" t="s">
        <v>1345</v>
      </c>
      <c r="G28" s="135" t="s">
        <v>1345</v>
      </c>
      <c r="H28" s="1" t="s">
        <v>42</v>
      </c>
      <c r="I28" s="1" t="s">
        <v>1607</v>
      </c>
      <c r="J28" t="s">
        <v>1461</v>
      </c>
      <c r="K28" s="1" t="s">
        <v>1481</v>
      </c>
      <c r="L28" t="s">
        <v>1515</v>
      </c>
      <c r="M28" t="s">
        <v>1318</v>
      </c>
      <c r="N28" t="s">
        <v>1279</v>
      </c>
      <c r="S28">
        <v>20190809</v>
      </c>
      <c r="T28">
        <v>2019</v>
      </c>
      <c r="U28">
        <v>2018</v>
      </c>
      <c r="V28" t="s">
        <v>1317</v>
      </c>
      <c r="W28" t="s">
        <v>102</v>
      </c>
      <c r="Y28" t="s">
        <v>1675</v>
      </c>
      <c r="Z28" t="s">
        <v>98</v>
      </c>
      <c r="AA28" t="s">
        <v>1330</v>
      </c>
      <c r="AB28" s="135" t="s">
        <v>1343</v>
      </c>
      <c r="AC28" s="135" t="s">
        <v>1733</v>
      </c>
      <c r="AD28" s="2" t="s">
        <v>1286</v>
      </c>
      <c r="AJ28" t="s">
        <v>1320</v>
      </c>
      <c r="AK28" t="s">
        <v>1329</v>
      </c>
      <c r="AL28" t="s">
        <v>1323</v>
      </c>
      <c r="AU28" t="s">
        <v>1319</v>
      </c>
      <c r="AV28" t="s">
        <v>1317</v>
      </c>
    </row>
    <row r="29" spans="1:48" ht="15" customHeight="1" x14ac:dyDescent="0.25">
      <c r="A29" t="s">
        <v>259</v>
      </c>
      <c r="B29" t="s">
        <v>1700</v>
      </c>
      <c r="C29" t="s">
        <v>1110</v>
      </c>
      <c r="D29" t="s">
        <v>1614</v>
      </c>
      <c r="E29" t="s">
        <v>1694</v>
      </c>
      <c r="F29" s="135" t="s">
        <v>1347</v>
      </c>
      <c r="G29" s="135" t="s">
        <v>1347</v>
      </c>
      <c r="H29" s="135" t="s">
        <v>1474</v>
      </c>
      <c r="I29" s="1" t="s">
        <v>1608</v>
      </c>
      <c r="J29" s="135" t="str">
        <f>"The "&amp;LOWER(LEFT(F29,FIND("(",F29)-1))&amp;"within each analysis area was recorded."</f>
        <v>The number of restaurants within each analysis area was recorded.</v>
      </c>
      <c r="K29" s="135">
        <v>11</v>
      </c>
      <c r="L29" t="s">
        <v>1516</v>
      </c>
      <c r="M29" t="s">
        <v>1262</v>
      </c>
      <c r="N29" t="s">
        <v>1279</v>
      </c>
      <c r="S29">
        <v>20190820</v>
      </c>
      <c r="T29">
        <v>2019</v>
      </c>
      <c r="U29">
        <v>2018</v>
      </c>
      <c r="V29" t="s">
        <v>1348</v>
      </c>
      <c r="W29" t="s">
        <v>102</v>
      </c>
      <c r="Y29" t="s">
        <v>1675</v>
      </c>
      <c r="Z29" t="s">
        <v>98</v>
      </c>
      <c r="AA29" t="s">
        <v>1349</v>
      </c>
      <c r="AB29" s="135" t="s">
        <v>1361</v>
      </c>
      <c r="AC29" s="135" t="s">
        <v>1733</v>
      </c>
      <c r="AH29" s="2" t="s">
        <v>1603</v>
      </c>
    </row>
    <row r="30" spans="1:48" ht="15" customHeight="1" x14ac:dyDescent="0.25">
      <c r="A30" t="s">
        <v>259</v>
      </c>
      <c r="B30" t="s">
        <v>1700</v>
      </c>
      <c r="C30" t="s">
        <v>1110</v>
      </c>
      <c r="D30" t="s">
        <v>1614</v>
      </c>
      <c r="E30" t="s">
        <v>1695</v>
      </c>
      <c r="F30" s="135" t="s">
        <v>1363</v>
      </c>
      <c r="G30" s="135" t="s">
        <v>1363</v>
      </c>
      <c r="H30" s="135" t="s">
        <v>1474</v>
      </c>
      <c r="I30" s="1" t="s">
        <v>1608</v>
      </c>
      <c r="J30" s="135" t="str">
        <f t="shared" ref="J30" si="1">"The "&amp;LOWER(LEFT(F30,FIND("(",F30)-1))&amp;"within each analysis area was recorded."</f>
        <v>The number of supermarkets within each analysis area was recorded.</v>
      </c>
      <c r="K30" s="135" t="s">
        <v>1480</v>
      </c>
      <c r="L30" t="s">
        <v>1516</v>
      </c>
      <c r="M30" t="s">
        <v>1262</v>
      </c>
      <c r="N30" t="s">
        <v>1279</v>
      </c>
      <c r="S30">
        <v>20190820</v>
      </c>
      <c r="T30">
        <v>2019</v>
      </c>
      <c r="U30">
        <v>2018</v>
      </c>
      <c r="V30" t="s">
        <v>326</v>
      </c>
      <c r="W30" t="s">
        <v>102</v>
      </c>
      <c r="Y30" t="s">
        <v>1675</v>
      </c>
      <c r="Z30" t="s">
        <v>98</v>
      </c>
      <c r="AA30" t="s">
        <v>1349</v>
      </c>
      <c r="AB30" s="135" t="s">
        <v>1362</v>
      </c>
      <c r="AC30" s="135" t="s">
        <v>1733</v>
      </c>
      <c r="AH30" s="2" t="s">
        <v>1603</v>
      </c>
    </row>
    <row r="31" spans="1:48" ht="15" customHeight="1" x14ac:dyDescent="0.25">
      <c r="A31" t="s">
        <v>259</v>
      </c>
      <c r="B31" t="s">
        <v>1700</v>
      </c>
      <c r="C31" t="s">
        <v>1110</v>
      </c>
      <c r="D31" t="s">
        <v>1614</v>
      </c>
      <c r="E31" t="s">
        <v>1696</v>
      </c>
      <c r="F31" s="135" t="s">
        <v>1364</v>
      </c>
      <c r="G31" s="135" t="s">
        <v>1364</v>
      </c>
      <c r="H31" s="135" t="s">
        <v>1474</v>
      </c>
      <c r="I31" s="1" t="s">
        <v>1608</v>
      </c>
      <c r="J31" s="135" t="str">
        <f t="shared" ref="J31" si="2">"The "&amp;LOWER(LEFT(F31,FIND("(",F31)-1))&amp;"within each analysis area was recorded."</f>
        <v>The number of minimarts within each analysis area was recorded.</v>
      </c>
      <c r="K31" s="135" t="s">
        <v>1480</v>
      </c>
      <c r="L31" t="s">
        <v>1516</v>
      </c>
      <c r="M31" t="s">
        <v>1262</v>
      </c>
      <c r="N31" t="s">
        <v>1279</v>
      </c>
      <c r="S31">
        <v>20190820</v>
      </c>
      <c r="T31">
        <v>2019</v>
      </c>
      <c r="U31">
        <v>2018</v>
      </c>
      <c r="V31" t="s">
        <v>326</v>
      </c>
      <c r="W31" t="s">
        <v>102</v>
      </c>
      <c r="Y31" t="s">
        <v>1675</v>
      </c>
      <c r="Z31" t="s">
        <v>98</v>
      </c>
      <c r="AA31" t="s">
        <v>1349</v>
      </c>
      <c r="AB31" s="135" t="s">
        <v>1369</v>
      </c>
      <c r="AC31" s="135" t="s">
        <v>1733</v>
      </c>
      <c r="AH31" s="2" t="s">
        <v>1603</v>
      </c>
    </row>
    <row r="32" spans="1:48" ht="15" customHeight="1" x14ac:dyDescent="0.25">
      <c r="A32" t="s">
        <v>259</v>
      </c>
      <c r="B32" t="s">
        <v>1700</v>
      </c>
      <c r="C32" t="s">
        <v>1110</v>
      </c>
      <c r="D32" t="s">
        <v>1614</v>
      </c>
      <c r="E32" t="s">
        <v>1697</v>
      </c>
      <c r="F32" s="135" t="s">
        <v>1365</v>
      </c>
      <c r="G32" s="135" t="s">
        <v>1365</v>
      </c>
      <c r="H32" s="135" t="s">
        <v>1474</v>
      </c>
      <c r="I32" s="1" t="s">
        <v>1608</v>
      </c>
      <c r="J32" s="135" t="str">
        <f t="shared" ref="J32" si="3">"The "&amp;LOWER(LEFT(F32,FIND("(",F32)-1))&amp;"within each analysis area was recorded."</f>
        <v>The number of stalls within each analysis area was recorded.</v>
      </c>
      <c r="K32" s="135" t="s">
        <v>1480</v>
      </c>
      <c r="L32" t="s">
        <v>1516</v>
      </c>
      <c r="M32" t="s">
        <v>1262</v>
      </c>
      <c r="N32" t="s">
        <v>1279</v>
      </c>
      <c r="S32">
        <v>20190820</v>
      </c>
      <c r="T32">
        <v>2019</v>
      </c>
      <c r="U32">
        <v>2018</v>
      </c>
      <c r="V32" t="s">
        <v>326</v>
      </c>
      <c r="W32" t="s">
        <v>102</v>
      </c>
      <c r="Y32" t="s">
        <v>1675</v>
      </c>
      <c r="Z32" t="s">
        <v>98</v>
      </c>
      <c r="AA32" t="s">
        <v>1349</v>
      </c>
      <c r="AB32" s="135" t="s">
        <v>1368</v>
      </c>
      <c r="AC32" s="135" t="s">
        <v>1733</v>
      </c>
      <c r="AH32" s="2" t="s">
        <v>1603</v>
      </c>
    </row>
    <row r="33" spans="1:48" ht="15" customHeight="1" x14ac:dyDescent="0.25">
      <c r="A33" t="s">
        <v>259</v>
      </c>
      <c r="B33" t="s">
        <v>1700</v>
      </c>
      <c r="C33" t="s">
        <v>1110</v>
      </c>
      <c r="D33" t="s">
        <v>1614</v>
      </c>
      <c r="E33" t="s">
        <v>1698</v>
      </c>
      <c r="F33" s="135" t="s">
        <v>1367</v>
      </c>
      <c r="G33" s="135" t="s">
        <v>1367</v>
      </c>
      <c r="H33" s="135" t="s">
        <v>1474</v>
      </c>
      <c r="I33" s="1" t="s">
        <v>1608</v>
      </c>
      <c r="J33" s="135" t="str">
        <f t="shared" ref="J33" si="4">"The "&amp;LOWER(LEFT(F33,FIND("(",F33)-1))&amp;"within each analysis area was recorded."</f>
        <v>The number of markets within each analysis area was recorded.</v>
      </c>
      <c r="K33" s="135" t="s">
        <v>1480</v>
      </c>
      <c r="L33" t="s">
        <v>1516</v>
      </c>
      <c r="M33" t="s">
        <v>1262</v>
      </c>
      <c r="N33" t="s">
        <v>1279</v>
      </c>
      <c r="S33">
        <v>20190820</v>
      </c>
      <c r="T33">
        <v>2019</v>
      </c>
      <c r="U33">
        <v>2018</v>
      </c>
      <c r="V33" t="s">
        <v>326</v>
      </c>
      <c r="W33" t="s">
        <v>102</v>
      </c>
      <c r="Y33" t="s">
        <v>1675</v>
      </c>
      <c r="Z33" t="s">
        <v>98</v>
      </c>
      <c r="AA33" t="s">
        <v>1349</v>
      </c>
      <c r="AB33" s="135" t="s">
        <v>1366</v>
      </c>
      <c r="AC33" s="135" t="s">
        <v>1733</v>
      </c>
      <c r="AH33" s="2" t="s">
        <v>1603</v>
      </c>
    </row>
    <row r="34" spans="1:48" ht="15" customHeight="1" x14ac:dyDescent="0.25">
      <c r="A34" t="s">
        <v>259</v>
      </c>
      <c r="B34" t="s">
        <v>783</v>
      </c>
      <c r="C34" t="s">
        <v>1110</v>
      </c>
      <c r="D34" t="s">
        <v>1613</v>
      </c>
      <c r="E34" t="s">
        <v>1728</v>
      </c>
      <c r="F34" t="s">
        <v>1714</v>
      </c>
      <c r="G34" t="s">
        <v>1737</v>
      </c>
      <c r="H34" s="135" t="s">
        <v>1717</v>
      </c>
      <c r="I34" s="1" t="s">
        <v>1618</v>
      </c>
      <c r="S34" s="8" t="s">
        <v>200</v>
      </c>
      <c r="V34" t="s">
        <v>68</v>
      </c>
      <c r="W34" t="s">
        <v>81</v>
      </c>
      <c r="X34" s="123" t="s">
        <v>1179</v>
      </c>
      <c r="Y34">
        <v>400</v>
      </c>
      <c r="Z34" t="s">
        <v>1205</v>
      </c>
      <c r="AC34" s="135" t="s">
        <v>1735</v>
      </c>
      <c r="AV34" t="s">
        <v>169</v>
      </c>
    </row>
    <row r="35" spans="1:48" ht="15" customHeight="1" x14ac:dyDescent="0.25">
      <c r="A35" t="s">
        <v>259</v>
      </c>
      <c r="B35" t="s">
        <v>783</v>
      </c>
      <c r="C35" t="s">
        <v>1110</v>
      </c>
      <c r="D35" t="s">
        <v>1613</v>
      </c>
      <c r="E35" t="s">
        <v>1725</v>
      </c>
      <c r="F35" t="s">
        <v>1724</v>
      </c>
      <c r="G35" t="s">
        <v>1738</v>
      </c>
      <c r="H35" s="135" t="s">
        <v>1717</v>
      </c>
      <c r="I35" s="1" t="s">
        <v>1618</v>
      </c>
      <c r="S35" s="8" t="s">
        <v>200</v>
      </c>
      <c r="V35" t="s">
        <v>68</v>
      </c>
      <c r="W35" t="s">
        <v>81</v>
      </c>
      <c r="X35" s="123" t="s">
        <v>1179</v>
      </c>
      <c r="Y35">
        <v>400</v>
      </c>
      <c r="Z35" t="s">
        <v>1205</v>
      </c>
      <c r="AC35" s="135" t="s">
        <v>1735</v>
      </c>
      <c r="AV35" t="s">
        <v>169</v>
      </c>
    </row>
    <row r="36" spans="1:48" ht="15" customHeight="1" x14ac:dyDescent="0.25">
      <c r="A36" t="s">
        <v>1671</v>
      </c>
      <c r="B36" t="s">
        <v>783</v>
      </c>
      <c r="C36" t="s">
        <v>1110</v>
      </c>
      <c r="D36" t="s">
        <v>1613</v>
      </c>
      <c r="E36" t="s">
        <v>1709</v>
      </c>
      <c r="F36" t="s">
        <v>1617</v>
      </c>
      <c r="H36" s="135" t="s">
        <v>1717</v>
      </c>
      <c r="L36" t="s">
        <v>1655</v>
      </c>
      <c r="R36" t="s">
        <v>287</v>
      </c>
      <c r="S36" s="8">
        <v>20181210</v>
      </c>
      <c r="T36">
        <v>2014</v>
      </c>
      <c r="U36">
        <v>2014</v>
      </c>
      <c r="V36" s="124" t="s">
        <v>1200</v>
      </c>
      <c r="W36" t="s">
        <v>102</v>
      </c>
      <c r="Y36">
        <v>400</v>
      </c>
      <c r="Z36" t="s">
        <v>1205</v>
      </c>
      <c r="AC36" s="135" t="s">
        <v>1735</v>
      </c>
      <c r="AV36" t="s">
        <v>288</v>
      </c>
    </row>
    <row r="37" spans="1:48" ht="15" customHeight="1" x14ac:dyDescent="0.25">
      <c r="A37" t="s">
        <v>259</v>
      </c>
      <c r="B37" t="s">
        <v>783</v>
      </c>
      <c r="C37" t="s">
        <v>1110</v>
      </c>
      <c r="D37" t="s">
        <v>1612</v>
      </c>
      <c r="E37" t="s">
        <v>1672</v>
      </c>
      <c r="F37" s="135" t="str">
        <f>"Access to "&amp;E37&amp;" (BMA, 2014)"</f>
        <v>Access to train (BMA, 2014)</v>
      </c>
      <c r="G37" t="s">
        <v>1715</v>
      </c>
      <c r="H37" t="s">
        <v>1653</v>
      </c>
      <c r="K37" s="8"/>
      <c r="L37" t="s">
        <v>1661</v>
      </c>
      <c r="N37" s="126" t="s">
        <v>1154</v>
      </c>
      <c r="O37" s="137" t="s">
        <v>1669</v>
      </c>
      <c r="P37" s="137">
        <v>32647</v>
      </c>
      <c r="Q37"/>
      <c r="S37">
        <v>20181210</v>
      </c>
      <c r="T37">
        <v>2014</v>
      </c>
      <c r="U37">
        <v>2014</v>
      </c>
      <c r="V37" s="124" t="s">
        <v>1200</v>
      </c>
      <c r="W37" t="s">
        <v>102</v>
      </c>
      <c r="Y37" s="121">
        <v>800</v>
      </c>
      <c r="Z37" t="s">
        <v>1205</v>
      </c>
      <c r="AA37" s="2"/>
      <c r="AB37" s="2"/>
      <c r="AC37" s="135" t="s">
        <v>1735</v>
      </c>
      <c r="AE37"/>
      <c r="AK37" s="8"/>
      <c r="AL37" s="8"/>
      <c r="AS37"/>
      <c r="AT37"/>
    </row>
    <row r="38" spans="1:48" ht="15" customHeight="1" x14ac:dyDescent="0.25">
      <c r="A38" t="s">
        <v>259</v>
      </c>
      <c r="B38" t="s">
        <v>783</v>
      </c>
      <c r="C38" t="s">
        <v>1110</v>
      </c>
      <c r="D38" t="s">
        <v>1612</v>
      </c>
      <c r="E38" t="s">
        <v>1673</v>
      </c>
      <c r="F38" s="135" t="str">
        <f t="shared" ref="F38:F39" si="5">"Access to "&amp;E38&amp;" (BMA, 2014)"</f>
        <v>Access to bus (BMA, 2014)</v>
      </c>
      <c r="G38" t="s">
        <v>1716</v>
      </c>
      <c r="H38" t="s">
        <v>1653</v>
      </c>
      <c r="K38" s="8"/>
      <c r="L38" t="s">
        <v>1662</v>
      </c>
      <c r="N38" s="126" t="s">
        <v>1154</v>
      </c>
      <c r="O38" s="137" t="s">
        <v>1669</v>
      </c>
      <c r="P38" s="137">
        <v>32647</v>
      </c>
      <c r="Q38"/>
      <c r="S38">
        <v>20181210</v>
      </c>
      <c r="T38">
        <v>2014</v>
      </c>
      <c r="U38">
        <v>2014</v>
      </c>
      <c r="V38" s="124" t="s">
        <v>1200</v>
      </c>
      <c r="W38" t="s">
        <v>102</v>
      </c>
      <c r="Y38">
        <v>400</v>
      </c>
      <c r="Z38" t="s">
        <v>1205</v>
      </c>
      <c r="AA38" s="2"/>
      <c r="AB38" s="2"/>
      <c r="AC38" s="135" t="s">
        <v>1735</v>
      </c>
      <c r="AE38"/>
      <c r="AH38"/>
      <c r="AK38" s="8"/>
      <c r="AL38" s="8"/>
      <c r="AS38"/>
      <c r="AT38"/>
    </row>
    <row r="39" spans="1:48" ht="15" customHeight="1" x14ac:dyDescent="0.25">
      <c r="A39" t="s">
        <v>259</v>
      </c>
      <c r="B39" t="s">
        <v>783</v>
      </c>
      <c r="C39" t="s">
        <v>1110</v>
      </c>
      <c r="D39" t="s">
        <v>1612</v>
      </c>
      <c r="E39" t="s">
        <v>1674</v>
      </c>
      <c r="F39" s="135" t="str">
        <f t="shared" si="5"/>
        <v>Access to ferry (BMA, 2014)</v>
      </c>
      <c r="G39" t="s">
        <v>1718</v>
      </c>
      <c r="H39" t="s">
        <v>1653</v>
      </c>
      <c r="K39" s="8"/>
      <c r="L39" t="s">
        <v>1663</v>
      </c>
      <c r="N39" s="126" t="s">
        <v>1154</v>
      </c>
      <c r="O39" s="137" t="s">
        <v>1669</v>
      </c>
      <c r="P39" s="137">
        <v>32647</v>
      </c>
      <c r="Q39"/>
      <c r="S39">
        <v>20181210</v>
      </c>
      <c r="T39">
        <v>2014</v>
      </c>
      <c r="U39">
        <v>2014</v>
      </c>
      <c r="V39" s="124" t="s">
        <v>1200</v>
      </c>
      <c r="W39" t="s">
        <v>102</v>
      </c>
      <c r="Y39">
        <v>800</v>
      </c>
      <c r="Z39" t="s">
        <v>1205</v>
      </c>
      <c r="AA39" s="2"/>
      <c r="AB39" s="2"/>
      <c r="AC39" s="135" t="s">
        <v>1735</v>
      </c>
      <c r="AE39"/>
      <c r="AH39"/>
      <c r="AK39" s="8"/>
      <c r="AL39" s="8"/>
      <c r="AS39"/>
      <c r="AT39"/>
    </row>
    <row r="40" spans="1:48" ht="15" customHeight="1" x14ac:dyDescent="0.25">
      <c r="A40" t="s">
        <v>259</v>
      </c>
      <c r="B40" t="s">
        <v>783</v>
      </c>
      <c r="C40" t="s">
        <v>1110</v>
      </c>
      <c r="D40" t="s">
        <v>1612</v>
      </c>
      <c r="E40" t="s">
        <v>1585</v>
      </c>
      <c r="F40" s="135" t="s">
        <v>1722</v>
      </c>
      <c r="G40" t="s">
        <v>1723</v>
      </c>
      <c r="H40" t="s">
        <v>1653</v>
      </c>
      <c r="K40" s="8"/>
      <c r="N40" s="126"/>
      <c r="O40" s="137"/>
      <c r="P40" s="137"/>
      <c r="Q40"/>
      <c r="V40" s="124"/>
      <c r="Y40">
        <v>800</v>
      </c>
      <c r="Z40" t="s">
        <v>1205</v>
      </c>
      <c r="AA40" s="2"/>
      <c r="AB40" s="2"/>
      <c r="AC40" s="135" t="s">
        <v>1735</v>
      </c>
      <c r="AE40"/>
      <c r="AH40"/>
      <c r="AK40" s="8"/>
      <c r="AL40" s="8"/>
      <c r="AS40"/>
      <c r="AT40"/>
    </row>
    <row r="41" spans="1:48" ht="15" customHeight="1" x14ac:dyDescent="0.25">
      <c r="A41" t="s">
        <v>259</v>
      </c>
      <c r="B41" t="s">
        <v>783</v>
      </c>
      <c r="C41" t="s">
        <v>1110</v>
      </c>
      <c r="D41" t="s">
        <v>1612</v>
      </c>
      <c r="E41" t="s">
        <v>914</v>
      </c>
      <c r="F41" s="135" t="s">
        <v>1722</v>
      </c>
      <c r="G41" t="s">
        <v>1723</v>
      </c>
      <c r="H41" t="s">
        <v>1653</v>
      </c>
      <c r="K41" s="8"/>
      <c r="N41" s="126"/>
      <c r="O41" s="137"/>
      <c r="P41" s="137"/>
      <c r="Q41"/>
      <c r="V41" s="124"/>
      <c r="Y41">
        <v>800</v>
      </c>
      <c r="Z41" t="s">
        <v>1205</v>
      </c>
      <c r="AA41" s="2"/>
      <c r="AB41" s="2"/>
      <c r="AC41" s="135" t="s">
        <v>1735</v>
      </c>
      <c r="AE41"/>
      <c r="AH41"/>
      <c r="AK41" s="8"/>
      <c r="AL41" s="8"/>
      <c r="AS41"/>
      <c r="AT41"/>
    </row>
    <row r="42" spans="1:48" ht="15" customHeight="1" x14ac:dyDescent="0.25">
      <c r="A42" t="s">
        <v>573</v>
      </c>
      <c r="B42" t="s">
        <v>1728</v>
      </c>
      <c r="C42" t="s">
        <v>1110</v>
      </c>
      <c r="E42" t="s">
        <v>1729</v>
      </c>
      <c r="F42" t="s">
        <v>1730</v>
      </c>
      <c r="H42" t="s">
        <v>1717</v>
      </c>
      <c r="L42" t="s">
        <v>1731</v>
      </c>
      <c r="N42" s="126"/>
      <c r="O42" s="137"/>
      <c r="P42" s="137"/>
      <c r="Q42"/>
      <c r="S42" s="8"/>
      <c r="V42" t="s">
        <v>68</v>
      </c>
      <c r="W42" t="s">
        <v>81</v>
      </c>
      <c r="X42" s="123" t="s">
        <v>1179</v>
      </c>
      <c r="Y42" t="s">
        <v>486</v>
      </c>
      <c r="AU42" t="s">
        <v>82</v>
      </c>
      <c r="AV42" t="s">
        <v>169</v>
      </c>
    </row>
    <row r="43" spans="1:48" ht="15" customHeight="1" x14ac:dyDescent="0.25">
      <c r="A43" t="s">
        <v>573</v>
      </c>
      <c r="B43" t="s">
        <v>1725</v>
      </c>
      <c r="C43" t="s">
        <v>1110</v>
      </c>
      <c r="E43" t="s">
        <v>1726</v>
      </c>
      <c r="F43" t="s">
        <v>1727</v>
      </c>
      <c r="H43" t="s">
        <v>1717</v>
      </c>
      <c r="L43" t="s">
        <v>1732</v>
      </c>
      <c r="N43" s="126"/>
      <c r="O43" s="137"/>
      <c r="P43" s="137"/>
      <c r="Q43"/>
      <c r="S43" s="8"/>
      <c r="V43" t="s">
        <v>68</v>
      </c>
      <c r="W43" t="s">
        <v>81</v>
      </c>
      <c r="X43" s="123" t="s">
        <v>1179</v>
      </c>
      <c r="Y43" t="s">
        <v>486</v>
      </c>
      <c r="AU43" t="s">
        <v>82</v>
      </c>
      <c r="AV43" t="s">
        <v>169</v>
      </c>
    </row>
    <row r="44" spans="1:48" ht="15" customHeight="1" x14ac:dyDescent="0.25">
      <c r="A44" t="s">
        <v>573</v>
      </c>
      <c r="B44" t="s">
        <v>1673</v>
      </c>
      <c r="C44" t="s">
        <v>1110</v>
      </c>
      <c r="E44" t="s">
        <v>1703</v>
      </c>
      <c r="F44" t="s">
        <v>1646</v>
      </c>
      <c r="H44" t="s">
        <v>1653</v>
      </c>
      <c r="K44" s="8"/>
      <c r="L44" t="s">
        <v>1662</v>
      </c>
      <c r="N44" s="126" t="s">
        <v>1154</v>
      </c>
      <c r="O44" s="137" t="s">
        <v>1669</v>
      </c>
      <c r="P44" s="137">
        <v>32647</v>
      </c>
      <c r="Q44"/>
      <c r="R44" t="s">
        <v>1638</v>
      </c>
      <c r="S44">
        <v>20181210</v>
      </c>
      <c r="T44">
        <v>2014</v>
      </c>
      <c r="U44">
        <v>2014</v>
      </c>
      <c r="V44" s="124" t="s">
        <v>1200</v>
      </c>
      <c r="W44" t="s">
        <v>102</v>
      </c>
      <c r="AA44" s="2"/>
      <c r="AB44" s="2"/>
      <c r="AC44" s="2"/>
      <c r="AE44"/>
      <c r="AH44"/>
      <c r="AK44" s="8"/>
      <c r="AL44" s="8"/>
      <c r="AS44"/>
      <c r="AT44"/>
    </row>
    <row r="45" spans="1:48" ht="15" customHeight="1" x14ac:dyDescent="0.25">
      <c r="A45" t="s">
        <v>573</v>
      </c>
      <c r="B45" t="s">
        <v>1672</v>
      </c>
      <c r="C45" t="s">
        <v>1110</v>
      </c>
      <c r="E45" t="s">
        <v>1704</v>
      </c>
      <c r="F45" t="s">
        <v>1645</v>
      </c>
      <c r="H45" t="s">
        <v>1653</v>
      </c>
      <c r="K45" s="8"/>
      <c r="L45" t="s">
        <v>1661</v>
      </c>
      <c r="N45" s="126" t="s">
        <v>1154</v>
      </c>
      <c r="O45" s="137" t="s">
        <v>1669</v>
      </c>
      <c r="P45" s="137">
        <v>32647</v>
      </c>
      <c r="Q45"/>
      <c r="R45" t="s">
        <v>1637</v>
      </c>
      <c r="S45">
        <v>20181210</v>
      </c>
      <c r="T45">
        <v>2014</v>
      </c>
      <c r="U45">
        <v>2014</v>
      </c>
      <c r="V45" s="124" t="s">
        <v>1200</v>
      </c>
      <c r="W45" t="s">
        <v>102</v>
      </c>
      <c r="AA45" s="2"/>
      <c r="AB45" s="2"/>
      <c r="AC45" s="2"/>
      <c r="AE45"/>
      <c r="AH45"/>
      <c r="AK45" s="8"/>
      <c r="AL45" s="8"/>
      <c r="AS45"/>
      <c r="AT45"/>
    </row>
    <row r="46" spans="1:48" ht="15" customHeight="1" x14ac:dyDescent="0.25">
      <c r="A46" t="s">
        <v>573</v>
      </c>
      <c r="B46" t="s">
        <v>1672</v>
      </c>
      <c r="C46" t="s">
        <v>1110</v>
      </c>
      <c r="E46" t="s">
        <v>1705</v>
      </c>
      <c r="F46" t="s">
        <v>1647</v>
      </c>
      <c r="H46" t="s">
        <v>1653</v>
      </c>
      <c r="K46" s="8"/>
      <c r="L46" t="s">
        <v>1664</v>
      </c>
      <c r="N46" s="126" t="s">
        <v>1154</v>
      </c>
      <c r="O46" s="137" t="s">
        <v>1669</v>
      </c>
      <c r="P46" s="137">
        <v>32647</v>
      </c>
      <c r="Q46"/>
      <c r="R46" t="s">
        <v>1639</v>
      </c>
      <c r="S46">
        <v>20181210</v>
      </c>
      <c r="T46">
        <v>2014</v>
      </c>
      <c r="U46">
        <v>2014</v>
      </c>
      <c r="V46" s="124" t="s">
        <v>1200</v>
      </c>
      <c r="W46" t="s">
        <v>102</v>
      </c>
      <c r="AA46" s="2"/>
      <c r="AB46" s="2"/>
      <c r="AC46" s="2"/>
      <c r="AE46"/>
      <c r="AH46"/>
      <c r="AK46" s="8"/>
      <c r="AL46" s="8"/>
      <c r="AS46"/>
      <c r="AT46"/>
    </row>
    <row r="47" spans="1:48" ht="15" customHeight="1" x14ac:dyDescent="0.25">
      <c r="A47" t="s">
        <v>573</v>
      </c>
      <c r="B47" t="s">
        <v>1672</v>
      </c>
      <c r="C47" t="s">
        <v>1110</v>
      </c>
      <c r="E47" t="s">
        <v>1706</v>
      </c>
      <c r="F47" t="s">
        <v>1648</v>
      </c>
      <c r="H47" t="s">
        <v>1653</v>
      </c>
      <c r="K47" s="8"/>
      <c r="L47" t="s">
        <v>1665</v>
      </c>
      <c r="N47" s="126" t="s">
        <v>1154</v>
      </c>
      <c r="O47" s="137" t="s">
        <v>1669</v>
      </c>
      <c r="P47" s="137">
        <v>32647</v>
      </c>
      <c r="Q47"/>
      <c r="R47" t="s">
        <v>1640</v>
      </c>
      <c r="S47">
        <v>20181210</v>
      </c>
      <c r="T47">
        <v>2014</v>
      </c>
      <c r="U47">
        <v>2014</v>
      </c>
      <c r="V47" s="124" t="s">
        <v>1200</v>
      </c>
      <c r="W47" t="s">
        <v>102</v>
      </c>
      <c r="AA47" s="2"/>
      <c r="AB47" s="2"/>
      <c r="AC47" s="2"/>
      <c r="AE47"/>
      <c r="AH47"/>
      <c r="AK47" s="8"/>
      <c r="AL47" s="8"/>
      <c r="AS47"/>
      <c r="AT47"/>
    </row>
    <row r="48" spans="1:48" ht="15" customHeight="1" x14ac:dyDescent="0.25">
      <c r="A48" t="s">
        <v>573</v>
      </c>
      <c r="B48" t="s">
        <v>1672</v>
      </c>
      <c r="C48" t="s">
        <v>1110</v>
      </c>
      <c r="E48" t="s">
        <v>1707</v>
      </c>
      <c r="F48" t="s">
        <v>1649</v>
      </c>
      <c r="H48" t="s">
        <v>1653</v>
      </c>
      <c r="K48" s="8"/>
      <c r="L48" t="s">
        <v>1666</v>
      </c>
      <c r="N48" s="126" t="s">
        <v>1154</v>
      </c>
      <c r="O48" s="137" t="s">
        <v>1669</v>
      </c>
      <c r="P48" s="137">
        <v>32647</v>
      </c>
      <c r="Q48"/>
      <c r="R48" t="s">
        <v>1641</v>
      </c>
      <c r="S48">
        <v>20181210</v>
      </c>
      <c r="T48">
        <v>2014</v>
      </c>
      <c r="U48">
        <v>2014</v>
      </c>
      <c r="V48" s="124" t="s">
        <v>1200</v>
      </c>
      <c r="W48" t="s">
        <v>102</v>
      </c>
      <c r="AA48" s="2"/>
      <c r="AB48" s="2"/>
      <c r="AC48" s="2"/>
      <c r="AE48"/>
      <c r="AH48"/>
      <c r="AK48" s="8"/>
      <c r="AL48" s="8"/>
      <c r="AS48"/>
      <c r="AT48"/>
    </row>
    <row r="49" spans="1:48" ht="15" customHeight="1" x14ac:dyDescent="0.25">
      <c r="A49" t="s">
        <v>573</v>
      </c>
      <c r="B49" t="s">
        <v>1674</v>
      </c>
      <c r="C49" t="s">
        <v>1110</v>
      </c>
      <c r="E49" t="s">
        <v>1589</v>
      </c>
      <c r="F49" t="s">
        <v>1650</v>
      </c>
      <c r="H49" t="s">
        <v>1653</v>
      </c>
      <c r="K49" s="8"/>
      <c r="L49" t="s">
        <v>1663</v>
      </c>
      <c r="N49" s="126" t="s">
        <v>1154</v>
      </c>
      <c r="O49" s="137" t="s">
        <v>1669</v>
      </c>
      <c r="P49" s="137">
        <v>32647</v>
      </c>
      <c r="Q49"/>
      <c r="R49" t="s">
        <v>1642</v>
      </c>
      <c r="S49">
        <v>20181210</v>
      </c>
      <c r="T49">
        <v>2014</v>
      </c>
      <c r="U49">
        <v>2014</v>
      </c>
      <c r="V49" s="124" t="s">
        <v>1200</v>
      </c>
      <c r="W49" t="s">
        <v>102</v>
      </c>
      <c r="AA49" s="2"/>
      <c r="AB49" s="2"/>
      <c r="AC49" s="2"/>
      <c r="AE49"/>
      <c r="AH49"/>
      <c r="AK49" s="8"/>
      <c r="AL49" s="8"/>
      <c r="AS49"/>
      <c r="AT49"/>
    </row>
    <row r="50" spans="1:48" ht="15" customHeight="1" x14ac:dyDescent="0.25">
      <c r="A50" t="s">
        <v>573</v>
      </c>
      <c r="B50" t="s">
        <v>1674</v>
      </c>
      <c r="C50" t="s">
        <v>1110</v>
      </c>
      <c r="E50" t="s">
        <v>1708</v>
      </c>
      <c r="F50" t="s">
        <v>1651</v>
      </c>
      <c r="H50" t="s">
        <v>1653</v>
      </c>
      <c r="K50" s="8"/>
      <c r="L50" t="s">
        <v>1667</v>
      </c>
      <c r="N50" s="126" t="s">
        <v>1154</v>
      </c>
      <c r="O50" s="137" t="s">
        <v>1669</v>
      </c>
      <c r="P50" s="137">
        <v>32647</v>
      </c>
      <c r="Q50"/>
      <c r="R50" t="s">
        <v>1643</v>
      </c>
      <c r="S50">
        <v>20181210</v>
      </c>
      <c r="T50">
        <v>2014</v>
      </c>
      <c r="U50">
        <v>2014</v>
      </c>
      <c r="V50" s="124" t="s">
        <v>1200</v>
      </c>
      <c r="W50" t="s">
        <v>102</v>
      </c>
      <c r="AA50" s="2"/>
      <c r="AB50" s="2"/>
      <c r="AC50" s="2"/>
      <c r="AE50"/>
      <c r="AH50"/>
      <c r="AK50" s="8"/>
      <c r="AL50" s="8"/>
      <c r="AS50"/>
      <c r="AT50"/>
    </row>
    <row r="51" spans="1:48" ht="15" customHeight="1" x14ac:dyDescent="0.25">
      <c r="A51" t="s">
        <v>573</v>
      </c>
      <c r="B51" t="s">
        <v>1585</v>
      </c>
      <c r="C51" t="s">
        <v>1110</v>
      </c>
      <c r="E51" t="s">
        <v>1720</v>
      </c>
      <c r="F51" t="s">
        <v>1721</v>
      </c>
      <c r="H51" t="s">
        <v>1653</v>
      </c>
      <c r="N51" s="126"/>
      <c r="O51" s="137"/>
      <c r="P51" s="137"/>
      <c r="Q51"/>
      <c r="S51" s="8"/>
      <c r="V51" t="s">
        <v>68</v>
      </c>
      <c r="W51" t="s">
        <v>81</v>
      </c>
      <c r="X51" s="123" t="s">
        <v>1179</v>
      </c>
      <c r="Y51" t="s">
        <v>486</v>
      </c>
      <c r="AU51" t="s">
        <v>82</v>
      </c>
      <c r="AV51" t="s">
        <v>169</v>
      </c>
    </row>
    <row r="52" spans="1:48" ht="15" customHeight="1" x14ac:dyDescent="0.25">
      <c r="A52" t="s">
        <v>573</v>
      </c>
      <c r="B52" t="s">
        <v>914</v>
      </c>
      <c r="C52" t="s">
        <v>1110</v>
      </c>
      <c r="E52" t="s">
        <v>748</v>
      </c>
      <c r="F52" t="s">
        <v>1652</v>
      </c>
      <c r="H52" t="s">
        <v>1474</v>
      </c>
      <c r="N52" s="126"/>
      <c r="O52" s="137"/>
      <c r="P52" s="137"/>
      <c r="Q52"/>
      <c r="S52" s="8"/>
      <c r="V52" t="s">
        <v>68</v>
      </c>
      <c r="W52" t="s">
        <v>81</v>
      </c>
      <c r="X52" s="123" t="s">
        <v>1179</v>
      </c>
      <c r="Y52" t="s">
        <v>486</v>
      </c>
      <c r="AU52" t="s">
        <v>82</v>
      </c>
      <c r="AV52" t="s">
        <v>169</v>
      </c>
    </row>
    <row r="53" spans="1:48" ht="15" hidden="1" customHeight="1" x14ac:dyDescent="0.25">
      <c r="A53" t="s">
        <v>1671</v>
      </c>
      <c r="C53" t="s">
        <v>1110</v>
      </c>
      <c r="E53" s="28" t="s">
        <v>1384</v>
      </c>
      <c r="F53" t="s">
        <v>336</v>
      </c>
      <c r="G53" t="s">
        <v>191</v>
      </c>
      <c r="L53" t="s">
        <v>1482</v>
      </c>
      <c r="N53" t="s">
        <v>1377</v>
      </c>
      <c r="P53" s="8">
        <v>4326</v>
      </c>
      <c r="R53" t="s">
        <v>1187</v>
      </c>
      <c r="S53">
        <v>20181109</v>
      </c>
      <c r="T53">
        <v>2020</v>
      </c>
      <c r="U53">
        <v>2020</v>
      </c>
      <c r="V53" s="123" t="s">
        <v>1180</v>
      </c>
      <c r="W53" t="s">
        <v>1181</v>
      </c>
      <c r="X53" s="123" t="s">
        <v>1182</v>
      </c>
      <c r="Y53">
        <v>100</v>
      </c>
      <c r="AM53" s="8">
        <v>1</v>
      </c>
      <c r="AR53" s="8" t="s">
        <v>1263</v>
      </c>
      <c r="AU53" t="s">
        <v>1385</v>
      </c>
      <c r="AV53" t="s">
        <v>1386</v>
      </c>
    </row>
    <row r="54" spans="1:48" ht="15" hidden="1" customHeight="1" x14ac:dyDescent="0.25">
      <c r="A54" t="s">
        <v>1671</v>
      </c>
      <c r="C54" t="s">
        <v>1110</v>
      </c>
      <c r="E54" s="28"/>
      <c r="F54" t="s">
        <v>1196</v>
      </c>
      <c r="G54" t="s">
        <v>191</v>
      </c>
      <c r="L54" t="s">
        <v>1483</v>
      </c>
      <c r="N54" t="s">
        <v>1377</v>
      </c>
      <c r="P54" s="8">
        <v>4326</v>
      </c>
      <c r="R54" t="s">
        <v>1187</v>
      </c>
      <c r="S54">
        <v>20181109</v>
      </c>
      <c r="T54">
        <v>2010</v>
      </c>
      <c r="U54">
        <v>2010</v>
      </c>
      <c r="V54" s="123" t="s">
        <v>1180</v>
      </c>
      <c r="W54" t="s">
        <v>1181</v>
      </c>
      <c r="X54" s="123" t="s">
        <v>1182</v>
      </c>
      <c r="Y54">
        <v>100</v>
      </c>
      <c r="AM54" s="8">
        <v>1</v>
      </c>
      <c r="AU54" t="s">
        <v>71</v>
      </c>
      <c r="AV54" t="s">
        <v>1195</v>
      </c>
    </row>
    <row r="55" spans="1:48" ht="15" hidden="1" customHeight="1" x14ac:dyDescent="0.25">
      <c r="A55" t="s">
        <v>1671</v>
      </c>
      <c r="C55" t="s">
        <v>1110</v>
      </c>
      <c r="E55" t="s">
        <v>1148</v>
      </c>
      <c r="F55" t="s">
        <v>1160</v>
      </c>
      <c r="G55" t="s">
        <v>75</v>
      </c>
      <c r="L55" t="s">
        <v>1484</v>
      </c>
      <c r="N55" t="s">
        <v>1154</v>
      </c>
      <c r="P55" s="8">
        <v>4326</v>
      </c>
      <c r="R55" s="123" t="s">
        <v>1158</v>
      </c>
      <c r="S55">
        <v>20190409</v>
      </c>
      <c r="T55">
        <v>2017</v>
      </c>
      <c r="U55">
        <v>2017</v>
      </c>
      <c r="V55" t="s">
        <v>105</v>
      </c>
      <c r="W55" t="s">
        <v>1464</v>
      </c>
      <c r="X55" t="s">
        <v>1184</v>
      </c>
      <c r="Y55" t="s">
        <v>101</v>
      </c>
    </row>
    <row r="56" spans="1:48" ht="15" hidden="1" customHeight="1" x14ac:dyDescent="0.25">
      <c r="A56" t="s">
        <v>1671</v>
      </c>
      <c r="C56" t="s">
        <v>1110</v>
      </c>
      <c r="E56" t="s">
        <v>1130</v>
      </c>
      <c r="F56" t="s">
        <v>1161</v>
      </c>
      <c r="G56" t="s">
        <v>74</v>
      </c>
      <c r="L56" t="s">
        <v>1485</v>
      </c>
      <c r="N56" t="s">
        <v>1154</v>
      </c>
      <c r="P56" s="8">
        <v>4326</v>
      </c>
      <c r="R56" s="123" t="s">
        <v>1158</v>
      </c>
      <c r="S56">
        <v>20190409</v>
      </c>
      <c r="T56">
        <v>2017</v>
      </c>
      <c r="U56">
        <v>2017</v>
      </c>
      <c r="V56" t="s">
        <v>105</v>
      </c>
      <c r="W56" t="s">
        <v>1464</v>
      </c>
      <c r="X56" t="s">
        <v>1184</v>
      </c>
      <c r="Y56" t="s">
        <v>97</v>
      </c>
    </row>
    <row r="57" spans="1:48" ht="15" hidden="1" customHeight="1" x14ac:dyDescent="0.25">
      <c r="A57" t="s">
        <v>1671</v>
      </c>
      <c r="C57" t="s">
        <v>1110</v>
      </c>
      <c r="E57" t="s">
        <v>1119</v>
      </c>
      <c r="F57" t="s">
        <v>1162</v>
      </c>
      <c r="G57" t="s">
        <v>76</v>
      </c>
      <c r="L57" t="s">
        <v>1486</v>
      </c>
      <c r="N57" t="s">
        <v>1154</v>
      </c>
      <c r="P57" s="8">
        <v>4326</v>
      </c>
      <c r="R57" s="123" t="s">
        <v>1158</v>
      </c>
      <c r="S57">
        <v>20190409</v>
      </c>
      <c r="T57">
        <v>2017</v>
      </c>
      <c r="U57">
        <v>2017</v>
      </c>
      <c r="V57" t="s">
        <v>105</v>
      </c>
      <c r="W57" t="s">
        <v>1464</v>
      </c>
      <c r="X57" t="s">
        <v>1184</v>
      </c>
      <c r="Y57" t="s">
        <v>98</v>
      </c>
      <c r="AV57" t="s">
        <v>188</v>
      </c>
    </row>
    <row r="58" spans="1:48" ht="15" hidden="1" customHeight="1" x14ac:dyDescent="0.25">
      <c r="A58" t="s">
        <v>1671</v>
      </c>
      <c r="C58" t="s">
        <v>1110</v>
      </c>
      <c r="E58" t="s">
        <v>1186</v>
      </c>
      <c r="F58" t="s">
        <v>1163</v>
      </c>
      <c r="G58" t="s">
        <v>79</v>
      </c>
      <c r="L58" t="s">
        <v>1487</v>
      </c>
      <c r="N58" t="s">
        <v>1154</v>
      </c>
      <c r="P58" s="8">
        <v>4326</v>
      </c>
      <c r="R58" t="s">
        <v>1159</v>
      </c>
      <c r="S58">
        <v>20190409</v>
      </c>
      <c r="T58">
        <v>2017</v>
      </c>
      <c r="U58">
        <v>2017</v>
      </c>
      <c r="V58" t="s">
        <v>105</v>
      </c>
      <c r="W58" t="s">
        <v>1464</v>
      </c>
      <c r="X58" t="s">
        <v>1184</v>
      </c>
      <c r="Y58" t="s">
        <v>99</v>
      </c>
    </row>
    <row r="59" spans="1:48" ht="15" hidden="1" customHeight="1" x14ac:dyDescent="0.25">
      <c r="A59" t="s">
        <v>1671</v>
      </c>
      <c r="C59" t="s">
        <v>1110</v>
      </c>
      <c r="F59" t="s">
        <v>319</v>
      </c>
      <c r="G59" t="s">
        <v>109</v>
      </c>
      <c r="L59" t="s">
        <v>1502</v>
      </c>
      <c r="N59" t="s">
        <v>1155</v>
      </c>
      <c r="R59" s="123" t="s">
        <v>131</v>
      </c>
      <c r="S59">
        <v>20190116</v>
      </c>
      <c r="T59">
        <v>2010</v>
      </c>
      <c r="U59">
        <v>2010</v>
      </c>
      <c r="V59" t="s">
        <v>7</v>
      </c>
      <c r="W59" t="s">
        <v>102</v>
      </c>
      <c r="Y59" t="s">
        <v>98</v>
      </c>
    </row>
    <row r="60" spans="1:48" ht="15" hidden="1" customHeight="1" x14ac:dyDescent="0.25">
      <c r="A60" t="s">
        <v>1671</v>
      </c>
      <c r="C60" t="s">
        <v>1110</v>
      </c>
      <c r="F60" t="s">
        <v>318</v>
      </c>
      <c r="G60" t="s">
        <v>111</v>
      </c>
      <c r="L60" t="s">
        <v>1503</v>
      </c>
      <c r="R60" t="s">
        <v>108</v>
      </c>
      <c r="S60">
        <v>20190116</v>
      </c>
      <c r="T60">
        <v>2010</v>
      </c>
      <c r="U60">
        <v>2010</v>
      </c>
      <c r="V60" t="s">
        <v>7</v>
      </c>
      <c r="W60" t="s">
        <v>102</v>
      </c>
      <c r="Y60" t="s">
        <v>98</v>
      </c>
    </row>
    <row r="61" spans="1:48" ht="15" hidden="1" customHeight="1" x14ac:dyDescent="0.25">
      <c r="A61" t="s">
        <v>1671</v>
      </c>
      <c r="C61" t="s">
        <v>1110</v>
      </c>
      <c r="F61" t="s">
        <v>317</v>
      </c>
      <c r="G61" t="s">
        <v>117</v>
      </c>
      <c r="L61" t="s">
        <v>1504</v>
      </c>
      <c r="R61" t="s">
        <v>138</v>
      </c>
      <c r="S61">
        <v>20190116</v>
      </c>
      <c r="T61">
        <v>2010</v>
      </c>
      <c r="U61">
        <v>2010</v>
      </c>
      <c r="V61" t="s">
        <v>7</v>
      </c>
      <c r="W61" t="s">
        <v>102</v>
      </c>
      <c r="Y61" t="s">
        <v>160</v>
      </c>
    </row>
    <row r="62" spans="1:48" ht="15" hidden="1" customHeight="1" x14ac:dyDescent="0.25">
      <c r="A62" t="s">
        <v>1671</v>
      </c>
      <c r="C62" t="s">
        <v>1110</v>
      </c>
      <c r="F62" t="s">
        <v>316</v>
      </c>
      <c r="G62" t="s">
        <v>122</v>
      </c>
      <c r="L62" t="s">
        <v>1505</v>
      </c>
      <c r="R62" t="s">
        <v>143</v>
      </c>
      <c r="S62">
        <v>20190116</v>
      </c>
      <c r="T62">
        <v>2010</v>
      </c>
      <c r="U62">
        <v>2010</v>
      </c>
      <c r="V62" t="s">
        <v>7</v>
      </c>
      <c r="W62" t="s">
        <v>102</v>
      </c>
      <c r="Y62" t="s">
        <v>160</v>
      </c>
    </row>
    <row r="63" spans="1:48" ht="15" hidden="1" customHeight="1" x14ac:dyDescent="0.25">
      <c r="A63" t="s">
        <v>1671</v>
      </c>
      <c r="C63" t="s">
        <v>1110</v>
      </c>
      <c r="F63" t="s">
        <v>342</v>
      </c>
      <c r="G63" t="s">
        <v>165</v>
      </c>
      <c r="L63" t="s">
        <v>1506</v>
      </c>
      <c r="R63" t="s">
        <v>156</v>
      </c>
      <c r="S63">
        <v>20190116</v>
      </c>
      <c r="T63">
        <v>2010</v>
      </c>
      <c r="U63">
        <v>2010</v>
      </c>
      <c r="V63" t="s">
        <v>7</v>
      </c>
      <c r="W63" t="s">
        <v>102</v>
      </c>
      <c r="Y63" t="s">
        <v>160</v>
      </c>
    </row>
    <row r="64" spans="1:48" ht="15" hidden="1" customHeight="1" x14ac:dyDescent="0.25">
      <c r="A64" t="s">
        <v>1671</v>
      </c>
      <c r="C64" t="s">
        <v>1110</v>
      </c>
      <c r="F64" t="s">
        <v>207</v>
      </c>
      <c r="G64" t="s">
        <v>170</v>
      </c>
      <c r="L64" t="s">
        <v>1507</v>
      </c>
      <c r="R64" s="123" t="s">
        <v>179</v>
      </c>
      <c r="S64">
        <v>20190117</v>
      </c>
      <c r="T64">
        <v>2019</v>
      </c>
      <c r="U64">
        <v>2019</v>
      </c>
      <c r="V64" t="s">
        <v>180</v>
      </c>
      <c r="W64" t="s">
        <v>102</v>
      </c>
      <c r="Y64" t="s">
        <v>181</v>
      </c>
      <c r="AV64" t="s">
        <v>174</v>
      </c>
    </row>
    <row r="65" spans="1:48" ht="15" hidden="1" customHeight="1" x14ac:dyDescent="0.25">
      <c r="A65" t="s">
        <v>1671</v>
      </c>
      <c r="C65" t="s">
        <v>1110</v>
      </c>
      <c r="F65" t="s">
        <v>337</v>
      </c>
      <c r="G65" t="s">
        <v>171</v>
      </c>
      <c r="L65" t="s">
        <v>1508</v>
      </c>
      <c r="R65" t="s">
        <v>178</v>
      </c>
      <c r="S65">
        <v>20190117</v>
      </c>
      <c r="T65">
        <v>2018</v>
      </c>
      <c r="U65">
        <v>2018</v>
      </c>
      <c r="V65" t="s">
        <v>180</v>
      </c>
      <c r="W65" t="s">
        <v>102</v>
      </c>
      <c r="Y65" t="s">
        <v>181</v>
      </c>
      <c r="AV65" t="s">
        <v>174</v>
      </c>
    </row>
    <row r="66" spans="1:48" ht="15" hidden="1" customHeight="1" x14ac:dyDescent="0.25">
      <c r="A66" t="s">
        <v>1671</v>
      </c>
      <c r="C66" t="s">
        <v>1110</v>
      </c>
      <c r="F66" t="s">
        <v>208</v>
      </c>
      <c r="G66" t="s">
        <v>173</v>
      </c>
      <c r="L66" t="s">
        <v>1509</v>
      </c>
      <c r="R66" t="s">
        <v>177</v>
      </c>
      <c r="S66">
        <v>20190117</v>
      </c>
      <c r="T66">
        <v>2019</v>
      </c>
      <c r="U66">
        <v>2019</v>
      </c>
      <c r="V66" t="s">
        <v>180</v>
      </c>
      <c r="W66" t="s">
        <v>102</v>
      </c>
      <c r="Y66" t="s">
        <v>182</v>
      </c>
      <c r="AV66" t="s">
        <v>175</v>
      </c>
    </row>
    <row r="67" spans="1:48" ht="15" hidden="1" customHeight="1" x14ac:dyDescent="0.25">
      <c r="A67" t="s">
        <v>1671</v>
      </c>
      <c r="C67" t="s">
        <v>1110</v>
      </c>
      <c r="F67" t="s">
        <v>338</v>
      </c>
      <c r="G67" t="s">
        <v>172</v>
      </c>
      <c r="L67" t="s">
        <v>1510</v>
      </c>
      <c r="R67" t="s">
        <v>176</v>
      </c>
      <c r="S67">
        <v>20190117</v>
      </c>
      <c r="T67">
        <v>2018</v>
      </c>
      <c r="U67">
        <v>2018</v>
      </c>
      <c r="V67" t="s">
        <v>180</v>
      </c>
      <c r="W67" t="s">
        <v>102</v>
      </c>
      <c r="Y67" t="s">
        <v>182</v>
      </c>
      <c r="AV67" t="s">
        <v>175</v>
      </c>
    </row>
    <row r="68" spans="1:48" ht="15" hidden="1" customHeight="1" x14ac:dyDescent="0.25">
      <c r="A68" t="s">
        <v>1671</v>
      </c>
      <c r="C68" t="s">
        <v>1110</v>
      </c>
      <c r="F68" t="s">
        <v>400</v>
      </c>
      <c r="G68" t="s">
        <v>215</v>
      </c>
      <c r="L68" t="s">
        <v>1517</v>
      </c>
      <c r="R68" t="s">
        <v>408</v>
      </c>
      <c r="S68">
        <v>20190111</v>
      </c>
      <c r="T68">
        <v>2018</v>
      </c>
      <c r="U68">
        <v>2017</v>
      </c>
      <c r="V68" t="s">
        <v>213</v>
      </c>
      <c r="W68" t="s">
        <v>102</v>
      </c>
      <c r="Y68" t="s">
        <v>160</v>
      </c>
      <c r="AV68" t="s">
        <v>216</v>
      </c>
    </row>
    <row r="69" spans="1:48" ht="15" hidden="1" customHeight="1" x14ac:dyDescent="0.25">
      <c r="A69" t="s">
        <v>1671</v>
      </c>
      <c r="C69" t="s">
        <v>1110</v>
      </c>
      <c r="F69" t="s">
        <v>401</v>
      </c>
      <c r="G69" t="s">
        <v>227</v>
      </c>
      <c r="L69" t="s">
        <v>1491</v>
      </c>
      <c r="R69" t="s">
        <v>218</v>
      </c>
      <c r="S69">
        <v>20190116</v>
      </c>
      <c r="T69">
        <v>2018</v>
      </c>
      <c r="U69">
        <v>2018</v>
      </c>
      <c r="V69" t="s">
        <v>220</v>
      </c>
      <c r="W69" t="s">
        <v>102</v>
      </c>
      <c r="Y69" t="s">
        <v>219</v>
      </c>
      <c r="AV69" t="s">
        <v>221</v>
      </c>
    </row>
    <row r="70" spans="1:48" ht="15" hidden="1" customHeight="1" x14ac:dyDescent="0.25">
      <c r="A70" t="s">
        <v>1671</v>
      </c>
      <c r="C70" t="s">
        <v>1110</v>
      </c>
      <c r="F70" t="s">
        <v>402</v>
      </c>
      <c r="G70" t="s">
        <v>226</v>
      </c>
      <c r="L70" t="s">
        <v>1492</v>
      </c>
      <c r="R70" t="s">
        <v>228</v>
      </c>
      <c r="S70">
        <v>20190118</v>
      </c>
      <c r="T70">
        <v>2017</v>
      </c>
      <c r="U70">
        <v>2017</v>
      </c>
      <c r="V70" t="s">
        <v>220</v>
      </c>
      <c r="W70" t="s">
        <v>102</v>
      </c>
      <c r="Y70" t="s">
        <v>232</v>
      </c>
      <c r="AU70" t="s">
        <v>230</v>
      </c>
      <c r="AV70" t="s">
        <v>233</v>
      </c>
    </row>
    <row r="71" spans="1:48" ht="15" hidden="1" customHeight="1" x14ac:dyDescent="0.25">
      <c r="A71" t="s">
        <v>1671</v>
      </c>
      <c r="C71" t="s">
        <v>1110</v>
      </c>
      <c r="F71" t="s">
        <v>403</v>
      </c>
      <c r="G71" t="s">
        <v>227</v>
      </c>
      <c r="L71" t="s">
        <v>1493</v>
      </c>
      <c r="R71" t="s">
        <v>229</v>
      </c>
      <c r="S71">
        <v>20190118</v>
      </c>
      <c r="T71">
        <v>2018</v>
      </c>
      <c r="U71">
        <v>2018</v>
      </c>
      <c r="V71" t="s">
        <v>220</v>
      </c>
      <c r="W71" t="s">
        <v>102</v>
      </c>
      <c r="Y71" t="s">
        <v>219</v>
      </c>
      <c r="AU71" t="s">
        <v>231</v>
      </c>
      <c r="AV71" t="s">
        <v>233</v>
      </c>
    </row>
    <row r="72" spans="1:48" ht="15" hidden="1" customHeight="1" x14ac:dyDescent="0.25">
      <c r="A72" t="s">
        <v>1671</v>
      </c>
      <c r="C72" t="s">
        <v>1110</v>
      </c>
      <c r="F72" t="s">
        <v>332</v>
      </c>
      <c r="G72" t="s">
        <v>241</v>
      </c>
      <c r="L72" s="1" t="s">
        <v>1518</v>
      </c>
      <c r="N72" s="1"/>
      <c r="O72" s="138"/>
      <c r="P72" s="138"/>
      <c r="Q72" s="122"/>
      <c r="R72" s="123" t="s">
        <v>331</v>
      </c>
      <c r="S72">
        <v>20190118</v>
      </c>
      <c r="T72">
        <v>2016</v>
      </c>
      <c r="U72">
        <v>2016</v>
      </c>
      <c r="V72" t="s">
        <v>240</v>
      </c>
      <c r="W72" t="s">
        <v>102</v>
      </c>
      <c r="AM72" s="138"/>
      <c r="AN72" s="138"/>
      <c r="AO72" s="138"/>
      <c r="AP72" s="138"/>
      <c r="AQ72" s="138"/>
      <c r="AR72" s="138"/>
      <c r="AS72" s="138"/>
      <c r="AT72" s="138"/>
    </row>
    <row r="73" spans="1:48" ht="15" hidden="1" customHeight="1" x14ac:dyDescent="0.25">
      <c r="A73" t="s">
        <v>1671</v>
      </c>
      <c r="C73" t="s">
        <v>1110</v>
      </c>
      <c r="F73" t="s">
        <v>334</v>
      </c>
      <c r="G73" t="s">
        <v>242</v>
      </c>
      <c r="L73" t="s">
        <v>1519</v>
      </c>
      <c r="R73" s="123" t="s">
        <v>243</v>
      </c>
      <c r="S73">
        <v>20190118</v>
      </c>
      <c r="T73">
        <v>2016</v>
      </c>
      <c r="U73">
        <v>2016</v>
      </c>
      <c r="V73" t="s">
        <v>240</v>
      </c>
      <c r="W73" t="s">
        <v>102</v>
      </c>
    </row>
    <row r="74" spans="1:48" ht="15" hidden="1" customHeight="1" x14ac:dyDescent="0.25">
      <c r="A74" t="s">
        <v>1671</v>
      </c>
      <c r="C74" t="s">
        <v>1110</v>
      </c>
      <c r="F74" t="s">
        <v>330</v>
      </c>
      <c r="G74" t="s">
        <v>237</v>
      </c>
      <c r="L74" t="s">
        <v>1656</v>
      </c>
      <c r="R74" t="s">
        <v>203</v>
      </c>
      <c r="S74">
        <v>20181210</v>
      </c>
      <c r="T74">
        <v>2014</v>
      </c>
      <c r="U74">
        <v>2014</v>
      </c>
      <c r="V74" s="124" t="s">
        <v>1200</v>
      </c>
      <c r="W74" t="s">
        <v>102</v>
      </c>
      <c r="Y74" t="s">
        <v>251</v>
      </c>
      <c r="AV74" t="s">
        <v>236</v>
      </c>
    </row>
    <row r="75" spans="1:48" ht="15" hidden="1" customHeight="1" x14ac:dyDescent="0.25">
      <c r="A75" t="s">
        <v>1671</v>
      </c>
      <c r="C75" t="s">
        <v>1110</v>
      </c>
      <c r="F75" t="s">
        <v>310</v>
      </c>
      <c r="G75" t="s">
        <v>247</v>
      </c>
      <c r="L75" t="s">
        <v>1657</v>
      </c>
      <c r="R75" t="s">
        <v>202</v>
      </c>
      <c r="S75">
        <v>20181210</v>
      </c>
      <c r="T75">
        <v>2014</v>
      </c>
      <c r="U75">
        <v>2014</v>
      </c>
      <c r="V75" s="124" t="s">
        <v>1200</v>
      </c>
      <c r="W75" t="s">
        <v>102</v>
      </c>
      <c r="Y75" t="s">
        <v>181</v>
      </c>
    </row>
    <row r="76" spans="1:48" ht="15" hidden="1" customHeight="1" x14ac:dyDescent="0.25">
      <c r="A76" t="s">
        <v>1671</v>
      </c>
      <c r="C76" t="s">
        <v>1110</v>
      </c>
      <c r="F76" t="s">
        <v>306</v>
      </c>
      <c r="G76" t="s">
        <v>248</v>
      </c>
      <c r="AV76" t="s">
        <v>249</v>
      </c>
    </row>
    <row r="77" spans="1:48" ht="15" hidden="1" customHeight="1" x14ac:dyDescent="0.25">
      <c r="A77" t="s">
        <v>1671</v>
      </c>
      <c r="C77" t="s">
        <v>1110</v>
      </c>
      <c r="F77" t="s">
        <v>311</v>
      </c>
      <c r="G77" t="s">
        <v>252</v>
      </c>
      <c r="L77" t="s">
        <v>1657</v>
      </c>
      <c r="R77" t="s">
        <v>202</v>
      </c>
      <c r="S77">
        <v>20181210</v>
      </c>
      <c r="T77">
        <v>2014</v>
      </c>
      <c r="U77">
        <v>2014</v>
      </c>
      <c r="V77" s="124" t="s">
        <v>1200</v>
      </c>
      <c r="W77" t="s">
        <v>102</v>
      </c>
      <c r="Y77" t="s">
        <v>181</v>
      </c>
    </row>
    <row r="78" spans="1:48" ht="15" hidden="1" customHeight="1" x14ac:dyDescent="0.25">
      <c r="A78" t="s">
        <v>1671</v>
      </c>
      <c r="C78" t="s">
        <v>1110</v>
      </c>
      <c r="F78" t="s">
        <v>307</v>
      </c>
      <c r="G78" t="s">
        <v>253</v>
      </c>
    </row>
    <row r="79" spans="1:48" ht="15" hidden="1" customHeight="1" x14ac:dyDescent="0.25">
      <c r="A79" t="s">
        <v>1671</v>
      </c>
      <c r="C79" t="s">
        <v>1110</v>
      </c>
      <c r="F79" t="s">
        <v>320</v>
      </c>
      <c r="G79" t="s">
        <v>260</v>
      </c>
      <c r="L79" t="s">
        <v>1520</v>
      </c>
      <c r="R79" t="s">
        <v>261</v>
      </c>
      <c r="S79">
        <v>20180118</v>
      </c>
      <c r="T79">
        <v>2018</v>
      </c>
      <c r="U79">
        <v>2018</v>
      </c>
      <c r="V79" t="s">
        <v>7</v>
      </c>
      <c r="W79" t="s">
        <v>102</v>
      </c>
      <c r="Y79" t="s">
        <v>160</v>
      </c>
      <c r="AV79" t="s">
        <v>262</v>
      </c>
    </row>
    <row r="80" spans="1:48" ht="15" hidden="1" customHeight="1" x14ac:dyDescent="0.25">
      <c r="A80" t="s">
        <v>1671</v>
      </c>
      <c r="C80" t="s">
        <v>1110</v>
      </c>
      <c r="F80" t="s">
        <v>321</v>
      </c>
      <c r="G80" t="s">
        <v>273</v>
      </c>
      <c r="L80" t="s">
        <v>1521</v>
      </c>
      <c r="R80" t="s">
        <v>272</v>
      </c>
      <c r="S80">
        <v>20180121</v>
      </c>
      <c r="T80">
        <v>2018</v>
      </c>
      <c r="U80">
        <v>2017</v>
      </c>
      <c r="V80" t="s">
        <v>7</v>
      </c>
      <c r="W80" t="s">
        <v>102</v>
      </c>
      <c r="Y80" t="s">
        <v>160</v>
      </c>
      <c r="AV80" t="s">
        <v>274</v>
      </c>
    </row>
    <row r="81" spans="1:48" ht="15" hidden="1" customHeight="1" x14ac:dyDescent="0.25">
      <c r="A81" t="s">
        <v>1671</v>
      </c>
      <c r="C81" t="s">
        <v>1110</v>
      </c>
      <c r="F81" t="s">
        <v>322</v>
      </c>
      <c r="G81" t="s">
        <v>271</v>
      </c>
      <c r="L81" t="s">
        <v>1522</v>
      </c>
      <c r="R81" t="s">
        <v>269</v>
      </c>
      <c r="S81">
        <v>20180121</v>
      </c>
      <c r="T81">
        <v>2018</v>
      </c>
      <c r="U81">
        <v>2017</v>
      </c>
      <c r="V81" t="s">
        <v>7</v>
      </c>
      <c r="W81" t="s">
        <v>102</v>
      </c>
      <c r="Y81" t="s">
        <v>270</v>
      </c>
    </row>
    <row r="82" spans="1:48" ht="15" hidden="1" customHeight="1" x14ac:dyDescent="0.25">
      <c r="A82" t="s">
        <v>1671</v>
      </c>
      <c r="C82" t="s">
        <v>1110</v>
      </c>
      <c r="F82" t="s">
        <v>323</v>
      </c>
      <c r="G82" t="s">
        <v>276</v>
      </c>
      <c r="L82" t="s">
        <v>1494</v>
      </c>
      <c r="R82" t="s">
        <v>277</v>
      </c>
      <c r="S82">
        <v>20180121</v>
      </c>
      <c r="T82">
        <v>2018</v>
      </c>
      <c r="U82">
        <v>2017</v>
      </c>
      <c r="V82" t="s">
        <v>278</v>
      </c>
      <c r="W82" t="s">
        <v>102</v>
      </c>
      <c r="Y82" t="s">
        <v>282</v>
      </c>
    </row>
    <row r="83" spans="1:48" ht="15" hidden="1" customHeight="1" x14ac:dyDescent="0.25">
      <c r="A83" t="s">
        <v>1671</v>
      </c>
      <c r="C83" t="s">
        <v>1110</v>
      </c>
      <c r="E83" s="9"/>
      <c r="F83" s="9" t="s">
        <v>283</v>
      </c>
    </row>
    <row r="84" spans="1:48" ht="15" hidden="1" customHeight="1" x14ac:dyDescent="0.25">
      <c r="A84" t="s">
        <v>1671</v>
      </c>
      <c r="C84" t="s">
        <v>1110</v>
      </c>
      <c r="E84" s="9"/>
      <c r="F84" s="9" t="s">
        <v>284</v>
      </c>
    </row>
    <row r="85" spans="1:48" ht="15" hidden="1" customHeight="1" x14ac:dyDescent="0.25">
      <c r="A85" t="s">
        <v>1671</v>
      </c>
      <c r="C85" t="s">
        <v>1110</v>
      </c>
      <c r="F85" t="s">
        <v>324</v>
      </c>
      <c r="G85" t="s">
        <v>166</v>
      </c>
      <c r="L85" t="s">
        <v>1524</v>
      </c>
      <c r="R85" t="s">
        <v>157</v>
      </c>
      <c r="S85">
        <v>20190116</v>
      </c>
      <c r="T85">
        <v>2010</v>
      </c>
      <c r="U85">
        <v>2010</v>
      </c>
      <c r="V85" t="s">
        <v>7</v>
      </c>
      <c r="W85" t="s">
        <v>102</v>
      </c>
      <c r="Y85" t="s">
        <v>160</v>
      </c>
    </row>
    <row r="86" spans="1:48" ht="15" hidden="1" customHeight="1" x14ac:dyDescent="0.25">
      <c r="A86" t="s">
        <v>1671</v>
      </c>
      <c r="C86" t="s">
        <v>1110</v>
      </c>
      <c r="F86" t="s">
        <v>328</v>
      </c>
      <c r="G86" t="s">
        <v>265</v>
      </c>
      <c r="L86" t="s">
        <v>1523</v>
      </c>
      <c r="R86" t="s">
        <v>266</v>
      </c>
      <c r="S86">
        <v>20180121</v>
      </c>
      <c r="T86">
        <v>2019</v>
      </c>
      <c r="U86">
        <v>2019</v>
      </c>
      <c r="V86" t="s">
        <v>267</v>
      </c>
      <c r="W86" t="s">
        <v>102</v>
      </c>
      <c r="Y86" t="s">
        <v>160</v>
      </c>
      <c r="AV86" t="s">
        <v>268</v>
      </c>
    </row>
    <row r="87" spans="1:48" ht="15" hidden="1" customHeight="1" x14ac:dyDescent="0.25">
      <c r="A87" t="s">
        <v>1671</v>
      </c>
      <c r="C87" t="s">
        <v>1110</v>
      </c>
      <c r="F87" t="s">
        <v>309</v>
      </c>
      <c r="G87" t="s">
        <v>289</v>
      </c>
      <c r="S87" s="8" t="s">
        <v>200</v>
      </c>
      <c r="V87" t="s">
        <v>68</v>
      </c>
      <c r="W87" t="s">
        <v>81</v>
      </c>
      <c r="X87" s="123" t="s">
        <v>1179</v>
      </c>
      <c r="Y87" t="s">
        <v>250</v>
      </c>
      <c r="AV87" t="s">
        <v>169</v>
      </c>
    </row>
    <row r="88" spans="1:48" ht="15" hidden="1" customHeight="1" x14ac:dyDescent="0.25">
      <c r="A88" t="s">
        <v>1671</v>
      </c>
      <c r="C88" t="s">
        <v>1110</v>
      </c>
      <c r="F88" t="s">
        <v>313</v>
      </c>
      <c r="G88" t="s">
        <v>290</v>
      </c>
      <c r="L88" t="s">
        <v>1660</v>
      </c>
      <c r="R88" t="s">
        <v>291</v>
      </c>
      <c r="S88" s="8">
        <v>20181210</v>
      </c>
      <c r="T88">
        <v>2014</v>
      </c>
      <c r="U88">
        <v>2014</v>
      </c>
      <c r="V88" s="124" t="s">
        <v>1200</v>
      </c>
      <c r="W88" t="s">
        <v>102</v>
      </c>
      <c r="Y88" t="s">
        <v>181</v>
      </c>
      <c r="AV88" t="s">
        <v>292</v>
      </c>
    </row>
    <row r="89" spans="1:48" ht="15" hidden="1" customHeight="1" x14ac:dyDescent="0.25">
      <c r="A89" t="s">
        <v>1671</v>
      </c>
      <c r="C89" t="s">
        <v>1110</v>
      </c>
      <c r="E89" s="9"/>
      <c r="F89" s="9" t="s">
        <v>296</v>
      </c>
      <c r="S89" s="8"/>
    </row>
    <row r="90" spans="1:48" ht="15" hidden="1" customHeight="1" x14ac:dyDescent="0.25">
      <c r="A90" t="s">
        <v>1671</v>
      </c>
      <c r="C90" t="s">
        <v>1110</v>
      </c>
      <c r="F90" t="s">
        <v>329</v>
      </c>
      <c r="G90" t="s">
        <v>294</v>
      </c>
      <c r="L90" t="s">
        <v>1525</v>
      </c>
      <c r="R90" t="s">
        <v>293</v>
      </c>
      <c r="S90">
        <v>20190121</v>
      </c>
      <c r="T90">
        <v>2015</v>
      </c>
      <c r="U90">
        <v>2015</v>
      </c>
      <c r="V90" t="s">
        <v>7</v>
      </c>
      <c r="W90" t="s">
        <v>102</v>
      </c>
      <c r="Y90" t="s">
        <v>282</v>
      </c>
      <c r="AV90" t="s">
        <v>295</v>
      </c>
    </row>
    <row r="91" spans="1:48" ht="15" hidden="1" customHeight="1" x14ac:dyDescent="0.25">
      <c r="A91" t="s">
        <v>1671</v>
      </c>
      <c r="C91" t="s">
        <v>1110</v>
      </c>
      <c r="F91" t="s">
        <v>298</v>
      </c>
      <c r="G91" t="s">
        <v>297</v>
      </c>
      <c r="L91" t="s">
        <v>1658</v>
      </c>
      <c r="R91" t="s">
        <v>299</v>
      </c>
      <c r="S91" s="8">
        <v>20181210</v>
      </c>
      <c r="T91">
        <v>2014</v>
      </c>
      <c r="U91">
        <v>2014</v>
      </c>
      <c r="V91" s="124" t="s">
        <v>1200</v>
      </c>
      <c r="W91" t="s">
        <v>102</v>
      </c>
      <c r="Y91" t="s">
        <v>181</v>
      </c>
      <c r="AV91" t="s">
        <v>300</v>
      </c>
    </row>
    <row r="92" spans="1:48" ht="15" hidden="1" customHeight="1" x14ac:dyDescent="0.25">
      <c r="A92" t="s">
        <v>1671</v>
      </c>
      <c r="C92" t="s">
        <v>1110</v>
      </c>
      <c r="F92" t="s">
        <v>304</v>
      </c>
      <c r="G92" t="s">
        <v>301</v>
      </c>
      <c r="S92" s="8"/>
      <c r="V92" t="s">
        <v>68</v>
      </c>
      <c r="W92" t="s">
        <v>81</v>
      </c>
      <c r="X92" s="123" t="s">
        <v>1179</v>
      </c>
      <c r="Y92" t="s">
        <v>486</v>
      </c>
    </row>
    <row r="93" spans="1:48" ht="15" hidden="1" customHeight="1" x14ac:dyDescent="0.25">
      <c r="A93" t="s">
        <v>1671</v>
      </c>
      <c r="C93" t="s">
        <v>1110</v>
      </c>
      <c r="F93" t="s">
        <v>302</v>
      </c>
      <c r="G93" t="s">
        <v>167</v>
      </c>
      <c r="L93" t="s">
        <v>1526</v>
      </c>
      <c r="R93" t="s">
        <v>158</v>
      </c>
      <c r="S93">
        <v>20190116</v>
      </c>
      <c r="T93">
        <v>2010</v>
      </c>
      <c r="U93">
        <v>2010</v>
      </c>
      <c r="V93" t="s">
        <v>7</v>
      </c>
      <c r="W93" t="s">
        <v>102</v>
      </c>
      <c r="Y93" t="s">
        <v>160</v>
      </c>
    </row>
    <row r="94" spans="1:48" ht="15" customHeight="1" x14ac:dyDescent="0.25">
      <c r="A94" t="s">
        <v>490</v>
      </c>
      <c r="C94" t="s">
        <v>1110</v>
      </c>
      <c r="G94" t="s">
        <v>83</v>
      </c>
      <c r="L94" t="s">
        <v>1495</v>
      </c>
      <c r="R94" t="s">
        <v>196</v>
      </c>
      <c r="S94">
        <v>20190117</v>
      </c>
      <c r="T94">
        <v>2005</v>
      </c>
      <c r="U94">
        <v>2005</v>
      </c>
      <c r="V94" t="s">
        <v>105</v>
      </c>
      <c r="W94" t="s">
        <v>104</v>
      </c>
      <c r="Y94" t="s">
        <v>100</v>
      </c>
      <c r="AV94" t="s">
        <v>103</v>
      </c>
    </row>
    <row r="95" spans="1:48" ht="15" customHeight="1" x14ac:dyDescent="0.25">
      <c r="A95" t="s">
        <v>490</v>
      </c>
      <c r="C95" t="s">
        <v>1110</v>
      </c>
      <c r="G95" t="s">
        <v>234</v>
      </c>
      <c r="L95" t="s">
        <v>1660</v>
      </c>
      <c r="R95" t="s">
        <v>201</v>
      </c>
      <c r="S95">
        <v>20181210</v>
      </c>
      <c r="T95">
        <v>2014</v>
      </c>
      <c r="U95">
        <v>2014</v>
      </c>
      <c r="V95" s="124" t="s">
        <v>1200</v>
      </c>
      <c r="W95" t="s">
        <v>102</v>
      </c>
      <c r="Y95" t="s">
        <v>100</v>
      </c>
      <c r="AV95" t="s">
        <v>103</v>
      </c>
    </row>
    <row r="96" spans="1:48" ht="15" customHeight="1" x14ac:dyDescent="0.25">
      <c r="A96" t="s">
        <v>490</v>
      </c>
      <c r="C96" t="s">
        <v>1110</v>
      </c>
      <c r="G96" t="s">
        <v>106</v>
      </c>
      <c r="L96" t="s">
        <v>1496</v>
      </c>
      <c r="R96" t="s">
        <v>183</v>
      </c>
      <c r="S96">
        <v>20190117</v>
      </c>
      <c r="T96" t="s">
        <v>187</v>
      </c>
      <c r="U96" t="s">
        <v>186</v>
      </c>
      <c r="V96" t="s">
        <v>185</v>
      </c>
      <c r="W96" t="s">
        <v>184</v>
      </c>
      <c r="X96" s="123" t="s">
        <v>1183</v>
      </c>
      <c r="AV96" t="s">
        <v>217</v>
      </c>
    </row>
    <row r="97" spans="1:48" ht="15" customHeight="1" x14ac:dyDescent="0.25">
      <c r="A97" t="s">
        <v>490</v>
      </c>
      <c r="C97" t="s">
        <v>1110</v>
      </c>
      <c r="F97" t="s">
        <v>207</v>
      </c>
      <c r="G97" t="s">
        <v>170</v>
      </c>
      <c r="L97" t="s">
        <v>1507</v>
      </c>
      <c r="R97" t="s">
        <v>179</v>
      </c>
      <c r="S97">
        <v>20190117</v>
      </c>
      <c r="T97">
        <v>2019</v>
      </c>
      <c r="U97">
        <v>2019</v>
      </c>
      <c r="V97" t="s">
        <v>180</v>
      </c>
      <c r="W97" t="s">
        <v>102</v>
      </c>
      <c r="Y97" t="s">
        <v>181</v>
      </c>
      <c r="AV97" t="s">
        <v>174</v>
      </c>
    </row>
    <row r="98" spans="1:48" ht="15" customHeight="1" x14ac:dyDescent="0.25">
      <c r="A98" t="s">
        <v>490</v>
      </c>
      <c r="C98" t="s">
        <v>1110</v>
      </c>
      <c r="F98" t="s">
        <v>337</v>
      </c>
      <c r="G98" t="s">
        <v>171</v>
      </c>
      <c r="L98" t="s">
        <v>1508</v>
      </c>
      <c r="R98" t="s">
        <v>178</v>
      </c>
      <c r="S98">
        <v>20190117</v>
      </c>
      <c r="T98">
        <v>2018</v>
      </c>
      <c r="U98">
        <v>2018</v>
      </c>
      <c r="V98" t="s">
        <v>180</v>
      </c>
      <c r="W98" t="s">
        <v>102</v>
      </c>
      <c r="Y98" t="s">
        <v>181</v>
      </c>
      <c r="AV98" t="s">
        <v>174</v>
      </c>
    </row>
    <row r="99" spans="1:48" ht="15" customHeight="1" x14ac:dyDescent="0.25">
      <c r="A99" t="s">
        <v>490</v>
      </c>
      <c r="C99" t="s">
        <v>1110</v>
      </c>
      <c r="F99" t="s">
        <v>208</v>
      </c>
      <c r="G99" t="s">
        <v>173</v>
      </c>
      <c r="L99" t="s">
        <v>1509</v>
      </c>
      <c r="R99" t="s">
        <v>177</v>
      </c>
      <c r="S99">
        <v>20190117</v>
      </c>
      <c r="T99">
        <v>2019</v>
      </c>
      <c r="U99">
        <v>2019</v>
      </c>
      <c r="V99" t="s">
        <v>180</v>
      </c>
      <c r="W99" t="s">
        <v>102</v>
      </c>
      <c r="Y99" t="s">
        <v>182</v>
      </c>
      <c r="AV99" t="s">
        <v>175</v>
      </c>
    </row>
    <row r="100" spans="1:48" ht="15" customHeight="1" x14ac:dyDescent="0.25">
      <c r="A100" t="s">
        <v>490</v>
      </c>
      <c r="C100" t="s">
        <v>1110</v>
      </c>
      <c r="F100" t="s">
        <v>338</v>
      </c>
      <c r="G100" t="s">
        <v>172</v>
      </c>
      <c r="L100" t="s">
        <v>1510</v>
      </c>
      <c r="R100" t="s">
        <v>176</v>
      </c>
      <c r="S100">
        <v>20190117</v>
      </c>
      <c r="T100">
        <v>2018</v>
      </c>
      <c r="U100">
        <v>2018</v>
      </c>
      <c r="V100" t="s">
        <v>180</v>
      </c>
      <c r="W100" t="s">
        <v>102</v>
      </c>
      <c r="Y100" t="s">
        <v>182</v>
      </c>
      <c r="AV100" t="s">
        <v>175</v>
      </c>
    </row>
    <row r="101" spans="1:48" ht="15" customHeight="1" x14ac:dyDescent="0.25">
      <c r="A101" t="s">
        <v>490</v>
      </c>
      <c r="C101" t="s">
        <v>1110</v>
      </c>
      <c r="F101" t="s">
        <v>330</v>
      </c>
      <c r="G101" t="s">
        <v>237</v>
      </c>
      <c r="L101" t="s">
        <v>1656</v>
      </c>
      <c r="R101" t="s">
        <v>203</v>
      </c>
      <c r="S101">
        <v>20181210</v>
      </c>
      <c r="T101">
        <v>2014</v>
      </c>
      <c r="U101">
        <v>2014</v>
      </c>
      <c r="V101" s="124" t="s">
        <v>1200</v>
      </c>
      <c r="W101" t="s">
        <v>102</v>
      </c>
      <c r="Y101" t="s">
        <v>251</v>
      </c>
      <c r="AV101" t="s">
        <v>236</v>
      </c>
    </row>
    <row r="102" spans="1:48" ht="15" customHeight="1" x14ac:dyDescent="0.25">
      <c r="A102" t="s">
        <v>490</v>
      </c>
      <c r="C102" t="s">
        <v>1110</v>
      </c>
      <c r="F102" t="s">
        <v>306</v>
      </c>
      <c r="G102" t="s">
        <v>248</v>
      </c>
      <c r="AV102" t="s">
        <v>249</v>
      </c>
    </row>
    <row r="103" spans="1:48" ht="15" customHeight="1" x14ac:dyDescent="0.25">
      <c r="A103" t="s">
        <v>490</v>
      </c>
      <c r="C103" t="s">
        <v>1110</v>
      </c>
      <c r="F103" t="s">
        <v>307</v>
      </c>
      <c r="G103" t="s">
        <v>253</v>
      </c>
    </row>
    <row r="104" spans="1:48" ht="15" customHeight="1" x14ac:dyDescent="0.25">
      <c r="A104" t="s">
        <v>490</v>
      </c>
      <c r="C104" t="s">
        <v>1110</v>
      </c>
      <c r="F104" t="s">
        <v>312</v>
      </c>
      <c r="G104" t="s">
        <v>286</v>
      </c>
      <c r="L104" t="s">
        <v>1655</v>
      </c>
      <c r="R104" t="s">
        <v>287</v>
      </c>
      <c r="S104">
        <v>20181210</v>
      </c>
      <c r="T104">
        <v>2014</v>
      </c>
      <c r="U104">
        <v>2014</v>
      </c>
      <c r="V104" s="124" t="s">
        <v>1200</v>
      </c>
      <c r="W104" t="s">
        <v>102</v>
      </c>
      <c r="Y104" t="s">
        <v>181</v>
      </c>
      <c r="AV104" t="s">
        <v>288</v>
      </c>
    </row>
    <row r="105" spans="1:48" ht="15" customHeight="1" x14ac:dyDescent="0.25">
      <c r="A105" t="s">
        <v>490</v>
      </c>
      <c r="C105" t="s">
        <v>1110</v>
      </c>
      <c r="F105" t="s">
        <v>313</v>
      </c>
      <c r="G105" t="s">
        <v>290</v>
      </c>
      <c r="L105" t="s">
        <v>1660</v>
      </c>
      <c r="R105" t="s">
        <v>291</v>
      </c>
      <c r="S105">
        <v>20181210</v>
      </c>
      <c r="T105">
        <v>2014</v>
      </c>
      <c r="U105">
        <v>2014</v>
      </c>
      <c r="V105" s="124" t="s">
        <v>1200</v>
      </c>
      <c r="W105" t="s">
        <v>102</v>
      </c>
      <c r="Y105" t="s">
        <v>181</v>
      </c>
      <c r="AV105" t="s">
        <v>292</v>
      </c>
    </row>
    <row r="106" spans="1:48" ht="15" customHeight="1" x14ac:dyDescent="0.25">
      <c r="A106" t="s">
        <v>490</v>
      </c>
      <c r="C106" t="s">
        <v>1110</v>
      </c>
      <c r="F106" t="s">
        <v>491</v>
      </c>
      <c r="G106" t="s">
        <v>488</v>
      </c>
      <c r="L106" t="s">
        <v>1659</v>
      </c>
      <c r="T106">
        <v>2014</v>
      </c>
      <c r="U106">
        <v>2014</v>
      </c>
      <c r="V106" s="124" t="s">
        <v>1200</v>
      </c>
      <c r="W106" t="s">
        <v>102</v>
      </c>
      <c r="Y106" t="s">
        <v>181</v>
      </c>
    </row>
    <row r="107" spans="1:48" ht="15" customHeight="1" x14ac:dyDescent="0.25">
      <c r="A107" t="s">
        <v>492</v>
      </c>
      <c r="C107" t="s">
        <v>1110</v>
      </c>
      <c r="F107" t="s">
        <v>190</v>
      </c>
      <c r="L107" t="s">
        <v>1498</v>
      </c>
      <c r="R107" t="s">
        <v>194</v>
      </c>
      <c r="S107">
        <v>20181109</v>
      </c>
      <c r="T107">
        <v>2010</v>
      </c>
      <c r="U107">
        <v>2020</v>
      </c>
      <c r="V107" t="s">
        <v>63</v>
      </c>
      <c r="W107" t="s">
        <v>65</v>
      </c>
      <c r="Y107">
        <v>1000</v>
      </c>
      <c r="AU107" t="s">
        <v>72</v>
      </c>
      <c r="AV107" t="s">
        <v>67</v>
      </c>
    </row>
    <row r="108" spans="1:48" ht="15" customHeight="1" x14ac:dyDescent="0.25">
      <c r="A108" t="s">
        <v>492</v>
      </c>
      <c r="C108" t="s">
        <v>1110</v>
      </c>
      <c r="F108" t="s">
        <v>189</v>
      </c>
      <c r="L108" t="s">
        <v>1497</v>
      </c>
      <c r="R108" t="s">
        <v>193</v>
      </c>
      <c r="S108">
        <v>20181109</v>
      </c>
      <c r="T108">
        <v>2010</v>
      </c>
      <c r="U108">
        <v>2020</v>
      </c>
      <c r="V108" t="s">
        <v>63</v>
      </c>
      <c r="W108" t="s">
        <v>65</v>
      </c>
      <c r="Y108">
        <v>100</v>
      </c>
      <c r="AU108" t="s">
        <v>73</v>
      </c>
      <c r="AV108" t="s">
        <v>67</v>
      </c>
    </row>
    <row r="109" spans="1:48" ht="15" customHeight="1" x14ac:dyDescent="0.25">
      <c r="A109" t="s">
        <v>492</v>
      </c>
      <c r="C109" t="s">
        <v>1110</v>
      </c>
      <c r="F109" t="s">
        <v>192</v>
      </c>
      <c r="L109" t="s">
        <v>1499</v>
      </c>
      <c r="R109" t="s">
        <v>195</v>
      </c>
      <c r="S109">
        <v>20181109</v>
      </c>
      <c r="T109">
        <v>2010</v>
      </c>
      <c r="U109">
        <v>2020</v>
      </c>
      <c r="V109" t="s">
        <v>63</v>
      </c>
      <c r="W109" t="s">
        <v>65</v>
      </c>
      <c r="Y109">
        <v>1000</v>
      </c>
      <c r="AU109" t="s">
        <v>72</v>
      </c>
      <c r="AV109" t="s">
        <v>67</v>
      </c>
    </row>
    <row r="110" spans="1:48" ht="15" customHeight="1" x14ac:dyDescent="0.25">
      <c r="A110" t="s">
        <v>492</v>
      </c>
      <c r="C110" t="s">
        <v>1110</v>
      </c>
      <c r="F110" t="s">
        <v>110</v>
      </c>
      <c r="L110" t="s">
        <v>1527</v>
      </c>
      <c r="R110" t="s">
        <v>132</v>
      </c>
      <c r="S110">
        <v>20190116</v>
      </c>
      <c r="T110">
        <v>2010</v>
      </c>
      <c r="U110">
        <v>2010</v>
      </c>
      <c r="V110" t="s">
        <v>7</v>
      </c>
      <c r="W110" t="s">
        <v>102</v>
      </c>
      <c r="Y110" t="s">
        <v>160</v>
      </c>
    </row>
    <row r="111" spans="1:48" ht="15" customHeight="1" x14ac:dyDescent="0.25">
      <c r="A111" t="s">
        <v>492</v>
      </c>
      <c r="C111" t="s">
        <v>1110</v>
      </c>
      <c r="F111" t="s">
        <v>112</v>
      </c>
      <c r="L111" t="s">
        <v>1528</v>
      </c>
      <c r="R111" t="s">
        <v>133</v>
      </c>
      <c r="S111">
        <v>20190116</v>
      </c>
      <c r="T111">
        <v>2010</v>
      </c>
      <c r="U111">
        <v>2010</v>
      </c>
      <c r="V111" t="s">
        <v>7</v>
      </c>
      <c r="W111" t="s">
        <v>102</v>
      </c>
      <c r="Y111" t="s">
        <v>160</v>
      </c>
    </row>
    <row r="112" spans="1:48" ht="15" customHeight="1" x14ac:dyDescent="0.25">
      <c r="A112" t="s">
        <v>492</v>
      </c>
      <c r="C112" t="s">
        <v>1110</v>
      </c>
      <c r="F112" t="s">
        <v>113</v>
      </c>
      <c r="L112" t="s">
        <v>1529</v>
      </c>
      <c r="R112" t="s">
        <v>134</v>
      </c>
      <c r="S112">
        <v>20190116</v>
      </c>
      <c r="T112">
        <v>2010</v>
      </c>
      <c r="U112">
        <v>2010</v>
      </c>
      <c r="V112" t="s">
        <v>7</v>
      </c>
      <c r="W112" t="s">
        <v>102</v>
      </c>
      <c r="Y112" t="s">
        <v>160</v>
      </c>
    </row>
    <row r="113" spans="1:25" ht="15" customHeight="1" x14ac:dyDescent="0.25">
      <c r="A113" t="s">
        <v>492</v>
      </c>
      <c r="C113" t="s">
        <v>1110</v>
      </c>
      <c r="F113" t="s">
        <v>114</v>
      </c>
      <c r="L113" t="s">
        <v>1530</v>
      </c>
      <c r="R113" t="s">
        <v>135</v>
      </c>
      <c r="S113">
        <v>20190116</v>
      </c>
      <c r="T113">
        <v>2010</v>
      </c>
      <c r="U113">
        <v>2010</v>
      </c>
      <c r="V113" t="s">
        <v>7</v>
      </c>
      <c r="W113" t="s">
        <v>102</v>
      </c>
      <c r="Y113" t="s">
        <v>160</v>
      </c>
    </row>
    <row r="114" spans="1:25" ht="15" customHeight="1" x14ac:dyDescent="0.25">
      <c r="A114" t="s">
        <v>492</v>
      </c>
      <c r="C114" t="s">
        <v>1110</v>
      </c>
      <c r="F114" t="s">
        <v>115</v>
      </c>
      <c r="L114" t="s">
        <v>1531</v>
      </c>
      <c r="R114" t="s">
        <v>136</v>
      </c>
      <c r="S114">
        <v>20190116</v>
      </c>
      <c r="T114">
        <v>2010</v>
      </c>
      <c r="U114">
        <v>2010</v>
      </c>
      <c r="V114" t="s">
        <v>7</v>
      </c>
      <c r="W114" t="s">
        <v>102</v>
      </c>
      <c r="Y114" t="s">
        <v>160</v>
      </c>
    </row>
    <row r="115" spans="1:25" ht="15" customHeight="1" x14ac:dyDescent="0.25">
      <c r="A115" t="s">
        <v>492</v>
      </c>
      <c r="C115" t="s">
        <v>1110</v>
      </c>
      <c r="F115" t="s">
        <v>116</v>
      </c>
      <c r="L115" t="s">
        <v>1532</v>
      </c>
      <c r="R115" t="s">
        <v>137</v>
      </c>
      <c r="S115">
        <v>20190116</v>
      </c>
      <c r="T115">
        <v>2010</v>
      </c>
      <c r="U115">
        <v>2010</v>
      </c>
      <c r="V115" t="s">
        <v>7</v>
      </c>
      <c r="W115" t="s">
        <v>102</v>
      </c>
      <c r="Y115" t="s">
        <v>160</v>
      </c>
    </row>
    <row r="116" spans="1:25" ht="15" customHeight="1" x14ac:dyDescent="0.25">
      <c r="A116" t="s">
        <v>492</v>
      </c>
      <c r="C116" t="s">
        <v>1110</v>
      </c>
      <c r="F116" t="s">
        <v>118</v>
      </c>
      <c r="L116" t="s">
        <v>1533</v>
      </c>
      <c r="R116" t="s">
        <v>139</v>
      </c>
      <c r="S116">
        <v>20190116</v>
      </c>
      <c r="T116">
        <v>2010</v>
      </c>
      <c r="U116">
        <v>2010</v>
      </c>
      <c r="V116" t="s">
        <v>7</v>
      </c>
      <c r="W116" t="s">
        <v>102</v>
      </c>
      <c r="Y116" t="s">
        <v>160</v>
      </c>
    </row>
    <row r="117" spans="1:25" ht="15" customHeight="1" x14ac:dyDescent="0.25">
      <c r="A117" t="s">
        <v>492</v>
      </c>
      <c r="C117" t="s">
        <v>1110</v>
      </c>
      <c r="F117" t="s">
        <v>119</v>
      </c>
      <c r="L117" t="s">
        <v>1534</v>
      </c>
      <c r="R117" t="s">
        <v>140</v>
      </c>
      <c r="S117">
        <v>20190116</v>
      </c>
      <c r="T117">
        <v>2010</v>
      </c>
      <c r="U117">
        <v>2010</v>
      </c>
      <c r="V117" t="s">
        <v>7</v>
      </c>
      <c r="W117" t="s">
        <v>102</v>
      </c>
      <c r="Y117" t="s">
        <v>160</v>
      </c>
    </row>
    <row r="118" spans="1:25" ht="15" customHeight="1" x14ac:dyDescent="0.25">
      <c r="A118" t="s">
        <v>492</v>
      </c>
      <c r="C118" t="s">
        <v>1110</v>
      </c>
      <c r="F118" t="s">
        <v>120</v>
      </c>
      <c r="L118" t="s">
        <v>1535</v>
      </c>
      <c r="R118" t="s">
        <v>141</v>
      </c>
      <c r="S118">
        <v>20190116</v>
      </c>
      <c r="T118">
        <v>2010</v>
      </c>
      <c r="U118">
        <v>2010</v>
      </c>
      <c r="V118" t="s">
        <v>7</v>
      </c>
      <c r="W118" t="s">
        <v>102</v>
      </c>
      <c r="Y118" t="s">
        <v>160</v>
      </c>
    </row>
    <row r="119" spans="1:25" ht="15" customHeight="1" x14ac:dyDescent="0.25">
      <c r="A119" t="s">
        <v>492</v>
      </c>
      <c r="C119" t="s">
        <v>1110</v>
      </c>
      <c r="F119" t="s">
        <v>121</v>
      </c>
      <c r="L119" t="s">
        <v>1536</v>
      </c>
      <c r="R119" t="s">
        <v>142</v>
      </c>
      <c r="S119">
        <v>20190116</v>
      </c>
      <c r="T119">
        <v>2010</v>
      </c>
      <c r="U119">
        <v>2010</v>
      </c>
      <c r="V119" t="s">
        <v>7</v>
      </c>
      <c r="W119" t="s">
        <v>102</v>
      </c>
      <c r="Y119" t="s">
        <v>160</v>
      </c>
    </row>
    <row r="120" spans="1:25" ht="15" customHeight="1" x14ac:dyDescent="0.25">
      <c r="A120" t="s">
        <v>492</v>
      </c>
      <c r="C120" t="s">
        <v>1110</v>
      </c>
      <c r="F120" t="s">
        <v>123</v>
      </c>
      <c r="L120" t="s">
        <v>1537</v>
      </c>
      <c r="R120" t="s">
        <v>144</v>
      </c>
      <c r="S120">
        <v>20190116</v>
      </c>
      <c r="T120">
        <v>2010</v>
      </c>
      <c r="U120">
        <v>2010</v>
      </c>
      <c r="V120" t="s">
        <v>7</v>
      </c>
      <c r="W120" t="s">
        <v>102</v>
      </c>
      <c r="Y120" t="s">
        <v>160</v>
      </c>
    </row>
    <row r="121" spans="1:25" ht="15" customHeight="1" x14ac:dyDescent="0.25">
      <c r="A121" t="s">
        <v>492</v>
      </c>
      <c r="C121" t="s">
        <v>1110</v>
      </c>
      <c r="F121" t="s">
        <v>124</v>
      </c>
      <c r="L121" t="s">
        <v>1538</v>
      </c>
      <c r="R121" t="s">
        <v>145</v>
      </c>
      <c r="S121">
        <v>20190116</v>
      </c>
      <c r="T121">
        <v>2010</v>
      </c>
      <c r="U121">
        <v>2010</v>
      </c>
      <c r="V121" t="s">
        <v>7</v>
      </c>
      <c r="W121" t="s">
        <v>102</v>
      </c>
      <c r="Y121" t="s">
        <v>160</v>
      </c>
    </row>
    <row r="122" spans="1:25" ht="15" customHeight="1" x14ac:dyDescent="0.25">
      <c r="A122" t="s">
        <v>492</v>
      </c>
      <c r="C122" t="s">
        <v>1110</v>
      </c>
      <c r="F122" t="s">
        <v>125</v>
      </c>
      <c r="L122" t="s">
        <v>1539</v>
      </c>
      <c r="R122" t="s">
        <v>146</v>
      </c>
      <c r="S122">
        <v>20190116</v>
      </c>
      <c r="T122">
        <v>2010</v>
      </c>
      <c r="U122">
        <v>2010</v>
      </c>
      <c r="V122" t="s">
        <v>7</v>
      </c>
      <c r="W122" t="s">
        <v>102</v>
      </c>
      <c r="Y122" t="s">
        <v>160</v>
      </c>
    </row>
    <row r="123" spans="1:25" ht="15" customHeight="1" x14ac:dyDescent="0.25">
      <c r="A123" t="s">
        <v>492</v>
      </c>
      <c r="C123" t="s">
        <v>1110</v>
      </c>
      <c r="F123" t="s">
        <v>126</v>
      </c>
      <c r="L123" t="s">
        <v>1540</v>
      </c>
      <c r="R123" t="s">
        <v>147</v>
      </c>
      <c r="S123">
        <v>20190116</v>
      </c>
      <c r="T123">
        <v>2010</v>
      </c>
      <c r="U123">
        <v>2010</v>
      </c>
      <c r="V123" t="s">
        <v>7</v>
      </c>
      <c r="W123" t="s">
        <v>102</v>
      </c>
      <c r="Y123" t="s">
        <v>160</v>
      </c>
    </row>
    <row r="124" spans="1:25" ht="15" customHeight="1" x14ac:dyDescent="0.25">
      <c r="A124" t="s">
        <v>492</v>
      </c>
      <c r="C124" t="s">
        <v>1110</v>
      </c>
      <c r="F124" t="s">
        <v>127</v>
      </c>
      <c r="L124" t="s">
        <v>1541</v>
      </c>
      <c r="R124" t="s">
        <v>148</v>
      </c>
      <c r="S124">
        <v>20190116</v>
      </c>
      <c r="T124">
        <v>2010</v>
      </c>
      <c r="U124">
        <v>2010</v>
      </c>
      <c r="V124" t="s">
        <v>7</v>
      </c>
      <c r="W124" t="s">
        <v>102</v>
      </c>
      <c r="Y124" t="s">
        <v>160</v>
      </c>
    </row>
    <row r="125" spans="1:25" ht="15" customHeight="1" x14ac:dyDescent="0.25">
      <c r="A125" t="s">
        <v>492</v>
      </c>
      <c r="C125" t="s">
        <v>1110</v>
      </c>
      <c r="F125" t="s">
        <v>128</v>
      </c>
      <c r="L125" t="s">
        <v>1542</v>
      </c>
      <c r="R125" t="s">
        <v>149</v>
      </c>
      <c r="S125">
        <v>20190116</v>
      </c>
      <c r="T125">
        <v>2010</v>
      </c>
      <c r="U125">
        <v>2010</v>
      </c>
      <c r="V125" t="s">
        <v>7</v>
      </c>
      <c r="W125" t="s">
        <v>102</v>
      </c>
      <c r="Y125" t="s">
        <v>160</v>
      </c>
    </row>
    <row r="126" spans="1:25" ht="15" customHeight="1" x14ac:dyDescent="0.25">
      <c r="A126" t="s">
        <v>492</v>
      </c>
      <c r="C126" t="s">
        <v>1110</v>
      </c>
      <c r="F126" t="s">
        <v>129</v>
      </c>
      <c r="L126" t="s">
        <v>1543</v>
      </c>
      <c r="R126" t="s">
        <v>150</v>
      </c>
      <c r="S126">
        <v>20190116</v>
      </c>
      <c r="T126">
        <v>2010</v>
      </c>
      <c r="U126">
        <v>2010</v>
      </c>
      <c r="V126" t="s">
        <v>7</v>
      </c>
      <c r="W126" t="s">
        <v>102</v>
      </c>
      <c r="Y126" t="s">
        <v>160</v>
      </c>
    </row>
    <row r="127" spans="1:25" ht="15" customHeight="1" x14ac:dyDescent="0.25">
      <c r="A127" t="s">
        <v>492</v>
      </c>
      <c r="C127" t="s">
        <v>1110</v>
      </c>
      <c r="F127" t="s">
        <v>130</v>
      </c>
      <c r="L127" t="s">
        <v>1544</v>
      </c>
      <c r="R127" t="s">
        <v>151</v>
      </c>
      <c r="S127">
        <v>20190116</v>
      </c>
      <c r="T127">
        <v>2010</v>
      </c>
      <c r="U127">
        <v>2010</v>
      </c>
      <c r="V127" t="s">
        <v>7</v>
      </c>
      <c r="W127" t="s">
        <v>102</v>
      </c>
      <c r="Y127" t="s">
        <v>160</v>
      </c>
    </row>
    <row r="128" spans="1:25" ht="15" customHeight="1" x14ac:dyDescent="0.25">
      <c r="A128" t="s">
        <v>492</v>
      </c>
      <c r="C128" t="s">
        <v>1110</v>
      </c>
      <c r="F128" t="s">
        <v>161</v>
      </c>
      <c r="L128" t="s">
        <v>1545</v>
      </c>
      <c r="R128" t="s">
        <v>152</v>
      </c>
      <c r="S128">
        <v>20190116</v>
      </c>
      <c r="T128">
        <v>2010</v>
      </c>
      <c r="U128">
        <v>2010</v>
      </c>
      <c r="V128" t="s">
        <v>7</v>
      </c>
      <c r="W128" t="s">
        <v>102</v>
      </c>
      <c r="Y128" t="s">
        <v>160</v>
      </c>
    </row>
    <row r="129" spans="1:48" ht="15" customHeight="1" x14ac:dyDescent="0.25">
      <c r="A129" t="s">
        <v>492</v>
      </c>
      <c r="C129" t="s">
        <v>1110</v>
      </c>
      <c r="F129" t="s">
        <v>162</v>
      </c>
      <c r="L129" t="s">
        <v>1546</v>
      </c>
      <c r="R129" t="s">
        <v>153</v>
      </c>
      <c r="S129">
        <v>20190116</v>
      </c>
      <c r="T129">
        <v>2010</v>
      </c>
      <c r="U129">
        <v>2010</v>
      </c>
      <c r="V129" t="s">
        <v>7</v>
      </c>
      <c r="W129" t="s">
        <v>102</v>
      </c>
      <c r="Y129" t="s">
        <v>160</v>
      </c>
    </row>
    <row r="130" spans="1:48" ht="15" customHeight="1" x14ac:dyDescent="0.25">
      <c r="A130" t="s">
        <v>492</v>
      </c>
      <c r="C130" t="s">
        <v>1110</v>
      </c>
      <c r="F130" t="s">
        <v>163</v>
      </c>
      <c r="L130" t="s">
        <v>1547</v>
      </c>
      <c r="R130" t="s">
        <v>154</v>
      </c>
      <c r="S130">
        <v>20190116</v>
      </c>
      <c r="T130">
        <v>2010</v>
      </c>
      <c r="U130">
        <v>2010</v>
      </c>
      <c r="V130" t="s">
        <v>7</v>
      </c>
      <c r="W130" t="s">
        <v>102</v>
      </c>
      <c r="Y130" t="s">
        <v>160</v>
      </c>
    </row>
    <row r="131" spans="1:48" ht="15" customHeight="1" x14ac:dyDescent="0.25">
      <c r="A131" t="s">
        <v>492</v>
      </c>
      <c r="C131" t="s">
        <v>1110</v>
      </c>
      <c r="F131" t="s">
        <v>164</v>
      </c>
      <c r="L131" t="s">
        <v>1548</v>
      </c>
      <c r="R131" t="s">
        <v>155</v>
      </c>
      <c r="S131">
        <v>20190116</v>
      </c>
      <c r="T131">
        <v>2010</v>
      </c>
      <c r="U131">
        <v>2010</v>
      </c>
      <c r="V131" t="s">
        <v>7</v>
      </c>
      <c r="W131" t="s">
        <v>102</v>
      </c>
      <c r="Y131" t="s">
        <v>160</v>
      </c>
    </row>
    <row r="132" spans="1:48" ht="15" customHeight="1" x14ac:dyDescent="0.25">
      <c r="A132" t="s">
        <v>492</v>
      </c>
      <c r="C132" t="s">
        <v>1110</v>
      </c>
      <c r="F132" t="s">
        <v>168</v>
      </c>
      <c r="L132" t="s">
        <v>1549</v>
      </c>
      <c r="R132" t="s">
        <v>159</v>
      </c>
      <c r="S132">
        <v>20190116</v>
      </c>
      <c r="T132">
        <v>2010</v>
      </c>
      <c r="U132">
        <v>2010</v>
      </c>
      <c r="V132" t="s">
        <v>7</v>
      </c>
      <c r="W132" t="s">
        <v>102</v>
      </c>
      <c r="Y132" t="s">
        <v>160</v>
      </c>
    </row>
    <row r="133" spans="1:48" ht="15" customHeight="1" x14ac:dyDescent="0.25">
      <c r="A133" t="s">
        <v>492</v>
      </c>
      <c r="C133" t="s">
        <v>1110</v>
      </c>
      <c r="F133" t="s">
        <v>211</v>
      </c>
      <c r="L133" t="s">
        <v>1517</v>
      </c>
      <c r="R133" t="s">
        <v>209</v>
      </c>
      <c r="S133">
        <v>20190111</v>
      </c>
      <c r="T133">
        <v>2018</v>
      </c>
      <c r="U133" t="s">
        <v>214</v>
      </c>
      <c r="V133" t="s">
        <v>213</v>
      </c>
      <c r="W133" t="s">
        <v>102</v>
      </c>
      <c r="Y133" t="s">
        <v>160</v>
      </c>
      <c r="AU133" t="s">
        <v>409</v>
      </c>
    </row>
    <row r="134" spans="1:48" ht="15" customHeight="1" x14ac:dyDescent="0.25">
      <c r="A134" t="s">
        <v>492</v>
      </c>
      <c r="C134" t="s">
        <v>1110</v>
      </c>
      <c r="F134" t="s">
        <v>245</v>
      </c>
      <c r="R134" t="s">
        <v>246</v>
      </c>
      <c r="U134" t="s">
        <v>235</v>
      </c>
      <c r="W134" t="s">
        <v>102</v>
      </c>
      <c r="Y134" t="s">
        <v>181</v>
      </c>
    </row>
    <row r="135" spans="1:48" ht="15" hidden="1" customHeight="1" x14ac:dyDescent="0.25">
      <c r="A135" t="s">
        <v>1671</v>
      </c>
      <c r="C135" t="s">
        <v>1167</v>
      </c>
      <c r="E135" s="28" t="s">
        <v>1156</v>
      </c>
      <c r="F135" t="s">
        <v>336</v>
      </c>
      <c r="G135" t="s">
        <v>191</v>
      </c>
      <c r="L135" t="s">
        <v>1501</v>
      </c>
      <c r="N135" t="s">
        <v>1153</v>
      </c>
      <c r="P135" s="8">
        <v>4326</v>
      </c>
      <c r="R135" t="s">
        <v>1187</v>
      </c>
      <c r="S135">
        <v>20181109</v>
      </c>
      <c r="T135">
        <v>2010</v>
      </c>
      <c r="U135">
        <v>2020</v>
      </c>
      <c r="V135" s="123" t="s">
        <v>1180</v>
      </c>
      <c r="W135" t="s">
        <v>1181</v>
      </c>
      <c r="X135" s="123" t="s">
        <v>1182</v>
      </c>
      <c r="Y135">
        <v>100</v>
      </c>
      <c r="AM135" s="8">
        <v>1</v>
      </c>
      <c r="AU135" t="s">
        <v>71</v>
      </c>
      <c r="AV135" t="s">
        <v>67</v>
      </c>
    </row>
    <row r="136" spans="1:48" ht="15" hidden="1" customHeight="1" x14ac:dyDescent="0.25">
      <c r="A136" t="s">
        <v>1671</v>
      </c>
      <c r="C136" t="s">
        <v>1167</v>
      </c>
      <c r="E136" s="28" t="s">
        <v>1168</v>
      </c>
      <c r="F136" t="s">
        <v>336</v>
      </c>
      <c r="G136" t="s">
        <v>191</v>
      </c>
      <c r="L136" t="s">
        <v>1500</v>
      </c>
      <c r="N136" t="s">
        <v>1153</v>
      </c>
      <c r="P136" s="8">
        <v>4326</v>
      </c>
      <c r="R136" t="s">
        <v>1187</v>
      </c>
      <c r="S136">
        <v>20181109</v>
      </c>
      <c r="T136">
        <v>2010</v>
      </c>
      <c r="U136">
        <v>2020</v>
      </c>
      <c r="V136" s="123" t="s">
        <v>1180</v>
      </c>
      <c r="W136" t="s">
        <v>1181</v>
      </c>
      <c r="X136" s="123" t="s">
        <v>1182</v>
      </c>
      <c r="Y136">
        <v>100</v>
      </c>
      <c r="AM136" s="8">
        <v>1</v>
      </c>
      <c r="AU136" t="s">
        <v>71</v>
      </c>
      <c r="AV136" t="s">
        <v>67</v>
      </c>
    </row>
    <row r="137" spans="1:48" ht="15" hidden="1" customHeight="1" x14ac:dyDescent="0.25">
      <c r="A137" t="s">
        <v>1671</v>
      </c>
      <c r="C137" t="s">
        <v>1167</v>
      </c>
      <c r="E137" t="s">
        <v>1148</v>
      </c>
      <c r="F137" t="s">
        <v>1160</v>
      </c>
      <c r="G137" t="s">
        <v>75</v>
      </c>
      <c r="L137" t="s">
        <v>1484</v>
      </c>
      <c r="N137" t="s">
        <v>1154</v>
      </c>
      <c r="P137" s="8">
        <v>4326</v>
      </c>
      <c r="R137" s="123" t="s">
        <v>1158</v>
      </c>
      <c r="S137">
        <v>20190409</v>
      </c>
      <c r="T137">
        <v>2017</v>
      </c>
      <c r="U137">
        <v>2017</v>
      </c>
      <c r="V137" t="s">
        <v>105</v>
      </c>
      <c r="W137" t="s">
        <v>1185</v>
      </c>
      <c r="X137" t="s">
        <v>1184</v>
      </c>
      <c r="Y137" t="s">
        <v>101</v>
      </c>
    </row>
    <row r="138" spans="1:48" ht="15" hidden="1" customHeight="1" x14ac:dyDescent="0.25">
      <c r="A138" t="s">
        <v>1671</v>
      </c>
      <c r="C138" t="s">
        <v>1167</v>
      </c>
      <c r="E138" t="s">
        <v>1130</v>
      </c>
      <c r="F138" t="s">
        <v>1161</v>
      </c>
      <c r="G138" t="s">
        <v>74</v>
      </c>
      <c r="L138" t="s">
        <v>1485</v>
      </c>
      <c r="N138" t="s">
        <v>1154</v>
      </c>
      <c r="P138" s="8">
        <v>4326</v>
      </c>
      <c r="R138" s="123" t="s">
        <v>1158</v>
      </c>
      <c r="S138">
        <v>20190409</v>
      </c>
      <c r="T138">
        <v>2017</v>
      </c>
      <c r="U138">
        <v>2017</v>
      </c>
      <c r="V138" t="s">
        <v>105</v>
      </c>
      <c r="W138" t="s">
        <v>1185</v>
      </c>
      <c r="X138" t="s">
        <v>1184</v>
      </c>
      <c r="Y138" t="s">
        <v>97</v>
      </c>
    </row>
    <row r="139" spans="1:48" ht="15" hidden="1" customHeight="1" x14ac:dyDescent="0.25">
      <c r="A139" t="s">
        <v>1671</v>
      </c>
      <c r="C139" t="s">
        <v>1167</v>
      </c>
      <c r="E139" t="s">
        <v>1119</v>
      </c>
      <c r="F139" t="s">
        <v>1162</v>
      </c>
      <c r="G139" t="s">
        <v>76</v>
      </c>
      <c r="L139" t="s">
        <v>1486</v>
      </c>
      <c r="N139" t="s">
        <v>1154</v>
      </c>
      <c r="P139" s="8">
        <v>4326</v>
      </c>
      <c r="R139" s="123" t="s">
        <v>1158</v>
      </c>
      <c r="S139">
        <v>20190409</v>
      </c>
      <c r="T139">
        <v>2017</v>
      </c>
      <c r="U139">
        <v>2017</v>
      </c>
      <c r="V139" t="s">
        <v>105</v>
      </c>
      <c r="W139" t="s">
        <v>1185</v>
      </c>
      <c r="X139" t="s">
        <v>1184</v>
      </c>
      <c r="Y139" t="s">
        <v>98</v>
      </c>
      <c r="AV139" t="s">
        <v>188</v>
      </c>
    </row>
    <row r="140" spans="1:48" ht="15" hidden="1" customHeight="1" x14ac:dyDescent="0.25">
      <c r="A140" t="s">
        <v>1671</v>
      </c>
      <c r="C140" t="s">
        <v>1167</v>
      </c>
      <c r="E140" t="s">
        <v>1186</v>
      </c>
      <c r="F140" t="s">
        <v>1163</v>
      </c>
      <c r="G140" t="s">
        <v>79</v>
      </c>
      <c r="L140" t="s">
        <v>1487</v>
      </c>
      <c r="N140" t="s">
        <v>1154</v>
      </c>
      <c r="P140" s="8">
        <v>4326</v>
      </c>
      <c r="R140" t="s">
        <v>1159</v>
      </c>
      <c r="S140">
        <v>20190409</v>
      </c>
      <c r="T140">
        <v>2017</v>
      </c>
      <c r="U140">
        <v>2017</v>
      </c>
      <c r="V140" t="s">
        <v>105</v>
      </c>
      <c r="W140" t="s">
        <v>1185</v>
      </c>
      <c r="X140" t="s">
        <v>1184</v>
      </c>
      <c r="Y140" t="s">
        <v>99</v>
      </c>
    </row>
    <row r="141" spans="1:48" ht="15" hidden="1" customHeight="1" x14ac:dyDescent="0.25">
      <c r="A141" t="s">
        <v>1671</v>
      </c>
      <c r="C141" t="s">
        <v>1167</v>
      </c>
      <c r="E141" t="s">
        <v>1148</v>
      </c>
      <c r="F141" t="s">
        <v>305</v>
      </c>
      <c r="G141" t="s">
        <v>80</v>
      </c>
      <c r="V141" t="s">
        <v>68</v>
      </c>
      <c r="W141" t="s">
        <v>81</v>
      </c>
      <c r="X141" s="123" t="s">
        <v>1179</v>
      </c>
      <c r="Y141" t="s">
        <v>100</v>
      </c>
      <c r="AU141" t="s">
        <v>82</v>
      </c>
      <c r="AV141" t="s">
        <v>169</v>
      </c>
    </row>
    <row r="142" spans="1:48" ht="15" hidden="1" customHeight="1" x14ac:dyDescent="0.25">
      <c r="A142" t="s">
        <v>1671</v>
      </c>
      <c r="C142" t="s">
        <v>1167</v>
      </c>
      <c r="E142" t="s">
        <v>1149</v>
      </c>
      <c r="F142" t="s">
        <v>319</v>
      </c>
      <c r="G142" t="s">
        <v>109</v>
      </c>
      <c r="L142" t="s">
        <v>1502</v>
      </c>
      <c r="N142" t="s">
        <v>1155</v>
      </c>
      <c r="R142" s="123" t="s">
        <v>131</v>
      </c>
      <c r="S142">
        <v>20190116</v>
      </c>
      <c r="T142">
        <v>2010</v>
      </c>
      <c r="U142">
        <v>2010</v>
      </c>
      <c r="V142" t="s">
        <v>7</v>
      </c>
      <c r="W142" t="s">
        <v>102</v>
      </c>
      <c r="Y142" t="s">
        <v>98</v>
      </c>
    </row>
  </sheetData>
  <autoFilter ref="A1:AV142" xr:uid="{6FEED1B3-BE18-48B5-8BAC-E83DBF4F2846}">
    <filterColumn colId="0">
      <filters>
        <filter val="boundaries"/>
        <filter val="destinations"/>
        <filter val="indicators"/>
        <filter val="methods"/>
        <filter val="other resources"/>
        <filter val="population"/>
        <filter val="validation"/>
      </filters>
    </filterColumn>
  </autoFilter>
  <hyperlinks>
    <hyperlink ref="R59" r:id="rId1" xr:uid="{E6710642-89B4-42DA-9476-8C3287695B1C}"/>
    <hyperlink ref="R55" r:id="rId2" xr:uid="{EB1745BC-59D1-45E0-81F0-65F7EB018EB5}"/>
    <hyperlink ref="R56" r:id="rId3" xr:uid="{C58D0FFC-B11F-4EAB-9A77-D759ACD6BED8}"/>
    <hyperlink ref="R57" r:id="rId4" xr:uid="{0AF9A6B8-F9B5-4620-9751-3ABA4C44E86B}"/>
    <hyperlink ref="X34" r:id="rId5" xr:uid="{339321AC-DE37-4F8F-8B3A-5DA62CDC43E5}"/>
    <hyperlink ref="X87" r:id="rId6" xr:uid="{D9B75098-543B-406C-8F52-1C0A9AA99D29}"/>
    <hyperlink ref="X92" r:id="rId7" xr:uid="{0A82854A-65B6-4651-8C69-38DA0CB8E2A9}"/>
    <hyperlink ref="V53" r:id="rId8" xr:uid="{E077251B-A289-42E3-9749-496FB5498FFE}"/>
    <hyperlink ref="V54" r:id="rId9" xr:uid="{9D393E10-A7B3-49C6-AF18-7C453A75297A}"/>
    <hyperlink ref="X53" r:id="rId10" xr:uid="{6D5668FB-7887-4179-B285-F7435095B4A2}"/>
    <hyperlink ref="X54" r:id="rId11" xr:uid="{D0D6CA9B-1B3D-4DB1-A287-191D8AEEBB68}"/>
    <hyperlink ref="X96" r:id="rId12" xr:uid="{A7F5A979-A104-4AFC-9200-CF0867C024B8}"/>
    <hyperlink ref="R142" r:id="rId13" xr:uid="{53197098-6EF0-4B56-86B3-DD4C6AEB1AFF}"/>
    <hyperlink ref="R137" r:id="rId14" xr:uid="{C4EA3EC9-AA72-4837-A09C-E8C2C1890704}"/>
    <hyperlink ref="R138" r:id="rId15" xr:uid="{C0870552-9BCA-4435-A002-45579AA061F8}"/>
    <hyperlink ref="R139" r:id="rId16" xr:uid="{7FCE17F7-539A-4F4B-8EE8-EC17329917C8}"/>
    <hyperlink ref="X141" r:id="rId17" xr:uid="{4539D320-CF1F-4AD7-AC8A-FCFED17E8EAF}"/>
    <hyperlink ref="V135" r:id="rId18" xr:uid="{375A1514-2A50-40C6-AF7F-22667EA1F6C5}"/>
    <hyperlink ref="V136" r:id="rId19" xr:uid="{793A2BB4-35C2-4392-B180-86A3B189523E}"/>
    <hyperlink ref="X135" r:id="rId20" xr:uid="{CC793976-8B1E-4D46-80E4-1A8C2E2C8668}"/>
    <hyperlink ref="X136" r:id="rId21" xr:uid="{E8D3AD64-1109-4593-BF85-6325E13B9ED4}"/>
    <hyperlink ref="R2" r:id="rId22" xr:uid="{0AAED898-DC6A-4F03-8977-C81C529D4DC7}"/>
    <hyperlink ref="R6" r:id="rId23" display="http://www.bangkok.go.th/" xr:uid="{14E2AAE9-CCA1-4FD2-97F3-9C64015E062C}"/>
    <hyperlink ref="R8" r:id="rId24" xr:uid="{469FEF47-9982-4A0F-84F3-13FE7A62270B}"/>
    <hyperlink ref="R9" r:id="rId25" xr:uid="{3C2274CC-9AAF-401A-9D83-338C954C847D}"/>
    <hyperlink ref="X8" r:id="rId26" xr:uid="{2943F4BD-7BFA-48AD-81B9-163B893CC266}"/>
    <hyperlink ref="X9" r:id="rId27" xr:uid="{AD8652D5-AC78-4731-8DDD-59802D2CA508}"/>
    <hyperlink ref="R10" r:id="rId28" xr:uid="{1651F413-04F6-49EF-A202-F0CB42511848}"/>
    <hyperlink ref="X10" r:id="rId29" xr:uid="{A11C11A4-FA10-4D11-B882-4F9BBA90E4B9}"/>
    <hyperlink ref="R73" r:id="rId30" display="http://tile.gistda.or.th/geoserver/flood/wms?service=WMS&amp;version=1.1.0&amp;request=GetMap&amp;layers=flood:flood_freq_2005_2015_box&amp;styles=&amp;bbox=97.81485662718026,5.658071957224223,105.88272662718026,20.69923195722422&amp;width=411&amp;height=768&amp;srs=EPSG:4326&amp;format=image%2Fgeotiff" xr:uid="{74FA1239-1A8F-4EBF-B072-A159F6BCC496}"/>
    <hyperlink ref="R72" r:id="rId31" xr:uid="{E40420CA-F082-476F-A696-37F830A5D770}"/>
    <hyperlink ref="R64" r:id="rId32" xr:uid="{0DE3B7CC-FA0A-4147-9F86-9422C3F4A2A1}"/>
    <hyperlink ref="X4" r:id="rId33" xr:uid="{DD3EE9C4-6F42-4512-AD28-BD3BCFA48BFC}"/>
    <hyperlink ref="R4" r:id="rId34" xr:uid="{2671F15A-0C1F-49DE-AE5C-DFD30F8D19EB}"/>
    <hyperlink ref="X5" r:id="rId35" xr:uid="{C06B1DF8-36F1-4390-8B21-5AD3E1172EAF}"/>
    <hyperlink ref="R5" r:id="rId36" xr:uid="{3E2FC36F-2167-4788-B867-D6AFE559EEE8}"/>
    <hyperlink ref="X3" r:id="rId37" xr:uid="{BB586238-4F06-41D7-8B85-6DBC45DB797B}"/>
    <hyperlink ref="R3" r:id="rId38" xr:uid="{7C1F5282-E849-4A5C-8597-8F0B464A30F5}"/>
    <hyperlink ref="X52" r:id="rId39" xr:uid="{63673581-4DB8-4219-8F18-336BB010E14B}"/>
    <hyperlink ref="X51" r:id="rId40" xr:uid="{D649C1F5-A0ED-4DE8-896A-9A4FDA7B1C2A}"/>
    <hyperlink ref="X35" r:id="rId41" xr:uid="{F7664A6C-1E62-444A-8D6D-B2B09C4D4C2F}"/>
    <hyperlink ref="X43" r:id="rId42" xr:uid="{6696B3A6-8141-4C17-B8C1-F592FF8A0701}"/>
    <hyperlink ref="X42" r:id="rId43" xr:uid="{5F058C0C-D3B4-4CFE-B3DF-395D9AFB480C}"/>
  </hyperlinks>
  <pageMargins left="0.7" right="0.7" top="0.75" bottom="0.75" header="0.3" footer="0.3"/>
  <pageSetup paperSize="9" orientation="portrait" r:id="rId44"/>
  <legacyDrawing r:id="rId4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C2297-512B-4813-B0A7-E5F597D30FE1}">
  <sheetPr>
    <pageSetUpPr fitToPage="1"/>
  </sheetPr>
  <dimension ref="A1:L89"/>
  <sheetViews>
    <sheetView topLeftCell="A37" zoomScale="85" zoomScaleNormal="85" workbookViewId="0">
      <selection activeCell="C76" sqref="C76"/>
    </sheetView>
  </sheetViews>
  <sheetFormatPr defaultRowHeight="15" x14ac:dyDescent="0.25"/>
  <cols>
    <col min="1" max="1" width="19.7109375" customWidth="1"/>
    <col min="2" max="2" width="24.140625" customWidth="1"/>
    <col min="3" max="3" width="17.140625" customWidth="1"/>
    <col min="4" max="4" width="18.42578125" customWidth="1"/>
    <col min="5" max="5" width="16.85546875" customWidth="1"/>
    <col min="6" max="6" width="14.28515625" customWidth="1"/>
    <col min="7" max="7" width="49.140625" customWidth="1"/>
    <col min="8" max="8" width="28.85546875" customWidth="1"/>
    <col min="11" max="11" width="16.7109375" customWidth="1"/>
  </cols>
  <sheetData>
    <row r="1" spans="1:12" x14ac:dyDescent="0.25">
      <c r="A1" s="113" t="s">
        <v>665</v>
      </c>
      <c r="B1" s="113" t="s">
        <v>1654</v>
      </c>
      <c r="C1" s="113" t="s">
        <v>679</v>
      </c>
      <c r="D1" s="113" t="s">
        <v>515</v>
      </c>
      <c r="E1" s="113" t="s">
        <v>682</v>
      </c>
      <c r="F1" s="113" t="s">
        <v>1670</v>
      </c>
      <c r="G1" s="113" t="s">
        <v>517</v>
      </c>
      <c r="H1" s="113" t="s">
        <v>667</v>
      </c>
      <c r="I1" s="114" t="s">
        <v>669</v>
      </c>
      <c r="J1" s="114" t="s">
        <v>671</v>
      </c>
      <c r="K1" s="113" t="s">
        <v>688</v>
      </c>
      <c r="L1" s="115"/>
    </row>
    <row r="2" spans="1:12" x14ac:dyDescent="0.25">
      <c r="A2" t="s">
        <v>748</v>
      </c>
      <c r="B2" s="116" t="s">
        <v>937</v>
      </c>
      <c r="C2" s="116" t="s">
        <v>913</v>
      </c>
      <c r="D2" s="116" t="s">
        <v>914</v>
      </c>
      <c r="E2" s="117">
        <v>343085</v>
      </c>
      <c r="F2" s="116"/>
      <c r="G2" s="116" t="s">
        <v>938</v>
      </c>
      <c r="H2" s="116" t="s">
        <v>939</v>
      </c>
      <c r="I2">
        <v>1600</v>
      </c>
      <c r="J2">
        <v>3200</v>
      </c>
      <c r="K2" s="116"/>
    </row>
    <row r="3" spans="1:12" x14ac:dyDescent="0.25">
      <c r="A3" t="s">
        <v>748</v>
      </c>
      <c r="B3" s="116" t="s">
        <v>937</v>
      </c>
      <c r="C3" s="116" t="s">
        <v>914</v>
      </c>
      <c r="D3" s="116"/>
      <c r="E3" s="118">
        <v>95</v>
      </c>
      <c r="F3" s="116"/>
      <c r="G3" s="116"/>
      <c r="H3" s="116" t="s">
        <v>939</v>
      </c>
      <c r="K3" s="119" t="s">
        <v>940</v>
      </c>
    </row>
    <row r="4" spans="1:12" x14ac:dyDescent="0.25">
      <c r="A4" t="s">
        <v>748</v>
      </c>
      <c r="B4" s="116" t="s">
        <v>937</v>
      </c>
      <c r="C4" s="116" t="s">
        <v>789</v>
      </c>
      <c r="D4" s="116" t="s">
        <v>914</v>
      </c>
      <c r="E4" s="118">
        <v>37</v>
      </c>
      <c r="F4" s="116"/>
      <c r="G4" s="116"/>
      <c r="H4" s="116" t="s">
        <v>939</v>
      </c>
      <c r="K4" s="116"/>
    </row>
    <row r="5" spans="1:12" x14ac:dyDescent="0.25">
      <c r="A5" t="s">
        <v>748</v>
      </c>
      <c r="B5" s="116" t="s">
        <v>937</v>
      </c>
      <c r="C5" s="116" t="s">
        <v>916</v>
      </c>
      <c r="D5" s="116" t="s">
        <v>914</v>
      </c>
      <c r="E5" s="117">
        <v>8251</v>
      </c>
      <c r="F5" s="116"/>
      <c r="G5" s="116" t="s">
        <v>941</v>
      </c>
      <c r="H5" s="116" t="s">
        <v>939</v>
      </c>
      <c r="K5" s="116"/>
    </row>
    <row r="6" spans="1:12" x14ac:dyDescent="0.25">
      <c r="A6" t="s">
        <v>748</v>
      </c>
      <c r="B6" s="116" t="s">
        <v>937</v>
      </c>
      <c r="C6" s="116" t="s">
        <v>913</v>
      </c>
      <c r="D6" s="116" t="s">
        <v>942</v>
      </c>
      <c r="E6" s="117">
        <v>1137</v>
      </c>
      <c r="F6" s="116"/>
      <c r="G6" s="116"/>
      <c r="H6" s="116" t="s">
        <v>939</v>
      </c>
      <c r="K6" s="116"/>
    </row>
    <row r="7" spans="1:12" x14ac:dyDescent="0.25">
      <c r="A7" t="s">
        <v>749</v>
      </c>
      <c r="B7" s="116" t="s">
        <v>943</v>
      </c>
      <c r="C7" s="116" t="s">
        <v>913</v>
      </c>
      <c r="D7" s="116" t="s">
        <v>944</v>
      </c>
      <c r="E7" s="117">
        <v>154061</v>
      </c>
      <c r="F7" s="116"/>
      <c r="G7" s="116" t="s">
        <v>945</v>
      </c>
      <c r="H7" s="116" t="s">
        <v>939</v>
      </c>
      <c r="I7">
        <v>1600</v>
      </c>
      <c r="K7" s="119" t="s">
        <v>946</v>
      </c>
    </row>
    <row r="8" spans="1:12" x14ac:dyDescent="0.25">
      <c r="A8" t="s">
        <v>749</v>
      </c>
      <c r="B8" s="116" t="s">
        <v>943</v>
      </c>
      <c r="C8" s="116" t="s">
        <v>913</v>
      </c>
      <c r="D8" s="116" t="s">
        <v>947</v>
      </c>
      <c r="E8" s="117">
        <v>6436</v>
      </c>
      <c r="F8" s="116"/>
      <c r="G8" s="120" t="s">
        <v>948</v>
      </c>
      <c r="H8" s="120" t="s">
        <v>939</v>
      </c>
      <c r="K8" s="119" t="s">
        <v>946</v>
      </c>
    </row>
    <row r="9" spans="1:12" x14ac:dyDescent="0.25">
      <c r="A9" t="s">
        <v>750</v>
      </c>
      <c r="B9" s="116" t="s">
        <v>949</v>
      </c>
      <c r="C9" s="116" t="s">
        <v>913</v>
      </c>
      <c r="D9" s="116" t="s">
        <v>950</v>
      </c>
      <c r="E9" s="117">
        <v>60510</v>
      </c>
      <c r="F9" s="116"/>
      <c r="G9" s="116" t="s">
        <v>951</v>
      </c>
      <c r="H9" s="116" t="s">
        <v>939</v>
      </c>
      <c r="I9">
        <v>1600</v>
      </c>
      <c r="K9" s="119" t="s">
        <v>946</v>
      </c>
    </row>
    <row r="10" spans="1:12" x14ac:dyDescent="0.25">
      <c r="A10" t="s">
        <v>750</v>
      </c>
      <c r="B10" s="116" t="s">
        <v>949</v>
      </c>
      <c r="C10" s="116" t="s">
        <v>913</v>
      </c>
      <c r="D10" s="116" t="s">
        <v>952</v>
      </c>
      <c r="E10" s="117">
        <v>11651</v>
      </c>
      <c r="F10" s="116"/>
      <c r="G10" s="120" t="s">
        <v>953</v>
      </c>
      <c r="H10" s="120" t="s">
        <v>939</v>
      </c>
      <c r="K10" s="119" t="s">
        <v>946</v>
      </c>
    </row>
    <row r="11" spans="1:12" x14ac:dyDescent="0.25">
      <c r="A11" t="s">
        <v>750</v>
      </c>
      <c r="B11" s="116" t="s">
        <v>949</v>
      </c>
      <c r="C11" s="116" t="s">
        <v>913</v>
      </c>
      <c r="D11" s="116" t="s">
        <v>954</v>
      </c>
      <c r="E11" s="117">
        <v>1029</v>
      </c>
      <c r="F11" s="116"/>
      <c r="G11" s="116"/>
      <c r="H11" s="116" t="s">
        <v>939</v>
      </c>
      <c r="K11" s="119" t="s">
        <v>946</v>
      </c>
    </row>
    <row r="12" spans="1:12" x14ac:dyDescent="0.25">
      <c r="A12" t="s">
        <v>751</v>
      </c>
      <c r="B12" s="116" t="s">
        <v>955</v>
      </c>
      <c r="C12" s="116" t="s">
        <v>913</v>
      </c>
      <c r="D12" s="116" t="s">
        <v>956</v>
      </c>
      <c r="E12" s="117">
        <v>33791</v>
      </c>
      <c r="F12" s="116"/>
      <c r="G12" s="116" t="s">
        <v>957</v>
      </c>
      <c r="H12" s="116" t="s">
        <v>939</v>
      </c>
      <c r="I12">
        <v>1600</v>
      </c>
      <c r="K12" s="119" t="s">
        <v>946</v>
      </c>
    </row>
    <row r="13" spans="1:12" x14ac:dyDescent="0.25">
      <c r="A13" t="s">
        <v>751</v>
      </c>
      <c r="B13" s="116" t="s">
        <v>955</v>
      </c>
      <c r="C13" s="116" t="s">
        <v>913</v>
      </c>
      <c r="D13" s="116" t="s">
        <v>958</v>
      </c>
      <c r="E13" s="117">
        <v>50</v>
      </c>
      <c r="F13" s="116"/>
      <c r="G13" s="116"/>
      <c r="H13" s="116" t="s">
        <v>939</v>
      </c>
      <c r="K13" s="119"/>
    </row>
    <row r="14" spans="1:12" x14ac:dyDescent="0.25">
      <c r="A14" t="s">
        <v>751</v>
      </c>
      <c r="B14" s="116" t="s">
        <v>955</v>
      </c>
      <c r="C14" s="116" t="s">
        <v>913</v>
      </c>
      <c r="D14" s="116" t="s">
        <v>959</v>
      </c>
      <c r="E14" s="117">
        <v>22</v>
      </c>
      <c r="F14" s="116"/>
      <c r="G14" s="116"/>
      <c r="H14" s="116" t="s">
        <v>939</v>
      </c>
      <c r="K14" s="119"/>
    </row>
    <row r="15" spans="1:12" x14ac:dyDescent="0.25">
      <c r="A15" t="s">
        <v>751</v>
      </c>
      <c r="B15" s="116" t="s">
        <v>955</v>
      </c>
      <c r="C15" s="116" t="s">
        <v>913</v>
      </c>
      <c r="D15" s="116" t="s">
        <v>960</v>
      </c>
      <c r="E15" s="117">
        <v>10</v>
      </c>
      <c r="F15" s="116"/>
      <c r="G15" s="116"/>
      <c r="H15" s="116" t="s">
        <v>939</v>
      </c>
      <c r="K15" s="119"/>
    </row>
    <row r="16" spans="1:12" x14ac:dyDescent="0.25">
      <c r="A16" t="s">
        <v>752</v>
      </c>
      <c r="B16" s="116" t="s">
        <v>961</v>
      </c>
      <c r="C16" s="116" t="s">
        <v>913</v>
      </c>
      <c r="D16" s="116" t="s">
        <v>962</v>
      </c>
      <c r="E16" s="117">
        <v>12735</v>
      </c>
      <c r="F16" s="116"/>
      <c r="G16" s="116" t="s">
        <v>963</v>
      </c>
      <c r="H16" s="116" t="s">
        <v>939</v>
      </c>
      <c r="I16">
        <v>1600</v>
      </c>
      <c r="K16" s="119"/>
    </row>
    <row r="17" spans="1:11" x14ac:dyDescent="0.25">
      <c r="A17" t="s">
        <v>752</v>
      </c>
      <c r="B17" s="116" t="s">
        <v>961</v>
      </c>
      <c r="C17" s="116" t="s">
        <v>913</v>
      </c>
      <c r="D17" s="116" t="s">
        <v>964</v>
      </c>
      <c r="E17" s="117">
        <v>2415</v>
      </c>
      <c r="F17" s="116"/>
      <c r="G17" s="120" t="s">
        <v>965</v>
      </c>
      <c r="H17" s="120" t="s">
        <v>939</v>
      </c>
      <c r="K17" s="119"/>
    </row>
    <row r="18" spans="1:11" x14ac:dyDescent="0.25">
      <c r="A18" t="s">
        <v>753</v>
      </c>
      <c r="B18" s="116" t="s">
        <v>966</v>
      </c>
      <c r="C18" s="116" t="s">
        <v>913</v>
      </c>
      <c r="D18" s="116" t="s">
        <v>967</v>
      </c>
      <c r="E18" s="117">
        <v>457453</v>
      </c>
      <c r="F18" s="116"/>
      <c r="G18" s="116" t="s">
        <v>968</v>
      </c>
      <c r="H18" s="116" t="s">
        <v>966</v>
      </c>
      <c r="I18">
        <v>1600</v>
      </c>
      <c r="K18" s="116"/>
    </row>
    <row r="19" spans="1:11" x14ac:dyDescent="0.25">
      <c r="A19" t="s">
        <v>754</v>
      </c>
      <c r="B19" s="116" t="s">
        <v>966</v>
      </c>
      <c r="C19" s="116" t="s">
        <v>789</v>
      </c>
      <c r="D19" s="116" t="s">
        <v>969</v>
      </c>
      <c r="E19" s="117">
        <v>398945</v>
      </c>
      <c r="F19" s="116"/>
      <c r="G19" s="116" t="s">
        <v>970</v>
      </c>
      <c r="H19" s="116" t="s">
        <v>966</v>
      </c>
      <c r="I19">
        <v>1600</v>
      </c>
      <c r="K19" s="119" t="s">
        <v>1581</v>
      </c>
    </row>
    <row r="20" spans="1:11" x14ac:dyDescent="0.25">
      <c r="A20" t="s">
        <v>755</v>
      </c>
      <c r="B20" s="116" t="s">
        <v>966</v>
      </c>
      <c r="C20" s="116" t="s">
        <v>913</v>
      </c>
      <c r="D20" s="116" t="s">
        <v>971</v>
      </c>
      <c r="E20" s="117">
        <v>72391</v>
      </c>
      <c r="F20" s="116"/>
      <c r="G20" s="116" t="s">
        <v>972</v>
      </c>
      <c r="H20" s="116" t="s">
        <v>966</v>
      </c>
      <c r="I20">
        <v>1600</v>
      </c>
      <c r="K20" s="119"/>
    </row>
    <row r="21" spans="1:11" x14ac:dyDescent="0.25">
      <c r="A21" t="s">
        <v>755</v>
      </c>
      <c r="B21" s="116" t="s">
        <v>966</v>
      </c>
      <c r="C21" s="116" t="s">
        <v>913</v>
      </c>
      <c r="D21" s="116" t="s">
        <v>973</v>
      </c>
      <c r="E21" s="117">
        <v>19245</v>
      </c>
      <c r="F21" s="116"/>
      <c r="G21" s="116" t="s">
        <v>974</v>
      </c>
      <c r="H21" s="116" t="s">
        <v>966</v>
      </c>
      <c r="K21" s="119"/>
    </row>
    <row r="22" spans="1:11" x14ac:dyDescent="0.25">
      <c r="A22" t="s">
        <v>755</v>
      </c>
      <c r="B22" s="116" t="s">
        <v>966</v>
      </c>
      <c r="C22" s="116" t="s">
        <v>913</v>
      </c>
      <c r="D22" s="116" t="s">
        <v>975</v>
      </c>
      <c r="E22" s="117">
        <v>10</v>
      </c>
      <c r="F22" s="116"/>
      <c r="G22" s="116"/>
      <c r="H22" s="116" t="s">
        <v>966</v>
      </c>
      <c r="K22" s="119"/>
    </row>
    <row r="23" spans="1:11" x14ac:dyDescent="0.25">
      <c r="A23" t="s">
        <v>755</v>
      </c>
      <c r="B23" s="116" t="s">
        <v>966</v>
      </c>
      <c r="C23" s="116" t="s">
        <v>789</v>
      </c>
      <c r="D23" s="116" t="s">
        <v>975</v>
      </c>
      <c r="E23" s="117">
        <v>3</v>
      </c>
      <c r="F23" s="116"/>
      <c r="G23" s="116"/>
      <c r="H23" s="116" t="s">
        <v>966</v>
      </c>
      <c r="K23" s="119"/>
    </row>
    <row r="24" spans="1:11" x14ac:dyDescent="0.25">
      <c r="A24" t="s">
        <v>756</v>
      </c>
      <c r="B24" s="116" t="s">
        <v>976</v>
      </c>
      <c r="C24" s="116" t="s">
        <v>913</v>
      </c>
      <c r="D24" s="116" t="s">
        <v>977</v>
      </c>
      <c r="E24" s="117">
        <v>1956</v>
      </c>
      <c r="F24" s="116"/>
      <c r="G24" s="116" t="s">
        <v>978</v>
      </c>
      <c r="H24" s="116" t="s">
        <v>939</v>
      </c>
      <c r="I24">
        <v>1600</v>
      </c>
      <c r="K24" s="119" t="s">
        <v>979</v>
      </c>
    </row>
    <row r="25" spans="1:11" x14ac:dyDescent="0.25">
      <c r="A25" t="s">
        <v>757</v>
      </c>
      <c r="B25" s="116" t="s">
        <v>980</v>
      </c>
      <c r="C25" s="116" t="s">
        <v>913</v>
      </c>
      <c r="D25" s="116" t="s">
        <v>981</v>
      </c>
      <c r="E25" s="118">
        <v>816</v>
      </c>
      <c r="F25" s="116"/>
      <c r="G25" s="116" t="s">
        <v>982</v>
      </c>
      <c r="H25" s="116" t="s">
        <v>939</v>
      </c>
      <c r="I25">
        <v>1600</v>
      </c>
      <c r="K25" s="119" t="s">
        <v>979</v>
      </c>
    </row>
    <row r="26" spans="1:11" x14ac:dyDescent="0.25">
      <c r="A26" t="s">
        <v>983</v>
      </c>
      <c r="B26" s="116" t="s">
        <v>984</v>
      </c>
      <c r="C26" s="116" t="s">
        <v>789</v>
      </c>
      <c r="D26" s="116" t="s">
        <v>985</v>
      </c>
      <c r="E26" s="118">
        <v>52267</v>
      </c>
      <c r="F26" s="116"/>
      <c r="G26" s="116" t="s">
        <v>986</v>
      </c>
      <c r="H26" s="116" t="s">
        <v>987</v>
      </c>
      <c r="K26" s="119" t="s">
        <v>988</v>
      </c>
    </row>
    <row r="27" spans="1:11" x14ac:dyDescent="0.25">
      <c r="A27" t="s">
        <v>983</v>
      </c>
      <c r="B27" s="116" t="s">
        <v>984</v>
      </c>
      <c r="C27" s="116" t="s">
        <v>789</v>
      </c>
      <c r="D27" s="116" t="s">
        <v>989</v>
      </c>
      <c r="E27" s="118">
        <v>206</v>
      </c>
      <c r="F27" s="116"/>
      <c r="G27" s="116"/>
      <c r="H27" s="116" t="s">
        <v>987</v>
      </c>
      <c r="K27" s="119" t="s">
        <v>990</v>
      </c>
    </row>
    <row r="28" spans="1:11" x14ac:dyDescent="0.25">
      <c r="A28" t="s">
        <v>983</v>
      </c>
      <c r="B28" s="116" t="s">
        <v>984</v>
      </c>
      <c r="C28" s="116" t="s">
        <v>789</v>
      </c>
      <c r="D28" s="116" t="s">
        <v>991</v>
      </c>
      <c r="E28" s="118">
        <v>41</v>
      </c>
      <c r="F28" s="116"/>
      <c r="G28" s="116"/>
      <c r="H28" s="116" t="s">
        <v>987</v>
      </c>
      <c r="K28" s="119" t="s">
        <v>990</v>
      </c>
    </row>
    <row r="29" spans="1:11" x14ac:dyDescent="0.25">
      <c r="A29" t="s">
        <v>983</v>
      </c>
      <c r="B29" s="116" t="s">
        <v>984</v>
      </c>
      <c r="C29" s="116" t="s">
        <v>789</v>
      </c>
      <c r="D29" s="116" t="s">
        <v>992</v>
      </c>
      <c r="E29" s="118">
        <v>22</v>
      </c>
      <c r="F29" s="116"/>
      <c r="G29" s="116"/>
      <c r="H29" s="116" t="s">
        <v>987</v>
      </c>
      <c r="K29" s="119" t="s">
        <v>990</v>
      </c>
    </row>
    <row r="30" spans="1:11" x14ac:dyDescent="0.25">
      <c r="A30" t="s">
        <v>983</v>
      </c>
      <c r="B30" s="116" t="s">
        <v>984</v>
      </c>
      <c r="C30" s="116" t="s">
        <v>913</v>
      </c>
      <c r="D30" s="116" t="s">
        <v>985</v>
      </c>
      <c r="E30" s="118">
        <v>248</v>
      </c>
      <c r="F30" s="116"/>
      <c r="G30" s="116"/>
      <c r="H30" s="116" t="s">
        <v>987</v>
      </c>
      <c r="K30" s="119"/>
    </row>
    <row r="31" spans="1:11" x14ac:dyDescent="0.25">
      <c r="A31" t="s">
        <v>983</v>
      </c>
      <c r="B31" s="116" t="s">
        <v>984</v>
      </c>
      <c r="C31" s="116" t="s">
        <v>913</v>
      </c>
      <c r="D31" s="116" t="s">
        <v>989</v>
      </c>
      <c r="E31" s="118">
        <v>246</v>
      </c>
      <c r="F31" s="116"/>
      <c r="G31" s="116"/>
      <c r="H31" s="116" t="s">
        <v>987</v>
      </c>
      <c r="K31" s="119"/>
    </row>
    <row r="32" spans="1:11" x14ac:dyDescent="0.25">
      <c r="A32" t="s">
        <v>758</v>
      </c>
      <c r="B32" s="116" t="s">
        <v>993</v>
      </c>
      <c r="C32" s="116" t="s">
        <v>917</v>
      </c>
      <c r="D32" s="116"/>
      <c r="E32" s="117">
        <v>3392</v>
      </c>
      <c r="F32" s="116"/>
      <c r="G32" s="116" t="s">
        <v>994</v>
      </c>
      <c r="H32" s="116" t="s">
        <v>995</v>
      </c>
      <c r="I32">
        <v>1000</v>
      </c>
      <c r="K32" s="119" t="s">
        <v>996</v>
      </c>
    </row>
    <row r="33" spans="1:11" x14ac:dyDescent="0.25">
      <c r="A33" t="s">
        <v>758</v>
      </c>
      <c r="B33" s="116" t="s">
        <v>993</v>
      </c>
      <c r="C33" s="116" t="s">
        <v>789</v>
      </c>
      <c r="D33" s="116" t="s">
        <v>917</v>
      </c>
      <c r="E33" s="117">
        <v>86020</v>
      </c>
      <c r="F33" s="116"/>
      <c r="G33" s="116" t="s">
        <v>997</v>
      </c>
      <c r="H33" s="116" t="s">
        <v>995</v>
      </c>
      <c r="K33" s="116"/>
    </row>
    <row r="34" spans="1:11" x14ac:dyDescent="0.25">
      <c r="A34" t="s">
        <v>758</v>
      </c>
      <c r="B34" s="116" t="s">
        <v>993</v>
      </c>
      <c r="C34" s="116" t="s">
        <v>789</v>
      </c>
      <c r="D34" s="116" t="s">
        <v>998</v>
      </c>
      <c r="E34" s="117">
        <v>2082</v>
      </c>
      <c r="F34" s="116"/>
      <c r="G34" s="116" t="s">
        <v>999</v>
      </c>
      <c r="H34" s="116" t="s">
        <v>995</v>
      </c>
      <c r="K34" s="119" t="s">
        <v>1000</v>
      </c>
    </row>
    <row r="35" spans="1:11" x14ac:dyDescent="0.25">
      <c r="A35" t="s">
        <v>759</v>
      </c>
      <c r="B35" s="116" t="s">
        <v>1001</v>
      </c>
      <c r="C35" s="116" t="s">
        <v>789</v>
      </c>
      <c r="D35" s="116" t="s">
        <v>919</v>
      </c>
      <c r="E35" s="117">
        <v>1036820</v>
      </c>
      <c r="F35" s="116"/>
      <c r="G35" s="116" t="s">
        <v>1002</v>
      </c>
      <c r="H35" s="116" t="s">
        <v>995</v>
      </c>
      <c r="I35">
        <v>1600</v>
      </c>
      <c r="K35" s="119" t="s">
        <v>1003</v>
      </c>
    </row>
    <row r="36" spans="1:11" x14ac:dyDescent="0.25">
      <c r="A36" t="s">
        <v>759</v>
      </c>
      <c r="B36" s="116" t="s">
        <v>1001</v>
      </c>
      <c r="C36" s="116" t="s">
        <v>919</v>
      </c>
      <c r="D36" s="116"/>
      <c r="E36" s="117">
        <v>2357</v>
      </c>
      <c r="F36" s="116"/>
      <c r="G36" s="116"/>
      <c r="H36" s="116" t="s">
        <v>995</v>
      </c>
      <c r="K36" s="119" t="s">
        <v>1004</v>
      </c>
    </row>
    <row r="37" spans="1:11" x14ac:dyDescent="0.25">
      <c r="A37" t="s">
        <v>759</v>
      </c>
      <c r="B37" s="116" t="s">
        <v>1001</v>
      </c>
      <c r="C37" s="116" t="s">
        <v>916</v>
      </c>
      <c r="D37" s="116" t="s">
        <v>1005</v>
      </c>
      <c r="E37" s="117">
        <v>243577</v>
      </c>
      <c r="F37" s="116"/>
      <c r="G37" s="116" t="s">
        <v>1006</v>
      </c>
      <c r="H37" s="116" t="s">
        <v>995</v>
      </c>
      <c r="K37" s="119"/>
    </row>
    <row r="38" spans="1:11" x14ac:dyDescent="0.25">
      <c r="A38" t="s">
        <v>759</v>
      </c>
      <c r="B38" s="116" t="s">
        <v>1001</v>
      </c>
      <c r="C38" s="116" t="s">
        <v>916</v>
      </c>
      <c r="D38" s="116" t="s">
        <v>1007</v>
      </c>
      <c r="E38" s="117">
        <v>49037</v>
      </c>
      <c r="F38" s="116"/>
      <c r="G38" s="119" t="s">
        <v>1008</v>
      </c>
      <c r="H38" s="116" t="s">
        <v>995</v>
      </c>
    </row>
    <row r="39" spans="1:11" x14ac:dyDescent="0.25">
      <c r="A39" t="s">
        <v>759</v>
      </c>
      <c r="B39" s="116" t="s">
        <v>1001</v>
      </c>
      <c r="C39" s="116" t="s">
        <v>916</v>
      </c>
      <c r="D39" s="116" t="s">
        <v>1009</v>
      </c>
      <c r="E39" s="117">
        <v>32690</v>
      </c>
      <c r="F39" s="116"/>
      <c r="G39" s="116" t="s">
        <v>1010</v>
      </c>
      <c r="H39" s="116" t="s">
        <v>995</v>
      </c>
      <c r="K39" s="119"/>
    </row>
    <row r="40" spans="1:11" x14ac:dyDescent="0.25">
      <c r="A40" t="s">
        <v>759</v>
      </c>
      <c r="B40" s="116" t="s">
        <v>1001</v>
      </c>
      <c r="C40" s="116" t="s">
        <v>916</v>
      </c>
      <c r="D40" s="116" t="s">
        <v>1011</v>
      </c>
      <c r="E40" s="117">
        <v>7382</v>
      </c>
      <c r="F40" s="116"/>
      <c r="G40" s="116" t="s">
        <v>1012</v>
      </c>
      <c r="H40" s="116" t="s">
        <v>995</v>
      </c>
      <c r="K40" s="119"/>
    </row>
    <row r="41" spans="1:11" x14ac:dyDescent="0.25">
      <c r="A41" t="s">
        <v>759</v>
      </c>
      <c r="B41" s="116" t="s">
        <v>1001</v>
      </c>
      <c r="C41" s="116" t="s">
        <v>916</v>
      </c>
      <c r="D41" s="116" t="s">
        <v>1013</v>
      </c>
      <c r="E41" s="117">
        <v>1872</v>
      </c>
      <c r="F41" s="116"/>
      <c r="G41" s="116" t="s">
        <v>1014</v>
      </c>
      <c r="H41" s="116" t="s">
        <v>995</v>
      </c>
      <c r="K41" s="119"/>
    </row>
    <row r="42" spans="1:11" x14ac:dyDescent="0.25">
      <c r="A42" t="s">
        <v>760</v>
      </c>
      <c r="B42" s="116" t="s">
        <v>1015</v>
      </c>
      <c r="C42" s="116" t="s">
        <v>829</v>
      </c>
      <c r="D42" s="116" t="s">
        <v>1016</v>
      </c>
      <c r="E42" s="117">
        <v>73881</v>
      </c>
      <c r="F42" s="116"/>
      <c r="G42" s="116" t="s">
        <v>1017</v>
      </c>
      <c r="H42" s="116" t="s">
        <v>995</v>
      </c>
      <c r="I42">
        <v>3200</v>
      </c>
      <c r="K42" s="116" t="s">
        <v>1018</v>
      </c>
    </row>
    <row r="43" spans="1:11" x14ac:dyDescent="0.25">
      <c r="A43" t="s">
        <v>761</v>
      </c>
      <c r="B43" s="116" t="s">
        <v>1019</v>
      </c>
      <c r="C43" s="116" t="s">
        <v>789</v>
      </c>
      <c r="D43" s="116" t="s">
        <v>1020</v>
      </c>
      <c r="E43" s="117">
        <v>31943</v>
      </c>
      <c r="F43" s="120"/>
      <c r="G43" s="120" t="s">
        <v>1021</v>
      </c>
      <c r="H43" s="120" t="s">
        <v>995</v>
      </c>
      <c r="I43">
        <v>3200</v>
      </c>
      <c r="K43" s="116" t="s">
        <v>1018</v>
      </c>
    </row>
    <row r="44" spans="1:11" x14ac:dyDescent="0.25">
      <c r="A44" t="s">
        <v>762</v>
      </c>
      <c r="B44" s="116" t="s">
        <v>1022</v>
      </c>
      <c r="C44" s="116" t="s">
        <v>789</v>
      </c>
      <c r="D44" s="116" t="s">
        <v>1023</v>
      </c>
      <c r="E44" s="117">
        <v>24284</v>
      </c>
      <c r="F44" s="120"/>
      <c r="G44" s="120" t="s">
        <v>1024</v>
      </c>
      <c r="H44" s="120" t="s">
        <v>995</v>
      </c>
      <c r="I44">
        <v>3200</v>
      </c>
      <c r="K44" s="116" t="s">
        <v>1018</v>
      </c>
    </row>
    <row r="45" spans="1:11" x14ac:dyDescent="0.25">
      <c r="A45" t="s">
        <v>1025</v>
      </c>
      <c r="B45" s="116" t="s">
        <v>1026</v>
      </c>
      <c r="C45" s="116" t="s">
        <v>829</v>
      </c>
      <c r="D45" s="116" t="s">
        <v>1027</v>
      </c>
      <c r="E45" s="117">
        <v>5503</v>
      </c>
      <c r="F45" s="120"/>
      <c r="G45" s="120" t="s">
        <v>1028</v>
      </c>
      <c r="H45" s="120" t="s">
        <v>995</v>
      </c>
      <c r="I45">
        <v>3200</v>
      </c>
      <c r="K45" s="116" t="s">
        <v>1018</v>
      </c>
    </row>
    <row r="46" spans="1:11" x14ac:dyDescent="0.25">
      <c r="A46" t="s">
        <v>1029</v>
      </c>
      <c r="B46" s="116" t="s">
        <v>1030</v>
      </c>
      <c r="C46" s="116" t="s">
        <v>789</v>
      </c>
      <c r="D46" s="116" t="s">
        <v>1031</v>
      </c>
      <c r="E46" s="117">
        <v>17542</v>
      </c>
      <c r="F46" s="116"/>
      <c r="G46" s="116" t="s">
        <v>1032</v>
      </c>
      <c r="H46" s="116" t="s">
        <v>995</v>
      </c>
      <c r="I46">
        <v>3200</v>
      </c>
      <c r="K46" s="116" t="s">
        <v>1018</v>
      </c>
    </row>
    <row r="47" spans="1:11" x14ac:dyDescent="0.25">
      <c r="A47" t="s">
        <v>763</v>
      </c>
      <c r="B47" s="116" t="s">
        <v>1033</v>
      </c>
      <c r="C47" s="116" t="s">
        <v>829</v>
      </c>
      <c r="D47" s="116" t="s">
        <v>1034</v>
      </c>
      <c r="E47" s="117">
        <v>97466</v>
      </c>
      <c r="F47" s="116"/>
      <c r="G47" s="116" t="s">
        <v>1035</v>
      </c>
      <c r="H47" s="116" t="s">
        <v>995</v>
      </c>
      <c r="I47">
        <v>3200</v>
      </c>
      <c r="K47" s="116" t="s">
        <v>1036</v>
      </c>
    </row>
    <row r="48" spans="1:11" x14ac:dyDescent="0.25">
      <c r="A48" t="s">
        <v>764</v>
      </c>
      <c r="B48" s="116" t="s">
        <v>1037</v>
      </c>
      <c r="C48" s="116" t="s">
        <v>789</v>
      </c>
      <c r="D48" s="116" t="s">
        <v>1038</v>
      </c>
      <c r="E48" s="117">
        <v>100217</v>
      </c>
      <c r="F48" s="120"/>
      <c r="G48" s="120" t="s">
        <v>1039</v>
      </c>
      <c r="H48" s="120" t="s">
        <v>995</v>
      </c>
      <c r="I48">
        <v>3200</v>
      </c>
      <c r="K48" s="116" t="s">
        <v>1036</v>
      </c>
    </row>
    <row r="49" spans="1:11" x14ac:dyDescent="0.25">
      <c r="A49" t="s">
        <v>765</v>
      </c>
      <c r="B49" s="116" t="s">
        <v>1040</v>
      </c>
      <c r="C49" s="116" t="s">
        <v>829</v>
      </c>
      <c r="D49" s="116" t="s">
        <v>1041</v>
      </c>
      <c r="E49" s="117">
        <v>139617</v>
      </c>
      <c r="F49" s="116"/>
      <c r="G49" s="116" t="s">
        <v>1042</v>
      </c>
      <c r="H49" s="116" t="s">
        <v>995</v>
      </c>
      <c r="I49">
        <v>3200</v>
      </c>
      <c r="K49" s="116" t="s">
        <v>1036</v>
      </c>
    </row>
    <row r="50" spans="1:11" x14ac:dyDescent="0.25">
      <c r="A50" t="s">
        <v>1043</v>
      </c>
      <c r="B50" s="116" t="s">
        <v>1044</v>
      </c>
      <c r="C50" s="116" t="s">
        <v>829</v>
      </c>
      <c r="D50" s="116" t="s">
        <v>1045</v>
      </c>
      <c r="E50" s="117">
        <v>114350</v>
      </c>
      <c r="F50" s="116"/>
      <c r="G50" s="116" t="s">
        <v>1046</v>
      </c>
      <c r="H50" s="116" t="s">
        <v>995</v>
      </c>
      <c r="I50">
        <v>3200</v>
      </c>
      <c r="K50" s="116" t="s">
        <v>1036</v>
      </c>
    </row>
    <row r="51" spans="1:11" x14ac:dyDescent="0.25">
      <c r="A51" t="s">
        <v>766</v>
      </c>
      <c r="B51" s="116" t="s">
        <v>1047</v>
      </c>
      <c r="C51" s="116" t="s">
        <v>789</v>
      </c>
      <c r="D51" s="116" t="s">
        <v>1048</v>
      </c>
      <c r="E51" s="117">
        <v>253978</v>
      </c>
      <c r="F51" s="116"/>
      <c r="G51" s="120" t="s">
        <v>1049</v>
      </c>
      <c r="H51" s="120" t="s">
        <v>48</v>
      </c>
      <c r="I51">
        <v>1000</v>
      </c>
      <c r="K51" s="119" t="s">
        <v>1050</v>
      </c>
    </row>
    <row r="52" spans="1:11" x14ac:dyDescent="0.25">
      <c r="A52" t="s">
        <v>766</v>
      </c>
      <c r="B52" s="116" t="s">
        <v>1047</v>
      </c>
      <c r="C52" s="116" t="s">
        <v>789</v>
      </c>
      <c r="D52" s="116" t="s">
        <v>1051</v>
      </c>
      <c r="E52" s="117">
        <v>15</v>
      </c>
      <c r="F52" s="116"/>
      <c r="G52" s="120"/>
      <c r="H52" s="120" t="s">
        <v>48</v>
      </c>
      <c r="K52" s="119" t="s">
        <v>1052</v>
      </c>
    </row>
    <row r="53" spans="1:11" x14ac:dyDescent="0.25">
      <c r="A53" t="s">
        <v>766</v>
      </c>
      <c r="B53" s="116" t="s">
        <v>1047</v>
      </c>
      <c r="C53" s="116" t="s">
        <v>913</v>
      </c>
      <c r="D53" s="116" t="s">
        <v>1048</v>
      </c>
      <c r="E53" s="117">
        <v>53</v>
      </c>
      <c r="F53" s="116"/>
      <c r="G53" s="120"/>
      <c r="H53" s="120" t="s">
        <v>48</v>
      </c>
      <c r="K53" s="119" t="s">
        <v>1052</v>
      </c>
    </row>
    <row r="54" spans="1:11" x14ac:dyDescent="0.25">
      <c r="A54" t="s">
        <v>766</v>
      </c>
      <c r="B54" s="116" t="s">
        <v>1047</v>
      </c>
      <c r="C54" s="116" t="s">
        <v>913</v>
      </c>
      <c r="D54" s="116" t="s">
        <v>1051</v>
      </c>
      <c r="E54" s="117">
        <v>2495</v>
      </c>
      <c r="F54" s="116"/>
      <c r="G54" s="120" t="s">
        <v>1053</v>
      </c>
      <c r="H54" s="120" t="s">
        <v>48</v>
      </c>
      <c r="K54" s="119" t="s">
        <v>1054</v>
      </c>
    </row>
    <row r="55" spans="1:11" x14ac:dyDescent="0.25">
      <c r="A55" t="s">
        <v>767</v>
      </c>
      <c r="B55" s="116" t="s">
        <v>1055</v>
      </c>
      <c r="C55" s="116" t="s">
        <v>789</v>
      </c>
      <c r="D55" s="116" t="s">
        <v>1055</v>
      </c>
      <c r="E55" s="117">
        <v>924972</v>
      </c>
      <c r="F55" s="116"/>
      <c r="G55" s="116" t="s">
        <v>1056</v>
      </c>
      <c r="H55" s="116" t="s">
        <v>1057</v>
      </c>
      <c r="K55" s="116"/>
    </row>
    <row r="56" spans="1:11" x14ac:dyDescent="0.25">
      <c r="A56" t="s">
        <v>768</v>
      </c>
      <c r="B56" s="116" t="s">
        <v>1058</v>
      </c>
      <c r="C56" s="116" t="s">
        <v>789</v>
      </c>
      <c r="D56" s="116" t="s">
        <v>1058</v>
      </c>
      <c r="E56" s="117">
        <v>356890</v>
      </c>
      <c r="F56" s="116"/>
      <c r="G56" s="116" t="s">
        <v>1059</v>
      </c>
      <c r="H56" s="116" t="s">
        <v>1057</v>
      </c>
      <c r="K56" s="116"/>
    </row>
    <row r="57" spans="1:11" x14ac:dyDescent="0.25">
      <c r="A57" t="s">
        <v>769</v>
      </c>
      <c r="B57" s="116" t="s">
        <v>1060</v>
      </c>
      <c r="C57" s="116" t="s">
        <v>922</v>
      </c>
      <c r="D57" s="116"/>
      <c r="E57" s="117">
        <v>394005</v>
      </c>
      <c r="F57" s="116"/>
      <c r="G57" s="116" t="s">
        <v>1061</v>
      </c>
      <c r="H57" s="116" t="s">
        <v>1057</v>
      </c>
      <c r="K57" s="119" t="s">
        <v>1062</v>
      </c>
    </row>
    <row r="58" spans="1:11" x14ac:dyDescent="0.25">
      <c r="A58" t="s">
        <v>770</v>
      </c>
      <c r="B58" s="116" t="s">
        <v>1063</v>
      </c>
      <c r="C58" s="116" t="s">
        <v>789</v>
      </c>
      <c r="D58" s="116" t="s">
        <v>1063</v>
      </c>
      <c r="E58" s="117">
        <v>6309</v>
      </c>
      <c r="F58" s="120"/>
      <c r="G58" s="120" t="s">
        <v>1064</v>
      </c>
      <c r="H58" s="120" t="s">
        <v>1057</v>
      </c>
      <c r="K58" s="116"/>
    </row>
    <row r="59" spans="1:11" x14ac:dyDescent="0.25">
      <c r="A59" t="s">
        <v>1065</v>
      </c>
      <c r="B59" s="116" t="s">
        <v>1066</v>
      </c>
      <c r="C59" s="116" t="s">
        <v>789</v>
      </c>
      <c r="D59" s="116" t="s">
        <v>1067</v>
      </c>
      <c r="E59" s="117">
        <v>326229</v>
      </c>
      <c r="F59" s="116"/>
      <c r="G59" s="116" t="s">
        <v>1068</v>
      </c>
      <c r="H59" s="116" t="s">
        <v>939</v>
      </c>
      <c r="K59" s="116"/>
    </row>
    <row r="60" spans="1:11" x14ac:dyDescent="0.25">
      <c r="A60" t="s">
        <v>771</v>
      </c>
      <c r="B60" s="116" t="s">
        <v>1069</v>
      </c>
      <c r="C60" s="116" t="s">
        <v>789</v>
      </c>
      <c r="D60" s="116" t="s">
        <v>1070</v>
      </c>
      <c r="E60" s="117">
        <v>151404</v>
      </c>
      <c r="F60" s="116"/>
      <c r="G60" s="116" t="s">
        <v>1071</v>
      </c>
      <c r="H60" s="116" t="s">
        <v>1057</v>
      </c>
      <c r="K60" s="119"/>
    </row>
    <row r="61" spans="1:11" x14ac:dyDescent="0.25">
      <c r="A61" t="s">
        <v>772</v>
      </c>
      <c r="B61" s="116" t="s">
        <v>1072</v>
      </c>
      <c r="C61" s="116" t="s">
        <v>789</v>
      </c>
      <c r="D61" s="116" t="s">
        <v>1073</v>
      </c>
      <c r="E61" s="117">
        <v>156117</v>
      </c>
      <c r="F61" s="116"/>
      <c r="G61" s="116" t="s">
        <v>1074</v>
      </c>
      <c r="H61" s="116" t="s">
        <v>1075</v>
      </c>
      <c r="K61" s="116"/>
    </row>
    <row r="62" spans="1:11" x14ac:dyDescent="0.25">
      <c r="A62" t="s">
        <v>773</v>
      </c>
      <c r="B62" s="116" t="s">
        <v>1076</v>
      </c>
      <c r="C62" s="116" t="s">
        <v>789</v>
      </c>
      <c r="D62" s="116" t="s">
        <v>1077</v>
      </c>
      <c r="E62" s="117">
        <v>18994</v>
      </c>
      <c r="F62" s="116"/>
      <c r="G62" s="116" t="s">
        <v>1078</v>
      </c>
      <c r="H62" s="116" t="s">
        <v>1075</v>
      </c>
      <c r="K62" s="116"/>
    </row>
    <row r="63" spans="1:11" x14ac:dyDescent="0.25">
      <c r="A63" t="s">
        <v>774</v>
      </c>
      <c r="B63" s="116" t="s">
        <v>1079</v>
      </c>
      <c r="C63" s="116" t="s">
        <v>789</v>
      </c>
      <c r="D63" s="116" t="s">
        <v>1080</v>
      </c>
      <c r="E63" s="117">
        <v>5327</v>
      </c>
      <c r="F63" s="116"/>
      <c r="G63" s="116" t="s">
        <v>1081</v>
      </c>
      <c r="H63" s="116" t="s">
        <v>1079</v>
      </c>
      <c r="K63" s="116"/>
    </row>
    <row r="64" spans="1:11" x14ac:dyDescent="0.25">
      <c r="A64" t="s">
        <v>774</v>
      </c>
      <c r="B64" s="116" t="s">
        <v>1079</v>
      </c>
      <c r="C64" s="116" t="s">
        <v>789</v>
      </c>
      <c r="D64" s="116" t="s">
        <v>924</v>
      </c>
      <c r="E64" s="117">
        <v>2300</v>
      </c>
      <c r="F64" s="116"/>
      <c r="G64" s="116" t="s">
        <v>1082</v>
      </c>
      <c r="H64" s="116" t="s">
        <v>1079</v>
      </c>
      <c r="K64" s="116"/>
    </row>
    <row r="65" spans="1:11" x14ac:dyDescent="0.25">
      <c r="A65" t="s">
        <v>774</v>
      </c>
      <c r="B65" s="116" t="s">
        <v>1079</v>
      </c>
      <c r="C65" s="116" t="s">
        <v>913</v>
      </c>
      <c r="D65" s="116" t="s">
        <v>1083</v>
      </c>
      <c r="E65" s="117">
        <v>7350</v>
      </c>
      <c r="F65" s="116"/>
      <c r="G65" s="116" t="s">
        <v>1084</v>
      </c>
      <c r="H65" s="116" t="s">
        <v>1079</v>
      </c>
      <c r="K65" s="116"/>
    </row>
    <row r="66" spans="1:11" x14ac:dyDescent="0.25">
      <c r="A66" t="s">
        <v>774</v>
      </c>
      <c r="B66" s="116" t="s">
        <v>1079</v>
      </c>
      <c r="C66" s="116" t="s">
        <v>924</v>
      </c>
      <c r="D66" s="116"/>
      <c r="E66" s="117">
        <v>1678</v>
      </c>
      <c r="F66" s="116"/>
      <c r="G66" s="116"/>
      <c r="H66" s="116" t="s">
        <v>1079</v>
      </c>
      <c r="K66" s="116"/>
    </row>
    <row r="67" spans="1:11" x14ac:dyDescent="0.25">
      <c r="A67" t="s">
        <v>1085</v>
      </c>
      <c r="B67" s="116" t="s">
        <v>1086</v>
      </c>
      <c r="C67" s="116" t="s">
        <v>913</v>
      </c>
      <c r="D67" s="116" t="s">
        <v>1087</v>
      </c>
      <c r="E67" s="117">
        <v>47756</v>
      </c>
      <c r="F67" s="116"/>
      <c r="G67" s="116" t="s">
        <v>1088</v>
      </c>
      <c r="H67" s="116" t="s">
        <v>1089</v>
      </c>
    </row>
    <row r="68" spans="1:11" x14ac:dyDescent="0.25">
      <c r="A68" t="s">
        <v>1090</v>
      </c>
      <c r="B68" s="116" t="s">
        <v>1091</v>
      </c>
      <c r="C68" s="116" t="s">
        <v>913</v>
      </c>
      <c r="D68" s="116" t="s">
        <v>1092</v>
      </c>
      <c r="E68" s="117">
        <v>12150</v>
      </c>
      <c r="F68" s="116"/>
      <c r="G68" s="116" t="s">
        <v>1093</v>
      </c>
      <c r="H68" s="116" t="s">
        <v>1094</v>
      </c>
      <c r="K68" t="s">
        <v>1095</v>
      </c>
    </row>
    <row r="69" spans="1:11" x14ac:dyDescent="0.25">
      <c r="A69" t="s">
        <v>1090</v>
      </c>
      <c r="B69" s="116" t="s">
        <v>1091</v>
      </c>
      <c r="C69" s="116" t="s">
        <v>913</v>
      </c>
      <c r="D69" s="116" t="s">
        <v>1096</v>
      </c>
      <c r="E69" s="117">
        <v>20</v>
      </c>
      <c r="F69" s="116"/>
      <c r="H69" s="116" t="s">
        <v>1094</v>
      </c>
      <c r="K69" t="s">
        <v>1097</v>
      </c>
    </row>
    <row r="70" spans="1:11" x14ac:dyDescent="0.25">
      <c r="A70" t="s">
        <v>775</v>
      </c>
      <c r="B70" s="116" t="s">
        <v>1098</v>
      </c>
      <c r="C70" s="116" t="s">
        <v>805</v>
      </c>
      <c r="D70" s="116" t="s">
        <v>909</v>
      </c>
      <c r="E70" s="140" t="s">
        <v>1576</v>
      </c>
      <c r="F70" s="116" t="s">
        <v>1573</v>
      </c>
      <c r="G70" s="116" t="s">
        <v>1577</v>
      </c>
      <c r="H70" s="116" t="s">
        <v>1100</v>
      </c>
      <c r="K70" s="116" t="s">
        <v>1579</v>
      </c>
    </row>
    <row r="71" spans="1:11" x14ac:dyDescent="0.25">
      <c r="A71" t="s">
        <v>775</v>
      </c>
      <c r="B71" s="116" t="s">
        <v>1098</v>
      </c>
      <c r="C71" s="116" t="s">
        <v>805</v>
      </c>
      <c r="D71" s="116" t="s">
        <v>927</v>
      </c>
      <c r="E71" s="121">
        <v>978090</v>
      </c>
      <c r="F71" s="116"/>
      <c r="G71" s="116" t="s">
        <v>1099</v>
      </c>
      <c r="H71" s="116" t="s">
        <v>1100</v>
      </c>
    </row>
    <row r="72" spans="1:11" x14ac:dyDescent="0.25">
      <c r="A72" t="s">
        <v>775</v>
      </c>
      <c r="B72" s="116" t="s">
        <v>1098</v>
      </c>
      <c r="C72" s="116" t="s">
        <v>789</v>
      </c>
      <c r="D72" s="116" t="s">
        <v>927</v>
      </c>
      <c r="E72" s="117">
        <v>18885</v>
      </c>
      <c r="F72" s="116"/>
      <c r="G72" s="116" t="s">
        <v>1101</v>
      </c>
      <c r="H72" s="116" t="s">
        <v>1100</v>
      </c>
    </row>
    <row r="73" spans="1:11" x14ac:dyDescent="0.25">
      <c r="A73" t="s">
        <v>775</v>
      </c>
      <c r="B73" s="116" t="s">
        <v>1098</v>
      </c>
      <c r="C73" s="116" t="s">
        <v>799</v>
      </c>
      <c r="D73" s="116" t="s">
        <v>927</v>
      </c>
      <c r="E73" s="117">
        <v>26</v>
      </c>
      <c r="F73" s="116"/>
      <c r="H73" s="116" t="s">
        <v>1100</v>
      </c>
    </row>
    <row r="74" spans="1:11" x14ac:dyDescent="0.25">
      <c r="A74" t="s">
        <v>775</v>
      </c>
      <c r="B74" s="116" t="s">
        <v>1098</v>
      </c>
      <c r="C74" s="116" t="s">
        <v>842</v>
      </c>
      <c r="D74" s="116" t="s">
        <v>927</v>
      </c>
      <c r="E74" s="117">
        <v>24</v>
      </c>
      <c r="F74" s="116"/>
      <c r="H74" s="116" t="s">
        <v>1100</v>
      </c>
    </row>
    <row r="75" spans="1:11" x14ac:dyDescent="0.25">
      <c r="A75" t="s">
        <v>775</v>
      </c>
      <c r="B75" s="116" t="s">
        <v>1098</v>
      </c>
      <c r="C75" s="116" t="s">
        <v>842</v>
      </c>
      <c r="D75" s="116" t="s">
        <v>788</v>
      </c>
      <c r="E75" s="117">
        <v>84522</v>
      </c>
      <c r="F75" s="116"/>
      <c r="G75" s="116" t="s">
        <v>1578</v>
      </c>
      <c r="H75" s="116" t="s">
        <v>1100</v>
      </c>
    </row>
    <row r="76" spans="1:11" x14ac:dyDescent="0.25">
      <c r="A76" t="s">
        <v>775</v>
      </c>
      <c r="B76" s="116" t="s">
        <v>1098</v>
      </c>
      <c r="C76" s="116" t="s">
        <v>810</v>
      </c>
      <c r="D76" s="116" t="s">
        <v>927</v>
      </c>
      <c r="E76" s="117">
        <v>83</v>
      </c>
      <c r="F76" s="116"/>
      <c r="G76" s="116"/>
      <c r="H76" s="116" t="s">
        <v>1100</v>
      </c>
    </row>
    <row r="77" spans="1:11" x14ac:dyDescent="0.25">
      <c r="A77" t="s">
        <v>775</v>
      </c>
      <c r="B77" s="116" t="s">
        <v>1098</v>
      </c>
      <c r="C77" s="116" t="s">
        <v>927</v>
      </c>
      <c r="D77" s="116" t="s">
        <v>1102</v>
      </c>
      <c r="E77" s="117">
        <v>726</v>
      </c>
      <c r="F77" s="116"/>
      <c r="G77" t="s">
        <v>1103</v>
      </c>
      <c r="H77" s="116" t="s">
        <v>1100</v>
      </c>
      <c r="K77" t="s">
        <v>1104</v>
      </c>
    </row>
    <row r="78" spans="1:11" x14ac:dyDescent="0.25">
      <c r="A78" t="s">
        <v>775</v>
      </c>
      <c r="B78" s="116" t="s">
        <v>1098</v>
      </c>
      <c r="C78" s="116" t="s">
        <v>783</v>
      </c>
      <c r="D78" s="116" t="s">
        <v>1574</v>
      </c>
      <c r="E78" s="117"/>
      <c r="F78" s="116" t="s">
        <v>1575</v>
      </c>
      <c r="H78" s="116" t="s">
        <v>1100</v>
      </c>
      <c r="K78" s="116" t="s">
        <v>1580</v>
      </c>
    </row>
    <row r="79" spans="1:11" x14ac:dyDescent="0.25">
      <c r="A79" t="s">
        <v>1105</v>
      </c>
      <c r="B79" s="116" t="s">
        <v>1106</v>
      </c>
      <c r="C79" s="116" t="s">
        <v>789</v>
      </c>
      <c r="D79" s="116" t="s">
        <v>1107</v>
      </c>
      <c r="E79" s="117">
        <v>156584</v>
      </c>
      <c r="F79" s="116"/>
      <c r="G79" s="116" t="s">
        <v>1108</v>
      </c>
      <c r="H79" s="116" t="s">
        <v>995</v>
      </c>
    </row>
    <row r="80" spans="1:11" x14ac:dyDescent="0.25">
      <c r="A80" t="s">
        <v>1720</v>
      </c>
      <c r="B80" s="116" t="s">
        <v>1591</v>
      </c>
      <c r="C80" s="116" t="s">
        <v>1583</v>
      </c>
      <c r="D80" s="116" t="s">
        <v>1584</v>
      </c>
    </row>
    <row r="81" spans="1:4" x14ac:dyDescent="0.25">
      <c r="A81" t="s">
        <v>1720</v>
      </c>
      <c r="B81" s="116" t="s">
        <v>1591</v>
      </c>
      <c r="C81" s="116" t="s">
        <v>1583</v>
      </c>
      <c r="D81" s="116" t="s">
        <v>1587</v>
      </c>
    </row>
    <row r="82" spans="1:4" x14ac:dyDescent="0.25">
      <c r="A82" t="s">
        <v>1720</v>
      </c>
      <c r="B82" s="116" t="s">
        <v>1591</v>
      </c>
      <c r="C82" s="116" t="s">
        <v>850</v>
      </c>
      <c r="D82" s="116" t="s">
        <v>1582</v>
      </c>
    </row>
    <row r="83" spans="1:4" x14ac:dyDescent="0.25">
      <c r="A83" t="s">
        <v>1720</v>
      </c>
      <c r="B83" s="116" t="s">
        <v>1591</v>
      </c>
      <c r="C83" s="116" t="s">
        <v>850</v>
      </c>
      <c r="D83" s="116" t="s">
        <v>1584</v>
      </c>
    </row>
    <row r="84" spans="1:4" x14ac:dyDescent="0.25">
      <c r="A84" t="s">
        <v>1720</v>
      </c>
      <c r="B84" s="116" t="s">
        <v>1591</v>
      </c>
      <c r="C84" t="s">
        <v>1586</v>
      </c>
      <c r="D84" t="s">
        <v>1584</v>
      </c>
    </row>
    <row r="85" spans="1:4" x14ac:dyDescent="0.25">
      <c r="A85" t="s">
        <v>1720</v>
      </c>
      <c r="B85" s="116" t="s">
        <v>1591</v>
      </c>
      <c r="C85" s="116" t="s">
        <v>1583</v>
      </c>
      <c r="D85" s="116" t="s">
        <v>1588</v>
      </c>
    </row>
    <row r="86" spans="1:4" x14ac:dyDescent="0.25">
      <c r="A86" t="s">
        <v>1720</v>
      </c>
      <c r="B86" s="116" t="s">
        <v>1591</v>
      </c>
      <c r="C86" s="116" t="s">
        <v>789</v>
      </c>
      <c r="D86" s="116" t="s">
        <v>1589</v>
      </c>
    </row>
    <row r="87" spans="1:4" x14ac:dyDescent="0.25">
      <c r="A87" t="s">
        <v>1720</v>
      </c>
      <c r="B87" s="116" t="s">
        <v>1591</v>
      </c>
      <c r="C87" s="116" t="s">
        <v>1586</v>
      </c>
      <c r="D87" s="116" t="s">
        <v>1590</v>
      </c>
    </row>
    <row r="88" spans="1:4" x14ac:dyDescent="0.25">
      <c r="A88" t="s">
        <v>1720</v>
      </c>
      <c r="B88" s="116" t="s">
        <v>1591</v>
      </c>
      <c r="C88" s="116" t="s">
        <v>1586</v>
      </c>
      <c r="D88" s="116" t="s">
        <v>1592</v>
      </c>
    </row>
    <row r="89" spans="1:4" x14ac:dyDescent="0.25">
      <c r="B89" s="116"/>
      <c r="C89" s="116"/>
    </row>
  </sheetData>
  <pageMargins left="0.25" right="0.25" top="0.75" bottom="0.75" header="0.3" footer="0.3"/>
  <pageSetup paperSize="8" scale="44"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8C86A-653B-4A32-AD80-7D61926E73D8}">
  <dimension ref="A1:R38"/>
  <sheetViews>
    <sheetView workbookViewId="0">
      <selection activeCell="E34" sqref="E34"/>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1" t="s">
        <v>628</v>
      </c>
      <c r="B1" s="111" t="s">
        <v>776</v>
      </c>
      <c r="C1" s="111" t="s">
        <v>630</v>
      </c>
      <c r="D1" s="111" t="s">
        <v>632</v>
      </c>
      <c r="E1" s="111" t="s">
        <v>634</v>
      </c>
      <c r="F1" s="111" t="s">
        <v>636</v>
      </c>
      <c r="G1" s="111" t="s">
        <v>638</v>
      </c>
      <c r="H1" s="111" t="s">
        <v>777</v>
      </c>
      <c r="I1" s="111" t="s">
        <v>642</v>
      </c>
      <c r="J1" s="111" t="s">
        <v>644</v>
      </c>
      <c r="K1" s="111" t="s">
        <v>646</v>
      </c>
      <c r="L1" s="111" t="s">
        <v>648</v>
      </c>
      <c r="M1" s="111" t="s">
        <v>650</v>
      </c>
      <c r="N1" s="111" t="s">
        <v>652</v>
      </c>
      <c r="O1" s="111" t="s">
        <v>654</v>
      </c>
      <c r="P1" s="111" t="s">
        <v>656</v>
      </c>
      <c r="Q1" s="111" t="s">
        <v>658</v>
      </c>
      <c r="R1" s="111" t="s">
        <v>660</v>
      </c>
    </row>
    <row r="2" spans="1:18" x14ac:dyDescent="0.25">
      <c r="A2" t="s">
        <v>778</v>
      </c>
      <c r="B2" t="s">
        <v>779</v>
      </c>
      <c r="C2" t="s">
        <v>780</v>
      </c>
      <c r="D2" t="s">
        <v>781</v>
      </c>
      <c r="E2" t="s">
        <v>782</v>
      </c>
      <c r="F2" t="s">
        <v>783</v>
      </c>
      <c r="G2" t="s">
        <v>784</v>
      </c>
      <c r="H2" t="s">
        <v>785</v>
      </c>
      <c r="I2" t="s">
        <v>786</v>
      </c>
      <c r="J2" t="s">
        <v>787</v>
      </c>
      <c r="K2" t="s">
        <v>788</v>
      </c>
      <c r="L2" t="s">
        <v>789</v>
      </c>
      <c r="M2" t="s">
        <v>790</v>
      </c>
      <c r="N2" t="s">
        <v>791</v>
      </c>
      <c r="O2" t="s">
        <v>792</v>
      </c>
      <c r="P2" t="s">
        <v>789</v>
      </c>
      <c r="Q2" s="112" t="s">
        <v>793</v>
      </c>
      <c r="R2" t="s">
        <v>794</v>
      </c>
    </row>
    <row r="3" spans="1:18" x14ac:dyDescent="0.25">
      <c r="A3" t="s">
        <v>787</v>
      </c>
      <c r="B3" t="s">
        <v>795</v>
      </c>
      <c r="C3" t="s">
        <v>796</v>
      </c>
      <c r="D3" t="s">
        <v>797</v>
      </c>
      <c r="E3" t="s">
        <v>798</v>
      </c>
      <c r="F3" t="s">
        <v>799</v>
      </c>
      <c r="G3" t="s">
        <v>800</v>
      </c>
      <c r="H3" t="s">
        <v>801</v>
      </c>
      <c r="I3" t="s">
        <v>802</v>
      </c>
      <c r="J3" t="s">
        <v>803</v>
      </c>
      <c r="K3" t="s">
        <v>804</v>
      </c>
      <c r="L3" t="s">
        <v>805</v>
      </c>
      <c r="M3" t="s">
        <v>806</v>
      </c>
      <c r="N3" t="s">
        <v>807</v>
      </c>
      <c r="O3" t="s">
        <v>808</v>
      </c>
      <c r="P3" t="s">
        <v>805</v>
      </c>
      <c r="Q3" s="112" t="s">
        <v>809</v>
      </c>
    </row>
    <row r="4" spans="1:18" x14ac:dyDescent="0.25">
      <c r="A4" t="s">
        <v>810</v>
      </c>
      <c r="B4" t="s">
        <v>811</v>
      </c>
      <c r="C4" t="s">
        <v>812</v>
      </c>
      <c r="D4" t="s">
        <v>813</v>
      </c>
      <c r="E4" t="s">
        <v>814</v>
      </c>
      <c r="H4" t="s">
        <v>815</v>
      </c>
      <c r="I4" t="s">
        <v>816</v>
      </c>
      <c r="J4" t="s">
        <v>817</v>
      </c>
      <c r="K4" t="s">
        <v>818</v>
      </c>
      <c r="L4" t="s">
        <v>819</v>
      </c>
      <c r="M4" t="s">
        <v>820</v>
      </c>
      <c r="N4" t="s">
        <v>821</v>
      </c>
      <c r="O4" t="s">
        <v>778</v>
      </c>
      <c r="P4" t="s">
        <v>822</v>
      </c>
      <c r="Q4" s="112" t="s">
        <v>823</v>
      </c>
    </row>
    <row r="5" spans="1:18" x14ac:dyDescent="0.25">
      <c r="A5" t="s">
        <v>824</v>
      </c>
      <c r="B5" t="s">
        <v>825</v>
      </c>
      <c r="C5" t="s">
        <v>826</v>
      </c>
      <c r="D5" t="s">
        <v>812</v>
      </c>
      <c r="I5" t="s">
        <v>778</v>
      </c>
      <c r="J5" t="s">
        <v>827</v>
      </c>
      <c r="K5" t="s">
        <v>828</v>
      </c>
      <c r="L5" t="s">
        <v>829</v>
      </c>
      <c r="M5" t="s">
        <v>830</v>
      </c>
      <c r="N5" t="s">
        <v>831</v>
      </c>
      <c r="O5" t="s">
        <v>787</v>
      </c>
      <c r="P5" t="s">
        <v>832</v>
      </c>
      <c r="Q5" s="112" t="s">
        <v>833</v>
      </c>
    </row>
    <row r="6" spans="1:18" x14ac:dyDescent="0.25">
      <c r="A6" t="s">
        <v>834</v>
      </c>
      <c r="B6" t="s">
        <v>835</v>
      </c>
      <c r="C6" t="s">
        <v>805</v>
      </c>
      <c r="D6" t="s">
        <v>836</v>
      </c>
      <c r="I6" t="s">
        <v>837</v>
      </c>
      <c r="J6" t="s">
        <v>824</v>
      </c>
      <c r="K6" t="s">
        <v>838</v>
      </c>
      <c r="L6" t="s">
        <v>824</v>
      </c>
      <c r="M6" t="s">
        <v>839</v>
      </c>
      <c r="N6" t="s">
        <v>840</v>
      </c>
      <c r="O6" t="s">
        <v>841</v>
      </c>
      <c r="P6" t="s">
        <v>842</v>
      </c>
      <c r="Q6" s="112" t="s">
        <v>843</v>
      </c>
    </row>
    <row r="7" spans="1:18" x14ac:dyDescent="0.25">
      <c r="A7" t="s">
        <v>783</v>
      </c>
      <c r="B7" t="s">
        <v>844</v>
      </c>
      <c r="C7" t="s">
        <v>845</v>
      </c>
      <c r="D7" t="s">
        <v>846</v>
      </c>
      <c r="I7" t="s">
        <v>847</v>
      </c>
      <c r="J7" t="s">
        <v>848</v>
      </c>
      <c r="K7" t="s">
        <v>849</v>
      </c>
      <c r="L7" t="s">
        <v>850</v>
      </c>
      <c r="M7" t="s">
        <v>851</v>
      </c>
      <c r="N7" t="s">
        <v>852</v>
      </c>
      <c r="O7" t="s">
        <v>853</v>
      </c>
      <c r="P7" t="s">
        <v>783</v>
      </c>
      <c r="Q7" s="112" t="s">
        <v>854</v>
      </c>
    </row>
    <row r="8" spans="1:18" x14ac:dyDescent="0.25">
      <c r="A8" t="s">
        <v>805</v>
      </c>
      <c r="B8" t="s">
        <v>855</v>
      </c>
      <c r="C8" t="s">
        <v>856</v>
      </c>
      <c r="D8" t="s">
        <v>857</v>
      </c>
      <c r="I8" t="s">
        <v>858</v>
      </c>
      <c r="J8" t="s">
        <v>859</v>
      </c>
      <c r="K8" t="s">
        <v>860</v>
      </c>
      <c r="L8" t="s">
        <v>861</v>
      </c>
      <c r="M8" t="s">
        <v>862</v>
      </c>
      <c r="N8" t="s">
        <v>863</v>
      </c>
      <c r="O8" t="s">
        <v>789</v>
      </c>
      <c r="P8" t="s">
        <v>829</v>
      </c>
      <c r="Q8" s="112" t="s">
        <v>864</v>
      </c>
    </row>
    <row r="9" spans="1:18" x14ac:dyDescent="0.25">
      <c r="A9" t="s">
        <v>865</v>
      </c>
      <c r="B9" t="s">
        <v>866</v>
      </c>
      <c r="C9" t="s">
        <v>832</v>
      </c>
      <c r="D9" t="s">
        <v>867</v>
      </c>
      <c r="I9" t="s">
        <v>868</v>
      </c>
      <c r="J9" t="s">
        <v>787</v>
      </c>
      <c r="K9" t="s">
        <v>869</v>
      </c>
      <c r="N9" t="s">
        <v>870</v>
      </c>
      <c r="O9" t="s">
        <v>783</v>
      </c>
    </row>
    <row r="10" spans="1:18" x14ac:dyDescent="0.25">
      <c r="A10" t="s">
        <v>842</v>
      </c>
      <c r="B10" t="s">
        <v>871</v>
      </c>
      <c r="C10" t="s">
        <v>842</v>
      </c>
      <c r="D10" t="s">
        <v>845</v>
      </c>
      <c r="I10" t="s">
        <v>872</v>
      </c>
      <c r="J10" t="s">
        <v>873</v>
      </c>
      <c r="K10" t="s">
        <v>646</v>
      </c>
      <c r="N10" t="s">
        <v>517</v>
      </c>
      <c r="O10" t="s">
        <v>874</v>
      </c>
    </row>
    <row r="11" spans="1:18" x14ac:dyDescent="0.25">
      <c r="A11" t="s">
        <v>799</v>
      </c>
      <c r="B11" t="s">
        <v>875</v>
      </c>
      <c r="C11" t="s">
        <v>876</v>
      </c>
      <c r="D11" t="s">
        <v>877</v>
      </c>
      <c r="I11" t="s">
        <v>878</v>
      </c>
      <c r="J11" t="s">
        <v>879</v>
      </c>
      <c r="K11" t="s">
        <v>880</v>
      </c>
      <c r="N11" t="s">
        <v>881</v>
      </c>
      <c r="O11" t="s">
        <v>882</v>
      </c>
    </row>
    <row r="12" spans="1:18" x14ac:dyDescent="0.25">
      <c r="A12" t="s">
        <v>883</v>
      </c>
      <c r="C12" t="s">
        <v>884</v>
      </c>
      <c r="I12" t="s">
        <v>885</v>
      </c>
      <c r="J12" t="s">
        <v>886</v>
      </c>
      <c r="K12" t="s">
        <v>887</v>
      </c>
      <c r="N12" t="s">
        <v>888</v>
      </c>
      <c r="O12" t="s">
        <v>799</v>
      </c>
    </row>
    <row r="13" spans="1:18" x14ac:dyDescent="0.25">
      <c r="A13" t="s">
        <v>874</v>
      </c>
      <c r="C13" t="s">
        <v>889</v>
      </c>
      <c r="I13" t="s">
        <v>890</v>
      </c>
      <c r="J13" t="s">
        <v>891</v>
      </c>
      <c r="K13" t="s">
        <v>892</v>
      </c>
      <c r="N13" t="s">
        <v>893</v>
      </c>
      <c r="O13" t="s">
        <v>805</v>
      </c>
    </row>
    <row r="14" spans="1:18" x14ac:dyDescent="0.25">
      <c r="A14" t="s">
        <v>832</v>
      </c>
      <c r="C14" t="s">
        <v>894</v>
      </c>
      <c r="I14" t="s">
        <v>895</v>
      </c>
      <c r="J14" t="s">
        <v>896</v>
      </c>
      <c r="K14" t="s">
        <v>897</v>
      </c>
      <c r="N14" t="s">
        <v>898</v>
      </c>
      <c r="O14" t="s">
        <v>865</v>
      </c>
    </row>
    <row r="15" spans="1:18" x14ac:dyDescent="0.25">
      <c r="A15" t="s">
        <v>882</v>
      </c>
      <c r="C15" t="s">
        <v>899</v>
      </c>
      <c r="I15" t="s">
        <v>900</v>
      </c>
      <c r="J15" t="s">
        <v>901</v>
      </c>
      <c r="N15" t="s">
        <v>902</v>
      </c>
      <c r="O15" t="s">
        <v>883</v>
      </c>
    </row>
    <row r="16" spans="1:18" x14ac:dyDescent="0.25">
      <c r="A16" t="s">
        <v>782</v>
      </c>
      <c r="C16" t="s">
        <v>813</v>
      </c>
      <c r="I16" t="s">
        <v>903</v>
      </c>
      <c r="J16" t="s">
        <v>904</v>
      </c>
      <c r="N16" t="s">
        <v>905</v>
      </c>
      <c r="O16" t="s">
        <v>832</v>
      </c>
    </row>
    <row r="17" spans="1:15" x14ac:dyDescent="0.25">
      <c r="A17" t="s">
        <v>798</v>
      </c>
      <c r="C17" t="s">
        <v>906</v>
      </c>
      <c r="I17" t="s">
        <v>907</v>
      </c>
      <c r="N17" t="s">
        <v>908</v>
      </c>
      <c r="O17" t="s">
        <v>842</v>
      </c>
    </row>
    <row r="18" spans="1:15" x14ac:dyDescent="0.25">
      <c r="A18" t="s">
        <v>814</v>
      </c>
      <c r="C18" t="s">
        <v>909</v>
      </c>
      <c r="I18" t="s">
        <v>910</v>
      </c>
      <c r="N18" t="s">
        <v>911</v>
      </c>
      <c r="O18" t="s">
        <v>829</v>
      </c>
    </row>
    <row r="19" spans="1:15" x14ac:dyDescent="0.25">
      <c r="A19" t="s">
        <v>829</v>
      </c>
      <c r="I19" t="s">
        <v>912</v>
      </c>
      <c r="N19" t="s">
        <v>1</v>
      </c>
      <c r="O19" t="s">
        <v>810</v>
      </c>
    </row>
    <row r="20" spans="1:15" x14ac:dyDescent="0.25">
      <c r="A20" t="s">
        <v>913</v>
      </c>
      <c r="I20" t="s">
        <v>787</v>
      </c>
      <c r="O20" t="s">
        <v>834</v>
      </c>
    </row>
    <row r="21" spans="1:15" x14ac:dyDescent="0.25">
      <c r="A21" t="s">
        <v>914</v>
      </c>
      <c r="I21" t="s">
        <v>915</v>
      </c>
      <c r="O21" t="s">
        <v>824</v>
      </c>
    </row>
    <row r="22" spans="1:15" x14ac:dyDescent="0.25">
      <c r="A22" t="s">
        <v>789</v>
      </c>
      <c r="I22" t="s">
        <v>803</v>
      </c>
      <c r="O22" t="s">
        <v>894</v>
      </c>
    </row>
    <row r="23" spans="1:15" x14ac:dyDescent="0.25">
      <c r="A23" t="s">
        <v>916</v>
      </c>
      <c r="I23" t="s">
        <v>817</v>
      </c>
      <c r="O23" t="s">
        <v>921</v>
      </c>
    </row>
    <row r="24" spans="1:15" x14ac:dyDescent="0.25">
      <c r="A24" t="s">
        <v>917</v>
      </c>
      <c r="I24" t="s">
        <v>918</v>
      </c>
      <c r="O24" t="s">
        <v>923</v>
      </c>
    </row>
    <row r="25" spans="1:15" x14ac:dyDescent="0.25">
      <c r="A25" t="s">
        <v>919</v>
      </c>
      <c r="I25" t="s">
        <v>920</v>
      </c>
      <c r="O25" t="s">
        <v>926</v>
      </c>
    </row>
    <row r="26" spans="1:15" x14ac:dyDescent="0.25">
      <c r="A26" t="s">
        <v>829</v>
      </c>
      <c r="I26" t="s">
        <v>827</v>
      </c>
      <c r="O26" t="s">
        <v>928</v>
      </c>
    </row>
    <row r="27" spans="1:15" x14ac:dyDescent="0.25">
      <c r="A27" t="s">
        <v>922</v>
      </c>
      <c r="I27" t="s">
        <v>848</v>
      </c>
      <c r="O27" t="s">
        <v>930</v>
      </c>
    </row>
    <row r="28" spans="1:15" x14ac:dyDescent="0.25">
      <c r="A28" t="s">
        <v>924</v>
      </c>
      <c r="I28" t="s">
        <v>925</v>
      </c>
      <c r="O28" t="s">
        <v>932</v>
      </c>
    </row>
    <row r="29" spans="1:15" x14ac:dyDescent="0.25">
      <c r="A29" t="s">
        <v>861</v>
      </c>
      <c r="I29" t="s">
        <v>927</v>
      </c>
      <c r="O29" t="s">
        <v>850</v>
      </c>
    </row>
    <row r="30" spans="1:15" x14ac:dyDescent="0.25">
      <c r="A30" t="s">
        <v>850</v>
      </c>
      <c r="I30" t="s">
        <v>929</v>
      </c>
      <c r="O30" t="s">
        <v>861</v>
      </c>
    </row>
    <row r="31" spans="1:15" x14ac:dyDescent="0.25">
      <c r="A31" t="s">
        <v>927</v>
      </c>
      <c r="I31" t="s">
        <v>931</v>
      </c>
    </row>
    <row r="32" spans="1:15" x14ac:dyDescent="0.25">
      <c r="I32" t="s">
        <v>933</v>
      </c>
    </row>
    <row r="33" spans="9:9" x14ac:dyDescent="0.25">
      <c r="I33" t="s">
        <v>810</v>
      </c>
    </row>
    <row r="34" spans="9:9" x14ac:dyDescent="0.25">
      <c r="I34" t="s">
        <v>934</v>
      </c>
    </row>
    <row r="35" spans="9:9" x14ac:dyDescent="0.25">
      <c r="I35" t="s">
        <v>935</v>
      </c>
    </row>
    <row r="36" spans="9:9" x14ac:dyDescent="0.25">
      <c r="I36" t="s">
        <v>936</v>
      </c>
    </row>
    <row r="37" spans="9:9" x14ac:dyDescent="0.25">
      <c r="I37" t="s">
        <v>824</v>
      </c>
    </row>
    <row r="38" spans="9:9" x14ac:dyDescent="0.25">
      <c r="I38" t="s">
        <v>834</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1:D29"/>
  <sheetViews>
    <sheetView showGridLines="0" workbookViewId="0">
      <selection activeCell="C29" sqref="C29"/>
    </sheetView>
  </sheetViews>
  <sheetFormatPr defaultRowHeight="15" x14ac:dyDescent="0.25"/>
  <cols>
    <col min="1" max="2" width="13" customWidth="1"/>
    <col min="3" max="3" width="95.7109375" customWidth="1"/>
    <col min="4" max="4" width="79.28515625" customWidth="1"/>
  </cols>
  <sheetData>
    <row r="1" spans="1:4" x14ac:dyDescent="0.25">
      <c r="A1" s="71" t="s">
        <v>1210</v>
      </c>
      <c r="B1" s="71" t="s">
        <v>693</v>
      </c>
      <c r="C1" s="71" t="s">
        <v>85</v>
      </c>
      <c r="D1" s="71" t="s">
        <v>1411</v>
      </c>
    </row>
    <row r="2" spans="1:4" x14ac:dyDescent="0.25">
      <c r="A2" t="s">
        <v>326</v>
      </c>
      <c r="B2" t="s">
        <v>1212</v>
      </c>
      <c r="C2" t="s">
        <v>327</v>
      </c>
      <c r="D2" s="123" t="s">
        <v>1412</v>
      </c>
    </row>
    <row r="3" spans="1:4" x14ac:dyDescent="0.25">
      <c r="A3" t="s">
        <v>1389</v>
      </c>
      <c r="B3" s="128" t="s">
        <v>1390</v>
      </c>
      <c r="C3" s="128" t="s">
        <v>1437</v>
      </c>
      <c r="D3" s="128" t="s">
        <v>1413</v>
      </c>
    </row>
    <row r="4" spans="1:4" x14ac:dyDescent="0.25">
      <c r="A4" t="s">
        <v>1391</v>
      </c>
      <c r="B4" s="128" t="s">
        <v>1212</v>
      </c>
      <c r="C4" s="128" t="s">
        <v>1371</v>
      </c>
      <c r="D4" s="128" t="s">
        <v>1414</v>
      </c>
    </row>
    <row r="5" spans="1:4" x14ac:dyDescent="0.25">
      <c r="A5" s="128" t="s">
        <v>1211</v>
      </c>
      <c r="B5" s="129" t="s">
        <v>1213</v>
      </c>
      <c r="C5" s="128" t="s">
        <v>1214</v>
      </c>
      <c r="D5" s="128"/>
    </row>
    <row r="6" spans="1:4" x14ac:dyDescent="0.25">
      <c r="A6" t="s">
        <v>1337</v>
      </c>
      <c r="B6" s="128" t="s">
        <v>1332</v>
      </c>
      <c r="C6" s="128" t="s">
        <v>1338</v>
      </c>
      <c r="D6" s="139" t="s">
        <v>1415</v>
      </c>
    </row>
    <row r="7" spans="1:4" x14ac:dyDescent="0.25">
      <c r="A7" t="s">
        <v>325</v>
      </c>
      <c r="B7" t="s">
        <v>1212</v>
      </c>
      <c r="C7" t="s">
        <v>1438</v>
      </c>
      <c r="D7" t="s">
        <v>1417</v>
      </c>
    </row>
    <row r="8" spans="1:4" x14ac:dyDescent="0.25">
      <c r="A8" t="s">
        <v>224</v>
      </c>
      <c r="B8" t="s">
        <v>1212</v>
      </c>
      <c r="C8" t="s">
        <v>222</v>
      </c>
      <c r="D8" t="s">
        <v>1432</v>
      </c>
    </row>
    <row r="9" spans="1:4" x14ac:dyDescent="0.25">
      <c r="A9" t="s">
        <v>333</v>
      </c>
      <c r="B9" t="s">
        <v>1212</v>
      </c>
      <c r="C9" t="s">
        <v>240</v>
      </c>
      <c r="D9" t="s">
        <v>1431</v>
      </c>
    </row>
    <row r="10" spans="1:4" x14ac:dyDescent="0.25">
      <c r="A10" t="s">
        <v>281</v>
      </c>
      <c r="B10" t="s">
        <v>1212</v>
      </c>
      <c r="C10" t="s">
        <v>1429</v>
      </c>
      <c r="D10" s="123" t="s">
        <v>1430</v>
      </c>
    </row>
    <row r="11" spans="1:4" x14ac:dyDescent="0.25">
      <c r="A11" t="s">
        <v>88</v>
      </c>
      <c r="B11" t="s">
        <v>1212</v>
      </c>
      <c r="C11" t="s">
        <v>89</v>
      </c>
      <c r="D11" s="123" t="s">
        <v>1428</v>
      </c>
    </row>
    <row r="12" spans="1:4" x14ac:dyDescent="0.25">
      <c r="A12" t="s">
        <v>86</v>
      </c>
      <c r="B12" t="s">
        <v>1212</v>
      </c>
      <c r="C12" t="s">
        <v>87</v>
      </c>
      <c r="D12" t="s">
        <v>1427</v>
      </c>
    </row>
    <row r="13" spans="1:4" x14ac:dyDescent="0.25">
      <c r="A13" t="s">
        <v>1336</v>
      </c>
      <c r="B13" s="128" t="s">
        <v>1332</v>
      </c>
      <c r="C13" s="128" t="s">
        <v>1339</v>
      </c>
      <c r="D13" s="139" t="s">
        <v>1416</v>
      </c>
    </row>
    <row r="14" spans="1:4" x14ac:dyDescent="0.25">
      <c r="A14" t="s">
        <v>107</v>
      </c>
      <c r="B14" t="s">
        <v>1212</v>
      </c>
      <c r="C14" t="s">
        <v>1441</v>
      </c>
      <c r="D14" t="s">
        <v>1426</v>
      </c>
    </row>
    <row r="15" spans="1:4" x14ac:dyDescent="0.25">
      <c r="A15" t="s">
        <v>1340</v>
      </c>
      <c r="B15" s="128" t="s">
        <v>1332</v>
      </c>
      <c r="C15" s="128" t="s">
        <v>1341</v>
      </c>
      <c r="D15" s="128"/>
    </row>
    <row r="16" spans="1:4" x14ac:dyDescent="0.25">
      <c r="A16" s="129" t="s">
        <v>493</v>
      </c>
      <c r="B16" t="s">
        <v>1212</v>
      </c>
      <c r="C16" s="129" t="s">
        <v>1442</v>
      </c>
      <c r="D16" s="129"/>
    </row>
    <row r="17" spans="1:4" x14ac:dyDescent="0.25">
      <c r="A17" t="s">
        <v>91</v>
      </c>
      <c r="B17" t="s">
        <v>1212</v>
      </c>
      <c r="C17" t="s">
        <v>92</v>
      </c>
      <c r="D17" t="s">
        <v>1425</v>
      </c>
    </row>
    <row r="18" spans="1:4" x14ac:dyDescent="0.25">
      <c r="A18" t="s">
        <v>66</v>
      </c>
      <c r="B18" t="s">
        <v>1212</v>
      </c>
      <c r="C18" t="s">
        <v>95</v>
      </c>
      <c r="D18" s="123" t="s">
        <v>1424</v>
      </c>
    </row>
    <row r="19" spans="1:4" x14ac:dyDescent="0.25">
      <c r="A19" t="s">
        <v>93</v>
      </c>
      <c r="B19" t="s">
        <v>1212</v>
      </c>
      <c r="C19" t="s">
        <v>94</v>
      </c>
      <c r="D19" t="s">
        <v>1423</v>
      </c>
    </row>
    <row r="20" spans="1:4" x14ac:dyDescent="0.25">
      <c r="A20" t="s">
        <v>339</v>
      </c>
      <c r="B20" t="s">
        <v>1212</v>
      </c>
      <c r="C20" t="s">
        <v>1440</v>
      </c>
      <c r="D20" t="s">
        <v>1422</v>
      </c>
    </row>
    <row r="21" spans="1:4" x14ac:dyDescent="0.25">
      <c r="A21" s="128" t="s">
        <v>1333</v>
      </c>
      <c r="B21" s="128" t="s">
        <v>1332</v>
      </c>
      <c r="C21" s="128" t="s">
        <v>1335</v>
      </c>
      <c r="D21" s="139" t="s">
        <v>1415</v>
      </c>
    </row>
    <row r="22" spans="1:4" x14ac:dyDescent="0.25">
      <c r="A22" s="128" t="s">
        <v>1331</v>
      </c>
      <c r="B22" s="128" t="s">
        <v>1332</v>
      </c>
      <c r="C22" s="128" t="s">
        <v>1334</v>
      </c>
      <c r="D22" s="139" t="s">
        <v>1415</v>
      </c>
    </row>
    <row r="23" spans="1:4" x14ac:dyDescent="0.25">
      <c r="A23" t="s">
        <v>56</v>
      </c>
      <c r="B23" t="s">
        <v>1212</v>
      </c>
      <c r="C23" t="s">
        <v>90</v>
      </c>
      <c r="D23" t="s">
        <v>1421</v>
      </c>
    </row>
    <row r="24" spans="1:4" x14ac:dyDescent="0.25">
      <c r="A24" t="s">
        <v>279</v>
      </c>
      <c r="B24" t="s">
        <v>1212</v>
      </c>
      <c r="C24" t="s">
        <v>280</v>
      </c>
      <c r="D24" t="s">
        <v>1420</v>
      </c>
    </row>
    <row r="25" spans="1:4" x14ac:dyDescent="0.25">
      <c r="A25" t="s">
        <v>223</v>
      </c>
      <c r="B25" t="s">
        <v>1212</v>
      </c>
      <c r="C25" t="s">
        <v>225</v>
      </c>
      <c r="D25" s="123" t="s">
        <v>1418</v>
      </c>
    </row>
    <row r="26" spans="1:4" x14ac:dyDescent="0.25">
      <c r="A26" t="s">
        <v>1405</v>
      </c>
      <c r="B26" t="s">
        <v>1212</v>
      </c>
      <c r="C26" t="s">
        <v>1406</v>
      </c>
      <c r="D26" t="s">
        <v>1419</v>
      </c>
    </row>
    <row r="27" spans="1:4" x14ac:dyDescent="0.25">
      <c r="A27" t="s">
        <v>1407</v>
      </c>
      <c r="B27" t="s">
        <v>1408</v>
      </c>
      <c r="C27" t="s">
        <v>1409</v>
      </c>
      <c r="D27" s="123" t="s">
        <v>1410</v>
      </c>
    </row>
    <row r="28" spans="1:4" x14ac:dyDescent="0.25">
      <c r="A28" t="s">
        <v>1433</v>
      </c>
      <c r="B28" t="s">
        <v>1212</v>
      </c>
      <c r="C28" t="s">
        <v>1435</v>
      </c>
      <c r="D28" s="123" t="s">
        <v>1434</v>
      </c>
    </row>
    <row r="29" spans="1:4" x14ac:dyDescent="0.25">
      <c r="A29" t="s">
        <v>1436</v>
      </c>
      <c r="B29" t="s">
        <v>1212</v>
      </c>
      <c r="C29" t="s">
        <v>1439</v>
      </c>
    </row>
  </sheetData>
  <autoFilter ref="A1:C1" xr:uid="{00000000-0009-0000-0000-000005000000}">
    <sortState xmlns:xlrd2="http://schemas.microsoft.com/office/spreadsheetml/2017/richdata2" ref="A2:C25">
      <sortCondition ref="A1"/>
    </sortState>
  </autoFilter>
  <hyperlinks>
    <hyperlink ref="D27" r:id="rId1" xr:uid="{9D83E5C9-6949-4565-B28F-44ECEB2D5C70}"/>
    <hyperlink ref="D2" r:id="rId2" xr:uid="{160C861C-FCA0-48E9-B6B9-7D13E51E64B2}"/>
    <hyperlink ref="D6" r:id="rId3" location="page61" xr:uid="{CA31B6C8-5CEB-4F07-85D8-EE820B217DDD}"/>
    <hyperlink ref="D13" r:id="rId4" location="page41" xr:uid="{A989CE18-FBD8-496E-A651-D66134A5A387}"/>
    <hyperlink ref="D21" r:id="rId5" location="page61" xr:uid="{1FDDE68B-49A5-4805-B403-ACAFB4B0D050}"/>
    <hyperlink ref="D22" r:id="rId6" location="page61" xr:uid="{626CB173-E61D-45BA-8D25-4F50336B4381}"/>
    <hyperlink ref="D25" r:id="rId7" xr:uid="{EE29BB3C-C3DE-416E-BAEE-7731607FF12B}"/>
    <hyperlink ref="D18" r:id="rId8" xr:uid="{98AE5AD0-A5EA-4969-AD9F-3883D33F3368}"/>
    <hyperlink ref="D11" r:id="rId9" xr:uid="{E4D833EC-BBFD-4C35-854B-A1B7D5FB2DA7}"/>
    <hyperlink ref="D10" r:id="rId10" xr:uid="{A3A9A541-69E9-49FD-9C46-5A1DAB22C2B4}"/>
    <hyperlink ref="D28" r:id="rId11" xr:uid="{5A51326C-A5BA-44A8-AECF-86F10A22E17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About</vt:lpstr>
      <vt:lpstr>detailed explanation</vt:lpstr>
      <vt:lpstr>Indicators</vt:lpstr>
      <vt:lpstr>Parameters</vt:lpstr>
      <vt:lpstr>Datasets</vt:lpstr>
      <vt:lpstr>osm_destinations</vt:lpstr>
      <vt:lpstr>osm_open_space</vt:lpstr>
      <vt:lpstr>Glossary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2018-12-10T22:25:48Z</cp:lastPrinted>
  <dcterms:created xsi:type="dcterms:W3CDTF">2018-11-09T04:55:27Z</dcterms:created>
  <dcterms:modified xsi:type="dcterms:W3CDTF">2020-04-29T23:54:44Z</dcterms:modified>
</cp:coreProperties>
</file>